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zuki_teshima\Desktop\②-2都道府県回答データ（HP掲載用）\④処理状況\①全体集計\"/>
    </mc:Choice>
  </mc:AlternateContent>
  <xr:revisionPtr revIDLastSave="0" documentId="13_ncr:1_{4BE929EB-34C8-4754-A2C9-A6C3F7D5FD5E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6" r:id="rId1"/>
    <sheet name="ごみ搬入量内訳" sheetId="17" r:id="rId2"/>
    <sheet name="施設区分別搬入量内訳" sheetId="18" r:id="rId3"/>
    <sheet name="ごみ処理量内訳" sheetId="19" r:id="rId4"/>
    <sheet name="資源化量内訳" sheetId="20" r:id="rId5"/>
    <sheet name="施設資源化量内訳" sheetId="21" r:id="rId6"/>
    <sheet name="災害廃棄物搬入量" sheetId="22" r:id="rId7"/>
    <sheet name="ごみ集計結果" sheetId="23" r:id="rId8"/>
    <sheet name="ごみフローシート" sheetId="24" r:id="rId9"/>
  </sheets>
  <definedNames>
    <definedName name="_xlnm._FilterDatabase" localSheetId="0" hidden="1">ごみ処理概要!$A$6:$AQ$53</definedName>
    <definedName name="_xlnm._FilterDatabase" localSheetId="3" hidden="1">ごみ処理量内訳!$A$6:$AS$53</definedName>
    <definedName name="_xlnm._FilterDatabase" localSheetId="1" hidden="1">ごみ搬入量内訳!$A$6:$DM$53</definedName>
    <definedName name="_xlnm._FilterDatabase" localSheetId="6" hidden="1">災害廃棄物搬入量!$A$6:$CY$53</definedName>
    <definedName name="_xlnm._FilterDatabase" localSheetId="2" hidden="1">施設区分別搬入量内訳!$A$6:$EN$53</definedName>
    <definedName name="_xlnm._FilterDatabase" localSheetId="5" hidden="1">施設資源化量内訳!$A$6:$FW$53</definedName>
    <definedName name="_xlnm._FilterDatabase" localSheetId="4" hidden="1">資源化量内訳!$A$6:$CN$53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ごみ処理概要!$2:$6</definedName>
    <definedName name="_xlnm.Print_Area" localSheetId="3">ごみ処理量内訳!$2:$6</definedName>
    <definedName name="_xlnm.Print_Area" localSheetId="1">ごみ搬入量内訳!$2:$6</definedName>
    <definedName name="_xlnm.Print_Area" localSheetId="6">災害廃棄物搬入量!$2:$6</definedName>
    <definedName name="_xlnm.Print_Area" localSheetId="2">施設区分別搬入量内訳!$2:$6</definedName>
    <definedName name="_xlnm.Print_Area" localSheetId="5">施設資源化量内訳!$2:$6</definedName>
    <definedName name="_xlnm.Print_Area" localSheetId="4">資源化量内訳!$2:$6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4" i="16" l="1"/>
  <c r="AS54" i="19"/>
  <c r="EN54" i="18"/>
  <c r="D54" i="17"/>
  <c r="FP54" i="21" l="1"/>
  <c r="FQ54" i="21"/>
  <c r="FR54" i="21"/>
  <c r="FS54" i="21"/>
  <c r="FT54" i="21"/>
  <c r="FU54" i="21"/>
  <c r="FV54" i="21"/>
  <c r="FW54" i="21"/>
  <c r="FO54" i="21"/>
  <c r="FN54" i="21"/>
  <c r="FM54" i="21"/>
  <c r="FL54" i="21"/>
  <c r="FK54" i="21"/>
  <c r="FJ54" i="21"/>
  <c r="FI54" i="21"/>
  <c r="FH54" i="21"/>
  <c r="FG54" i="21"/>
  <c r="FF54" i="21"/>
  <c r="FE54" i="21"/>
  <c r="FD54" i="21"/>
  <c r="FC54" i="21"/>
  <c r="FB54" i="21"/>
  <c r="FA54" i="21"/>
  <c r="EZ54" i="21"/>
  <c r="EY54" i="21"/>
  <c r="EX54" i="21"/>
  <c r="EW54" i="21"/>
  <c r="EV54" i="21"/>
  <c r="EU54" i="21"/>
  <c r="ET54" i="21"/>
  <c r="ES54" i="21"/>
  <c r="ER54" i="21"/>
  <c r="EQ54" i="21"/>
  <c r="EP54" i="21"/>
  <c r="EO54" i="21"/>
  <c r="EN54" i="21"/>
  <c r="EM54" i="21"/>
  <c r="EL54" i="21"/>
  <c r="EK54" i="21"/>
  <c r="EJ54" i="21"/>
  <c r="EI54" i="21"/>
  <c r="EH54" i="21"/>
  <c r="EG54" i="21"/>
  <c r="EF54" i="21"/>
  <c r="EE54" i="21"/>
  <c r="ED54" i="21"/>
  <c r="EC54" i="21"/>
  <c r="EB54" i="21"/>
  <c r="EA54" i="21"/>
  <c r="DZ54" i="21"/>
  <c r="DY54" i="21"/>
  <c r="DX54" i="21"/>
  <c r="DW54" i="21"/>
  <c r="DV54" i="21"/>
  <c r="DU54" i="21"/>
  <c r="DT54" i="21"/>
  <c r="DS54" i="21"/>
  <c r="DR54" i="21"/>
  <c r="DQ54" i="21"/>
  <c r="DP54" i="21"/>
  <c r="DO54" i="21"/>
  <c r="DN54" i="21"/>
  <c r="DM54" i="21"/>
  <c r="DL54" i="21"/>
  <c r="DK54" i="21"/>
  <c r="DJ54" i="21"/>
  <c r="DI54" i="21"/>
  <c r="DH54" i="21"/>
  <c r="DG54" i="21"/>
  <c r="DF54" i="21"/>
  <c r="DE54" i="21"/>
  <c r="DD54" i="21"/>
  <c r="DC54" i="21"/>
  <c r="DB54" i="21"/>
  <c r="DA54" i="21"/>
  <c r="CZ54" i="21"/>
  <c r="CY54" i="21"/>
  <c r="CX54" i="21"/>
  <c r="CW54" i="21"/>
  <c r="CV54" i="21"/>
  <c r="CU54" i="21"/>
  <c r="CT54" i="21"/>
  <c r="CS54" i="21"/>
  <c r="CR54" i="21"/>
  <c r="CQ54" i="21"/>
  <c r="CP54" i="21"/>
  <c r="CO54" i="21"/>
  <c r="CN54" i="21"/>
  <c r="CM54" i="21"/>
  <c r="CL54" i="21"/>
  <c r="CK54" i="21"/>
  <c r="CJ54" i="21"/>
  <c r="CI54" i="21"/>
  <c r="CH54" i="21"/>
  <c r="CG54" i="21"/>
  <c r="CF54" i="21"/>
  <c r="CE54" i="21"/>
  <c r="CD54" i="21"/>
  <c r="CC54" i="21"/>
  <c r="CB54" i="21"/>
  <c r="CA54" i="21"/>
  <c r="BZ54" i="21"/>
  <c r="BY54" i="21"/>
  <c r="BX54" i="21"/>
  <c r="BW54" i="21"/>
  <c r="BV54" i="21"/>
  <c r="BU54" i="21"/>
  <c r="BT54" i="21"/>
  <c r="BS54" i="21"/>
  <c r="BR54" i="21"/>
  <c r="BQ54" i="21"/>
  <c r="BP54" i="21"/>
  <c r="BO54" i="21"/>
  <c r="BN54" i="21"/>
  <c r="BM54" i="21"/>
  <c r="BL54" i="21"/>
  <c r="BK54" i="21"/>
  <c r="BJ54" i="21"/>
  <c r="BI54" i="21"/>
  <c r="BH54" i="21"/>
  <c r="BG54" i="21"/>
  <c r="BF54" i="21"/>
  <c r="BE54" i="21"/>
  <c r="BD54" i="21"/>
  <c r="BC54" i="21"/>
  <c r="BB54" i="21"/>
  <c r="BA54" i="21"/>
  <c r="AZ54" i="21"/>
  <c r="AY54" i="21"/>
  <c r="AX54" i="21"/>
  <c r="AW54" i="21"/>
  <c r="AV54" i="21"/>
  <c r="AU54" i="21"/>
  <c r="AT54" i="21"/>
  <c r="AS54" i="21"/>
  <c r="AR54" i="21"/>
  <c r="AQ54" i="21"/>
  <c r="AP54" i="21"/>
  <c r="AO54" i="21"/>
  <c r="AN54" i="21"/>
  <c r="AM54" i="21"/>
  <c r="AL54" i="21"/>
  <c r="AK54" i="21"/>
  <c r="AJ54" i="21"/>
  <c r="AI54" i="21"/>
  <c r="AH54" i="21"/>
  <c r="AG54" i="21"/>
  <c r="AF54" i="21"/>
  <c r="AE54" i="21"/>
  <c r="AD54" i="21"/>
  <c r="AC54" i="21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K54" i="20"/>
  <c r="CL54" i="20"/>
  <c r="CM54" i="20"/>
  <c r="CN54" i="20"/>
  <c r="CJ54" i="20"/>
  <c r="CI54" i="20"/>
  <c r="CH54" i="20"/>
  <c r="CG54" i="20"/>
  <c r="CF54" i="20"/>
  <c r="CE54" i="20"/>
  <c r="CD54" i="20"/>
  <c r="CC54" i="20"/>
  <c r="CB54" i="20"/>
  <c r="CA54" i="20"/>
  <c r="BZ54" i="20"/>
  <c r="BY54" i="20"/>
  <c r="BX54" i="20"/>
  <c r="BW54" i="20"/>
  <c r="BV54" i="20"/>
  <c r="BU54" i="20"/>
  <c r="BT54" i="20"/>
  <c r="BS54" i="20"/>
  <c r="BR54" i="20"/>
  <c r="BQ54" i="20"/>
  <c r="BP54" i="20"/>
  <c r="BO54" i="20"/>
  <c r="BN54" i="20"/>
  <c r="BM54" i="20"/>
  <c r="BL54" i="20"/>
  <c r="BK54" i="20"/>
  <c r="BJ54" i="20"/>
  <c r="BI54" i="20"/>
  <c r="BH54" i="20"/>
  <c r="BG54" i="20"/>
  <c r="BF54" i="20"/>
  <c r="BE54" i="20"/>
  <c r="BD54" i="20"/>
  <c r="BC54" i="20"/>
  <c r="BB54" i="20"/>
  <c r="BA54" i="20"/>
  <c r="AZ54" i="20"/>
  <c r="AY54" i="20"/>
  <c r="AX54" i="20"/>
  <c r="AW54" i="20"/>
  <c r="AV54" i="20"/>
  <c r="AU54" i="20"/>
  <c r="AT54" i="20"/>
  <c r="AS54" i="20"/>
  <c r="AR54" i="20"/>
  <c r="AQ54" i="20"/>
  <c r="AP54" i="20"/>
  <c r="AO54" i="20"/>
  <c r="AN54" i="20"/>
  <c r="AM54" i="20"/>
  <c r="AL54" i="20"/>
  <c r="AK54" i="20"/>
  <c r="AJ54" i="20"/>
  <c r="AI54" i="20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AR54" i="19"/>
  <c r="AQ54" i="19"/>
  <c r="AP54" i="19"/>
  <c r="AO54" i="19"/>
  <c r="AN54" i="19"/>
  <c r="AM54" i="19"/>
  <c r="AL54" i="19"/>
  <c r="AK54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G54" i="18"/>
  <c r="F54" i="18"/>
  <c r="E54" i="18"/>
  <c r="D54" i="18"/>
  <c r="EM54" i="18"/>
  <c r="EL54" i="18"/>
  <c r="EK54" i="18"/>
  <c r="EJ54" i="18"/>
  <c r="EI54" i="18"/>
  <c r="EH54" i="18"/>
  <c r="EG54" i="18"/>
  <c r="EF54" i="18"/>
  <c r="EE54" i="18"/>
  <c r="ED54" i="18"/>
  <c r="EC54" i="18"/>
  <c r="EB54" i="18"/>
  <c r="EA54" i="18"/>
  <c r="DZ54" i="18"/>
  <c r="DY54" i="18"/>
  <c r="DX54" i="18"/>
  <c r="DW54" i="18"/>
  <c r="DV54" i="18"/>
  <c r="DU54" i="18"/>
  <c r="DT54" i="18"/>
  <c r="DS54" i="18"/>
  <c r="DR54" i="18"/>
  <c r="DQ54" i="18"/>
  <c r="DP54" i="18"/>
  <c r="DO54" i="18"/>
  <c r="DN54" i="18"/>
  <c r="DM54" i="18"/>
  <c r="DL54" i="18"/>
  <c r="DK54" i="18"/>
  <c r="DJ54" i="18"/>
  <c r="DI54" i="18"/>
  <c r="DH54" i="18"/>
  <c r="DG54" i="18"/>
  <c r="DF54" i="18"/>
  <c r="DE54" i="18"/>
  <c r="DD54" i="18"/>
  <c r="DC54" i="18"/>
  <c r="DB54" i="18"/>
  <c r="DA54" i="18"/>
  <c r="CZ54" i="18"/>
  <c r="CY54" i="18"/>
  <c r="CX54" i="18"/>
  <c r="CW54" i="18"/>
  <c r="CV54" i="18"/>
  <c r="CU54" i="18"/>
  <c r="CT54" i="18"/>
  <c r="CS54" i="18"/>
  <c r="CR54" i="18"/>
  <c r="CQ54" i="18"/>
  <c r="CP54" i="18"/>
  <c r="CO54" i="18"/>
  <c r="CN54" i="18"/>
  <c r="CM54" i="18"/>
  <c r="CL54" i="18"/>
  <c r="CK54" i="18"/>
  <c r="CJ54" i="18"/>
  <c r="CI54" i="18"/>
  <c r="CH54" i="18"/>
  <c r="CG54" i="18"/>
  <c r="CF54" i="18"/>
  <c r="CE54" i="18"/>
  <c r="CD54" i="18"/>
  <c r="CC54" i="18"/>
  <c r="CB54" i="18"/>
  <c r="CA54" i="18"/>
  <c r="BZ54" i="18"/>
  <c r="BY54" i="18"/>
  <c r="BX54" i="18"/>
  <c r="BW54" i="18"/>
  <c r="BV54" i="18"/>
  <c r="BU54" i="18"/>
  <c r="BT54" i="18"/>
  <c r="BS54" i="18"/>
  <c r="BR54" i="18"/>
  <c r="BQ54" i="18"/>
  <c r="BP54" i="18"/>
  <c r="BO54" i="18"/>
  <c r="BN54" i="18"/>
  <c r="BM54" i="18"/>
  <c r="BL54" i="18"/>
  <c r="BK54" i="18"/>
  <c r="BJ54" i="18"/>
  <c r="BI54" i="18"/>
  <c r="BH54" i="18"/>
  <c r="BG54" i="18"/>
  <c r="BF54" i="18"/>
  <c r="BE54" i="18"/>
  <c r="BD54" i="18"/>
  <c r="BC54" i="18"/>
  <c r="BB54" i="18"/>
  <c r="BA54" i="18"/>
  <c r="AZ54" i="18"/>
  <c r="AY54" i="18"/>
  <c r="AX54" i="18"/>
  <c r="AW54" i="18"/>
  <c r="AV54" i="18"/>
  <c r="AU54" i="18"/>
  <c r="AT54" i="18"/>
  <c r="AS54" i="18"/>
  <c r="AR54" i="18"/>
  <c r="AQ54" i="18"/>
  <c r="AP54" i="18"/>
  <c r="AO54" i="18"/>
  <c r="AN54" i="18"/>
  <c r="AM54" i="18"/>
  <c r="AL54" i="18"/>
  <c r="AK54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DM54" i="17"/>
  <c r="F54" i="17"/>
  <c r="E54" i="17"/>
  <c r="DL54" i="17"/>
  <c r="DK54" i="17"/>
  <c r="DJ54" i="17"/>
  <c r="DI54" i="17"/>
  <c r="DH54" i="17"/>
  <c r="DG54" i="17"/>
  <c r="DF54" i="17"/>
  <c r="DE54" i="17"/>
  <c r="DD54" i="17"/>
  <c r="DC54" i="17"/>
  <c r="DB54" i="17"/>
  <c r="DA54" i="17"/>
  <c r="CZ54" i="17"/>
  <c r="CY54" i="17"/>
  <c r="CX54" i="17"/>
  <c r="CW54" i="17"/>
  <c r="CV54" i="17"/>
  <c r="CU54" i="17"/>
  <c r="CT54" i="17"/>
  <c r="CS54" i="17"/>
  <c r="CR54" i="17"/>
  <c r="CQ54" i="17"/>
  <c r="CP54" i="17"/>
  <c r="CO54" i="17"/>
  <c r="CN54" i="17"/>
  <c r="CM54" i="17"/>
  <c r="CL54" i="17"/>
  <c r="CK54" i="17"/>
  <c r="CJ54" i="17"/>
  <c r="CI54" i="17"/>
  <c r="CH54" i="17"/>
  <c r="CG54" i="17"/>
  <c r="CF54" i="17"/>
  <c r="CE54" i="17"/>
  <c r="CD54" i="17"/>
  <c r="CC54" i="17"/>
  <c r="CB54" i="17"/>
  <c r="CA54" i="17"/>
  <c r="BZ54" i="17"/>
  <c r="BY54" i="17"/>
  <c r="BX54" i="17"/>
  <c r="BW54" i="17"/>
  <c r="BV54" i="17"/>
  <c r="BU54" i="17"/>
  <c r="BT54" i="17"/>
  <c r="BS54" i="17"/>
  <c r="BR54" i="17"/>
  <c r="BQ54" i="17"/>
  <c r="BP54" i="17"/>
  <c r="BO54" i="17"/>
  <c r="BN54" i="17"/>
  <c r="BM54" i="17"/>
  <c r="BL54" i="17"/>
  <c r="BK54" i="17"/>
  <c r="BJ54" i="17"/>
  <c r="BI54" i="17"/>
  <c r="BH54" i="17"/>
  <c r="BG54" i="17"/>
  <c r="BF54" i="17"/>
  <c r="BE54" i="17"/>
  <c r="BD54" i="17"/>
  <c r="BC54" i="17"/>
  <c r="BB54" i="17"/>
  <c r="BA54" i="17"/>
  <c r="AZ54" i="17"/>
  <c r="AY54" i="17"/>
  <c r="AX54" i="17"/>
  <c r="AW54" i="17"/>
  <c r="AV54" i="17"/>
  <c r="AU54" i="17"/>
  <c r="AT54" i="17"/>
  <c r="AS54" i="17"/>
  <c r="AR54" i="17"/>
  <c r="AQ54" i="17"/>
  <c r="AP54" i="17"/>
  <c r="AO54" i="17"/>
  <c r="AN54" i="17"/>
  <c r="AM54" i="17"/>
  <c r="AL54" i="17"/>
  <c r="AK54" i="17"/>
  <c r="AJ54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AQ54" i="16"/>
  <c r="AP54" i="16"/>
  <c r="AO54" i="16"/>
  <c r="AN54" i="16"/>
  <c r="AL54" i="16"/>
  <c r="AE54" i="16"/>
  <c r="AF54" i="16"/>
  <c r="AG54" i="16"/>
  <c r="AH54" i="16"/>
  <c r="AI54" i="16"/>
  <c r="AJ54" i="16"/>
  <c r="AK54" i="16"/>
  <c r="AD54" i="16"/>
  <c r="AA54" i="16"/>
  <c r="Q54" i="16"/>
  <c r="R54" i="16"/>
  <c r="S54" i="16"/>
  <c r="T54" i="16"/>
  <c r="U54" i="16"/>
  <c r="V54" i="16"/>
  <c r="W54" i="16"/>
  <c r="X54" i="16"/>
  <c r="Y54" i="16"/>
  <c r="Z54" i="16"/>
  <c r="AB54" i="16"/>
  <c r="AM54" i="16" s="1"/>
  <c r="P54" i="16"/>
  <c r="K54" i="16"/>
  <c r="I54" i="16"/>
  <c r="H54" i="16"/>
  <c r="G54" i="16"/>
  <c r="F54" i="16"/>
  <c r="E54" i="16"/>
  <c r="J54" i="16"/>
  <c r="D54" i="16"/>
  <c r="V2" i="23"/>
  <c r="N2" i="23"/>
  <c r="O2" i="23" s="1"/>
  <c r="W2" i="23"/>
  <c r="O54" i="16" l="1"/>
  <c r="M54" i="16"/>
  <c r="L54" i="16"/>
  <c r="AC54" i="16"/>
  <c r="Y2" i="23"/>
  <c r="AB2" i="23" l="1"/>
  <c r="Y83" i="23" l="1"/>
  <c r="Y76" i="23"/>
  <c r="Y106" i="23"/>
  <c r="Y112" i="23"/>
  <c r="Y59" i="23"/>
  <c r="Y130" i="23"/>
  <c r="Y75" i="23"/>
  <c r="Y47" i="23"/>
  <c r="Y129" i="23"/>
  <c r="Y60" i="23"/>
  <c r="Y43" i="23"/>
  <c r="Y77" i="23"/>
  <c r="Y21" i="23"/>
  <c r="Y64" i="23"/>
  <c r="Y56" i="23"/>
  <c r="Y99" i="23"/>
  <c r="Y15" i="23"/>
  <c r="Y128" i="23"/>
  <c r="Y74" i="23"/>
  <c r="Y71" i="23"/>
  <c r="Y70" i="23"/>
  <c r="Y8" i="23"/>
  <c r="Y143" i="23"/>
  <c r="Y57" i="23"/>
  <c r="Y12" i="23"/>
  <c r="Y39" i="23"/>
  <c r="Y37" i="23"/>
  <c r="Y38" i="23"/>
  <c r="Y44" i="23"/>
  <c r="Y96" i="23"/>
  <c r="Y104" i="23"/>
  <c r="Y114" i="23"/>
  <c r="Y102" i="23"/>
  <c r="Y124" i="23"/>
  <c r="Y82" i="23"/>
  <c r="Y86" i="23"/>
  <c r="Y136" i="23"/>
  <c r="Y80" i="23"/>
  <c r="Y93" i="23"/>
  <c r="Y119" i="23"/>
  <c r="Y146" i="23"/>
  <c r="Y134" i="23"/>
  <c r="Y36" i="23"/>
  <c r="Y133" i="23"/>
  <c r="Y115" i="23"/>
  <c r="Y69" i="23"/>
  <c r="Y50" i="23"/>
  <c r="Y26" i="23"/>
  <c r="Y103" i="23"/>
  <c r="Y20" i="23"/>
  <c r="Y141" i="23"/>
  <c r="Y52" i="23"/>
  <c r="Y123" i="23"/>
  <c r="Y11" i="23"/>
  <c r="Y68" i="23"/>
  <c r="Y48" i="23"/>
  <c r="Y34" i="23"/>
  <c r="Y92" i="23"/>
  <c r="Y105" i="23"/>
  <c r="Y13" i="23"/>
  <c r="Y63" i="23"/>
  <c r="Y7" i="23"/>
  <c r="Y108" i="23"/>
  <c r="Y118" i="23"/>
  <c r="Y84" i="23"/>
  <c r="Y98" i="23"/>
  <c r="Y42" i="23"/>
  <c r="Y131" i="23"/>
  <c r="Y24" i="23"/>
  <c r="Y32" i="23"/>
  <c r="Y109" i="23"/>
  <c r="Y120" i="23"/>
  <c r="Y6" i="23"/>
  <c r="Y30" i="23"/>
  <c r="Y97" i="23"/>
  <c r="Y87" i="23"/>
  <c r="Y89" i="23"/>
  <c r="Y31" i="23"/>
  <c r="Y107" i="23"/>
  <c r="Y27" i="23"/>
  <c r="Y19" i="23"/>
  <c r="Y126" i="23"/>
  <c r="Y67" i="23"/>
  <c r="Y55" i="23"/>
  <c r="Y61" i="23"/>
  <c r="Y101" i="23"/>
  <c r="Y117" i="23"/>
  <c r="Y139" i="23"/>
  <c r="Y62" i="23"/>
  <c r="Y95" i="23"/>
  <c r="Y65" i="23"/>
  <c r="Y29" i="23"/>
  <c r="Y79" i="23"/>
  <c r="Y18" i="23"/>
  <c r="Y113" i="23"/>
  <c r="Y145" i="23"/>
  <c r="Y23" i="23"/>
  <c r="Y49" i="23"/>
  <c r="Y51" i="23"/>
  <c r="Y138" i="23"/>
  <c r="Y127" i="23"/>
  <c r="Y40" i="23"/>
  <c r="Y111" i="23"/>
  <c r="Y73" i="23"/>
  <c r="Y125" i="23"/>
  <c r="Y78" i="23"/>
  <c r="Y35" i="23"/>
  <c r="Y66" i="23"/>
  <c r="Y88" i="23"/>
  <c r="Y81" i="23"/>
  <c r="Y25" i="23"/>
  <c r="Y94" i="23"/>
  <c r="Y46" i="23"/>
  <c r="Y22" i="23"/>
  <c r="Y54" i="23"/>
  <c r="Y17" i="23"/>
  <c r="Y100" i="23"/>
  <c r="Y144" i="23"/>
  <c r="Y10" i="23"/>
  <c r="Y140" i="23"/>
  <c r="Y14" i="23"/>
  <c r="Y91" i="23"/>
  <c r="Y132" i="23"/>
  <c r="Y90" i="23"/>
  <c r="Y28" i="23"/>
  <c r="Y110" i="23"/>
  <c r="Y45" i="23"/>
  <c r="Y121" i="23"/>
  <c r="Y16" i="23"/>
  <c r="Y116" i="23"/>
  <c r="Y9" i="23"/>
  <c r="Y142" i="23"/>
  <c r="Y72" i="23"/>
  <c r="Y122" i="23"/>
  <c r="Y58" i="23"/>
  <c r="Y85" i="23"/>
  <c r="Y33" i="23"/>
  <c r="Y53" i="23"/>
  <c r="L19" i="23" l="1"/>
  <c r="F16" i="23"/>
  <c r="L26" i="23"/>
  <c r="O37" i="23"/>
  <c r="O20" i="23"/>
  <c r="P19" i="23"/>
  <c r="O31" i="23"/>
  <c r="O36" i="23"/>
  <c r="L10" i="23"/>
  <c r="M18" i="23" s="1"/>
  <c r="N46" i="23"/>
  <c r="E24" i="23"/>
  <c r="P17" i="23"/>
  <c r="P21" i="23"/>
  <c r="N36" i="23"/>
  <c r="E12" i="23"/>
  <c r="L20" i="23"/>
  <c r="E17" i="23"/>
  <c r="L11" i="23"/>
  <c r="M19" i="23" s="1"/>
  <c r="N30" i="23"/>
  <c r="E21" i="23"/>
  <c r="M37" i="23"/>
  <c r="N22" i="23"/>
  <c r="F19" i="23"/>
  <c r="M34" i="23"/>
  <c r="O40" i="23"/>
  <c r="O21" i="23"/>
  <c r="N47" i="23"/>
  <c r="F24" i="23"/>
  <c r="P7" i="23"/>
  <c r="L17" i="23"/>
  <c r="L14" i="23"/>
  <c r="M22" i="23" s="1"/>
  <c r="E19" i="23"/>
  <c r="P22" i="23"/>
  <c r="N49" i="23"/>
  <c r="E13" i="23"/>
  <c r="M35" i="23"/>
  <c r="F12" i="23"/>
  <c r="N21" i="23"/>
  <c r="N31" i="23"/>
  <c r="N18" i="23"/>
  <c r="P16" i="23"/>
  <c r="O32" i="23"/>
  <c r="N37" i="23"/>
  <c r="N17" i="23"/>
  <c r="L21" i="23"/>
  <c r="O15" i="23"/>
  <c r="E14" i="23"/>
  <c r="E23" i="23"/>
  <c r="N43" i="23"/>
  <c r="F14" i="23"/>
  <c r="N33" i="23"/>
  <c r="F13" i="23"/>
  <c r="E6" i="23"/>
  <c r="O35" i="23"/>
  <c r="N45" i="23"/>
  <c r="F15" i="23"/>
  <c r="E20" i="23"/>
  <c r="L7" i="23"/>
  <c r="N34" i="23"/>
  <c r="M40" i="23"/>
  <c r="O33" i="23"/>
  <c r="N44" i="23"/>
  <c r="E7" i="23"/>
  <c r="N19" i="23"/>
  <c r="N41" i="23"/>
  <c r="M49" i="23"/>
  <c r="F17" i="23"/>
  <c r="L13" i="23"/>
  <c r="M21" i="23" s="1"/>
  <c r="O16" i="23"/>
  <c r="O38" i="23"/>
  <c r="L18" i="23"/>
  <c r="P18" i="23"/>
  <c r="E15" i="23"/>
  <c r="N39" i="23"/>
  <c r="E22" i="23"/>
  <c r="L16" i="23"/>
  <c r="O17" i="23"/>
  <c r="O30" i="23"/>
  <c r="O49" i="23"/>
  <c r="F20" i="23"/>
  <c r="O50" i="23"/>
  <c r="O34" i="23"/>
  <c r="M50" i="23"/>
  <c r="M36" i="23"/>
  <c r="M38" i="23"/>
  <c r="O39" i="23"/>
  <c r="N38" i="23"/>
  <c r="N50" i="23"/>
  <c r="N40" i="23"/>
  <c r="N32" i="23"/>
  <c r="L9" i="23"/>
  <c r="M17" i="23" s="1"/>
  <c r="F22" i="23"/>
  <c r="F21" i="23"/>
  <c r="F23" i="23"/>
  <c r="L25" i="23"/>
  <c r="P20" i="23"/>
  <c r="E9" i="23"/>
  <c r="O18" i="23"/>
  <c r="O19" i="23"/>
  <c r="M30" i="23"/>
  <c r="N35" i="23"/>
  <c r="L22" i="23"/>
  <c r="N20" i="23"/>
  <c r="E16" i="23"/>
  <c r="M33" i="23"/>
  <c r="L8" i="23"/>
  <c r="M16" i="23" s="1"/>
  <c r="N16" i="23"/>
  <c r="L12" i="23"/>
  <c r="M20" i="23" s="1"/>
  <c r="M31" i="23"/>
  <c r="N15" i="23"/>
  <c r="N48" i="23"/>
  <c r="N42" i="23"/>
  <c r="M32" i="23"/>
  <c r="M39" i="23"/>
  <c r="F25" i="23" l="1"/>
  <c r="N23" i="23"/>
  <c r="O25" i="23"/>
  <c r="E8" i="23"/>
  <c r="P23" i="23"/>
  <c r="P15" i="23"/>
  <c r="M23" i="23"/>
  <c r="M51" i="23"/>
  <c r="L23" i="23"/>
  <c r="L15" i="23"/>
  <c r="O23" i="23"/>
  <c r="O24" i="23" s="1"/>
  <c r="E18" i="23"/>
  <c r="N26" i="23"/>
  <c r="E25" i="23"/>
  <c r="F18" i="23"/>
  <c r="N51" i="23"/>
  <c r="O51" i="23"/>
  <c r="E31" i="23" s="1"/>
  <c r="AA657" i="23"/>
  <c r="AA1167" i="23"/>
  <c r="AA1437" i="23"/>
  <c r="AA979" i="23"/>
  <c r="AA1429" i="23"/>
  <c r="AA1250" i="23"/>
  <c r="AA914" i="23"/>
  <c r="AA1063" i="23"/>
  <c r="AA630" i="23"/>
  <c r="AA1014" i="23"/>
  <c r="AA768" i="23"/>
  <c r="AA912" i="23"/>
  <c r="AA1071" i="23"/>
  <c r="AA1217" i="23"/>
  <c r="AA1622" i="23"/>
  <c r="AA1614" i="23"/>
  <c r="AA103" i="23"/>
  <c r="AA226" i="23"/>
  <c r="AA1626" i="23"/>
  <c r="AA1094" i="23"/>
  <c r="AA178" i="23"/>
  <c r="AA1428" i="23"/>
  <c r="AA1048" i="23"/>
  <c r="AA151" i="23"/>
  <c r="AA944" i="23"/>
  <c r="AA1640" i="23"/>
  <c r="AA739" i="23"/>
  <c r="AA232" i="23"/>
  <c r="AA921" i="23"/>
  <c r="AA1648" i="23"/>
  <c r="AA1147" i="23"/>
  <c r="AA82" i="23"/>
  <c r="AA1020" i="23"/>
  <c r="AA1068" i="23"/>
  <c r="AA1601" i="23"/>
  <c r="AA1712" i="23"/>
  <c r="AA285" i="23"/>
  <c r="AA1546" i="23"/>
  <c r="AA756" i="23"/>
  <c r="AA407" i="23"/>
  <c r="AA1543" i="23"/>
  <c r="AA1728" i="23"/>
  <c r="AA1125" i="23"/>
  <c r="AA800" i="23"/>
  <c r="AA963" i="23"/>
  <c r="AA807" i="23"/>
  <c r="AA852" i="23"/>
  <c r="AA920" i="23"/>
  <c r="AA1689" i="23"/>
  <c r="AA1799" i="23"/>
  <c r="AA1438" i="23"/>
  <c r="AA1767" i="23"/>
  <c r="AA432" i="23"/>
  <c r="AA572" i="23"/>
  <c r="AA1372" i="23"/>
  <c r="AA1653" i="23"/>
  <c r="AA965" i="23"/>
  <c r="AA1352" i="23"/>
  <c r="AA18" i="23"/>
  <c r="AA866" i="23"/>
  <c r="AA1731" i="23"/>
  <c r="AA1527" i="23"/>
  <c r="AA49" i="23"/>
  <c r="AA934" i="23"/>
  <c r="AA1458" i="23"/>
  <c r="AA341" i="23"/>
  <c r="AA517" i="23"/>
  <c r="AA1124" i="23"/>
  <c r="AA924" i="23"/>
  <c r="AA1226" i="23"/>
  <c r="AA855" i="23"/>
  <c r="AA748" i="23"/>
  <c r="AA260" i="23"/>
  <c r="AA1354" i="23"/>
  <c r="AA898" i="23"/>
  <c r="AA1567" i="23"/>
  <c r="AA356" i="23"/>
  <c r="AA1522" i="23"/>
  <c r="AA677" i="23"/>
  <c r="AA709" i="23"/>
  <c r="AA535" i="23"/>
  <c r="AA1469" i="23"/>
  <c r="AA1082" i="23"/>
  <c r="AA387" i="23"/>
  <c r="AA976" i="23"/>
  <c r="AA909" i="23"/>
  <c r="AA547" i="23"/>
  <c r="AA576" i="23"/>
  <c r="AA776" i="23"/>
  <c r="AA1671" i="23"/>
  <c r="AA1002" i="23"/>
  <c r="AA549" i="23"/>
  <c r="AA498" i="23"/>
  <c r="AA1321" i="23"/>
  <c r="AA1269" i="23"/>
  <c r="AA124" i="23"/>
  <c r="AA1256" i="23"/>
  <c r="AA773" i="23"/>
  <c r="AA955" i="23"/>
  <c r="AA310" i="23"/>
  <c r="AA1796" i="23"/>
  <c r="AA959" i="23"/>
  <c r="AA267" i="23"/>
  <c r="AA1110" i="23"/>
  <c r="AA762" i="23"/>
  <c r="AA452" i="23"/>
  <c r="AA1285" i="23"/>
  <c r="AA1315" i="23"/>
  <c r="AA742" i="23"/>
  <c r="AA1638" i="23"/>
  <c r="AA1605" i="23"/>
  <c r="AA176" i="23"/>
  <c r="AA1095" i="23"/>
  <c r="AA440" i="23"/>
  <c r="AA185" i="23"/>
  <c r="AA1545" i="23"/>
  <c r="AA307" i="23"/>
  <c r="AA10" i="23"/>
  <c r="AA1583" i="23"/>
  <c r="AA459" i="23"/>
  <c r="AA1654" i="23"/>
  <c r="AA997" i="23"/>
  <c r="AA945" i="23"/>
  <c r="AA1245" i="23"/>
  <c r="AA1662" i="23"/>
  <c r="AA1066" i="23"/>
  <c r="AA497" i="23"/>
  <c r="AA1273" i="23"/>
  <c r="AA1151" i="23"/>
  <c r="AA1349" i="23"/>
  <c r="AA1026" i="23"/>
  <c r="AA1294" i="23"/>
  <c r="AA271" i="23"/>
  <c r="AA85" i="23"/>
  <c r="AA1137" i="23"/>
  <c r="AA656" i="23"/>
  <c r="AA794" i="23"/>
  <c r="AA224" i="23"/>
  <c r="AA404" i="23"/>
  <c r="AA597" i="23"/>
  <c r="AA462" i="23"/>
  <c r="AA1564" i="23"/>
  <c r="AA1099" i="23"/>
  <c r="AA1076" i="23"/>
  <c r="AA1260" i="23"/>
  <c r="AA1268" i="23"/>
  <c r="AA61" i="23"/>
  <c r="AA585" i="23"/>
  <c r="AA518" i="23"/>
  <c r="AA1374" i="23"/>
  <c r="AA319" i="23"/>
  <c r="AA939" i="23"/>
  <c r="I17" i="24"/>
  <c r="AA778" i="23"/>
  <c r="AA1117" i="23"/>
  <c r="AA554" i="23"/>
  <c r="AA734" i="23"/>
  <c r="AA1337" i="23"/>
  <c r="AA784" i="23"/>
  <c r="AA998" i="23"/>
  <c r="AA32" i="23"/>
  <c r="AA726" i="23"/>
  <c r="AA242" i="23"/>
  <c r="AA1126" i="23"/>
  <c r="AA165" i="23"/>
  <c r="AA693" i="23"/>
  <c r="AA105" i="23"/>
  <c r="AA1272" i="23"/>
  <c r="AA1783" i="23"/>
  <c r="AA887" i="23"/>
  <c r="AA1031" i="23"/>
  <c r="AA129" i="23"/>
  <c r="AA663" i="23"/>
  <c r="AA52" i="23"/>
  <c r="AA1059" i="23"/>
  <c r="AA673" i="23"/>
  <c r="AA1465" i="23"/>
  <c r="AA1625" i="23"/>
  <c r="AA993" i="23"/>
  <c r="AA205" i="23"/>
  <c r="AA519" i="23"/>
  <c r="AA56" i="23"/>
  <c r="AA323" i="23"/>
  <c r="AA422" i="23"/>
  <c r="AA1047" i="23"/>
  <c r="AA578" i="23"/>
  <c r="AA594" i="23"/>
  <c r="AA1687" i="23"/>
  <c r="AA856" i="23"/>
  <c r="AA1197" i="23"/>
  <c r="AA475" i="23"/>
  <c r="AA968" i="23"/>
  <c r="AA1621" i="23"/>
  <c r="AA1240" i="23"/>
  <c r="AA1046" i="23"/>
  <c r="AA1411" i="23"/>
  <c r="AA1584" i="23"/>
  <c r="AA918" i="23"/>
  <c r="AA509" i="23"/>
  <c r="AA596" i="23"/>
  <c r="AA1400" i="23"/>
  <c r="AA1699" i="23"/>
  <c r="AA745" i="23"/>
  <c r="AA1193" i="23"/>
  <c r="AA1500" i="23"/>
  <c r="AA842" i="23"/>
  <c r="AA1792" i="23"/>
  <c r="AA989" i="23"/>
  <c r="AA1759" i="23"/>
  <c r="AA933" i="23"/>
  <c r="AA655" i="23"/>
  <c r="AA1725" i="23"/>
  <c r="AA1520" i="23"/>
  <c r="AA433" i="23"/>
  <c r="AA610" i="23"/>
  <c r="AA1211" i="23"/>
  <c r="AA1212" i="23"/>
  <c r="AA1598" i="23"/>
  <c r="AA362" i="23"/>
  <c r="AA1194" i="23"/>
  <c r="AA1049" i="23"/>
  <c r="AA721" i="23"/>
  <c r="AA757" i="23"/>
  <c r="AA755" i="23"/>
  <c r="AA749" i="23"/>
  <c r="AA454" i="23"/>
  <c r="AA296" i="23"/>
  <c r="AA1360" i="23"/>
  <c r="AA1364" i="23"/>
  <c r="AA1694" i="23"/>
  <c r="M29" i="24"/>
  <c r="AA1770" i="23"/>
  <c r="AA166" i="23"/>
  <c r="AA1768" i="23"/>
  <c r="AA895" i="23"/>
  <c r="AA245" i="23"/>
  <c r="AA899" i="23"/>
  <c r="AA1649" i="23"/>
  <c r="AA1316" i="23"/>
  <c r="AA321" i="23"/>
  <c r="AA551" i="23"/>
  <c r="AA1776" i="23"/>
  <c r="AA622" i="23"/>
  <c r="AA213" i="23"/>
  <c r="AA590" i="23"/>
  <c r="AA958" i="23"/>
  <c r="AA1412" i="23"/>
  <c r="AA529" i="23"/>
  <c r="AA1087" i="23"/>
  <c r="AA1044" i="23"/>
  <c r="AA1439" i="23"/>
  <c r="AA1288" i="23"/>
  <c r="AA7" i="23"/>
  <c r="AA144" i="23"/>
  <c r="AA987" i="23"/>
  <c r="AA192" i="23"/>
  <c r="AA1697" i="23"/>
  <c r="AA587" i="23"/>
  <c r="AA1658" i="23"/>
  <c r="AA1645" i="23"/>
  <c r="AA40" i="23"/>
  <c r="AA584" i="23"/>
  <c r="AA631" i="23"/>
  <c r="AA1737" i="23"/>
  <c r="I33" i="24"/>
  <c r="AA36" i="23"/>
  <c r="AA672" i="23"/>
  <c r="AA1635" i="23"/>
  <c r="AA1371" i="23"/>
  <c r="AA1073" i="23"/>
  <c r="AA268" i="23"/>
  <c r="AA21" i="23"/>
  <c r="AA125" i="23"/>
  <c r="AA101" i="23"/>
  <c r="AA931" i="23"/>
  <c r="AA168" i="23"/>
  <c r="AA1692" i="23"/>
  <c r="AA234" i="23"/>
  <c r="AA1283" i="23"/>
  <c r="AA1322" i="23"/>
  <c r="AA1688" i="23"/>
  <c r="AA1556" i="23"/>
  <c r="AA458" i="23"/>
  <c r="AA1746" i="23"/>
  <c r="AA861" i="23"/>
  <c r="AA1761" i="23"/>
  <c r="AA1491" i="23"/>
  <c r="AA1762" i="23"/>
  <c r="AA772" i="23"/>
  <c r="AA1246" i="23"/>
  <c r="AA1179" i="23"/>
  <c r="AA513" i="23"/>
  <c r="AA606" i="23"/>
  <c r="AA1038" i="23"/>
  <c r="C20" i="24"/>
  <c r="AA182" i="23"/>
  <c r="AA373" i="23"/>
  <c r="AA516" i="23"/>
  <c r="AA797" i="23"/>
  <c r="AA833" i="23"/>
  <c r="AA634" i="23"/>
  <c r="AA231" i="23"/>
  <c r="AA1278" i="23"/>
  <c r="AA602" i="23"/>
  <c r="AA1771" i="23"/>
  <c r="AA239" i="23"/>
  <c r="AA653" i="23"/>
  <c r="AA695" i="23"/>
  <c r="AA660" i="23"/>
  <c r="AA1234" i="23"/>
  <c r="AA1596" i="23"/>
  <c r="AA1610" i="23"/>
  <c r="AA1214" i="23"/>
  <c r="AA1524" i="23"/>
  <c r="AA1432" i="23"/>
  <c r="AA956" i="23"/>
  <c r="AA392" i="23"/>
  <c r="AA969" i="23"/>
  <c r="AA1729" i="23"/>
  <c r="AA1006" i="23"/>
  <c r="AA1459" i="23"/>
  <c r="AA95" i="23"/>
  <c r="AA1279" i="23"/>
  <c r="AA1050" i="23"/>
  <c r="AA1482" i="23"/>
  <c r="AA20" i="23"/>
  <c r="AA1037" i="23"/>
  <c r="AA1582" i="23"/>
  <c r="AA598" i="23"/>
  <c r="AA1181" i="23"/>
  <c r="AA1156" i="23"/>
  <c r="AA1138" i="23"/>
  <c r="AA581" i="23"/>
  <c r="AA1507" i="23"/>
  <c r="AA1150" i="23"/>
  <c r="AA1736" i="23"/>
  <c r="AA1760" i="23"/>
  <c r="AA1024" i="23"/>
  <c r="AA1446" i="23"/>
  <c r="C14" i="24"/>
  <c r="AA510" i="23"/>
  <c r="AA1576" i="23"/>
  <c r="AA374" i="23"/>
  <c r="AA534" i="23"/>
  <c r="AA1464" i="23"/>
  <c r="AA1683" i="23"/>
  <c r="AA1102" i="23"/>
  <c r="C16" i="24"/>
  <c r="AA858" i="23"/>
  <c r="AA218" i="23"/>
  <c r="AA1798" i="23"/>
  <c r="AA233" i="23"/>
  <c r="AA1493" i="23"/>
  <c r="AA1611" i="23"/>
  <c r="AA604" i="23"/>
  <c r="AA27" i="23"/>
  <c r="AA1720" i="23"/>
  <c r="AA1153" i="23"/>
  <c r="AA994" i="23"/>
  <c r="AA120" i="23"/>
  <c r="AA203" i="23"/>
  <c r="AA1187" i="23"/>
  <c r="AA705" i="23"/>
  <c r="AA1311" i="23"/>
  <c r="AA1461" i="23"/>
  <c r="AA501" i="23"/>
  <c r="AA1415" i="23"/>
  <c r="AA533" i="23"/>
  <c r="AA798" i="23"/>
  <c r="AA571" i="23"/>
  <c r="AA1104" i="23"/>
  <c r="AA763" i="23"/>
  <c r="AA228" i="23"/>
  <c r="AA76" i="23"/>
  <c r="AA211" i="23"/>
  <c r="AA1618" i="23"/>
  <c r="AA479" i="23"/>
  <c r="AA1558" i="23"/>
  <c r="AA1499" i="23"/>
  <c r="AA1642" i="23"/>
  <c r="AA252" i="23"/>
  <c r="AA1700" i="23"/>
  <c r="AA1782" i="23"/>
  <c r="AA1251" i="23"/>
  <c r="AA453" i="23"/>
  <c r="AA44" i="23"/>
  <c r="AA929" i="23"/>
  <c r="AA1685" i="23"/>
  <c r="AA1142" i="23"/>
  <c r="AA300" i="23"/>
  <c r="AA716" i="23"/>
  <c r="AA566" i="23"/>
  <c r="AA718" i="23"/>
  <c r="AA1299" i="23"/>
  <c r="AA1632" i="23"/>
  <c r="AA857" i="23"/>
  <c r="AA1261" i="23"/>
  <c r="AA941" i="23"/>
  <c r="AA108" i="23"/>
  <c r="AA12" i="23"/>
  <c r="AA450" i="23"/>
  <c r="AA611" i="23"/>
  <c r="AA204" i="23"/>
  <c r="AA736" i="23"/>
  <c r="AA301" i="23"/>
  <c r="AA1343" i="23"/>
  <c r="AA184" i="23"/>
  <c r="AA1213" i="23"/>
  <c r="AA890" i="23"/>
  <c r="AA919" i="23"/>
  <c r="AA1265" i="23"/>
  <c r="AA424" i="23"/>
  <c r="AA964" i="23"/>
  <c r="AA690" i="23"/>
  <c r="AA525" i="23"/>
  <c r="AA553" i="23"/>
  <c r="AA1539" i="23"/>
  <c r="AA1081" i="23"/>
  <c r="AA58" i="23"/>
  <c r="AA1634" i="23"/>
  <c r="AA1535" i="23"/>
  <c r="AA1262" i="23"/>
  <c r="AA616" i="23"/>
  <c r="AA511" i="23"/>
  <c r="AA1570" i="23"/>
  <c r="AA230" i="23"/>
  <c r="AA1184" i="23"/>
  <c r="AA925" i="23"/>
  <c r="AA1143" i="23"/>
  <c r="AA410" i="23"/>
  <c r="AA281" i="23"/>
  <c r="AA457" i="23"/>
  <c r="AA247" i="23"/>
  <c r="AA487" i="23"/>
  <c r="AA188" i="23"/>
  <c r="AA1218" i="23"/>
  <c r="AA366" i="23"/>
  <c r="AA1203" i="23"/>
  <c r="AA275" i="23"/>
  <c r="AA719" i="23"/>
  <c r="AA416" i="23"/>
  <c r="AA582" i="23"/>
  <c r="AA646" i="23"/>
  <c r="AA489" i="23"/>
  <c r="AA1304" i="23"/>
  <c r="AA1219" i="23"/>
  <c r="AA74" i="23"/>
  <c r="AA1021" i="23"/>
  <c r="AA48" i="23"/>
  <c r="AA435" i="23"/>
  <c r="AA199" i="23"/>
  <c r="AA1501" i="23"/>
  <c r="AA834" i="23"/>
  <c r="AA615" i="23"/>
  <c r="AA429" i="23"/>
  <c r="AA1591" i="23"/>
  <c r="AA1000" i="23"/>
  <c r="AA908" i="23"/>
  <c r="AA562" i="23"/>
  <c r="AA87" i="23"/>
  <c r="AA1644" i="23"/>
  <c r="AA661" i="23"/>
  <c r="AA216" i="23"/>
  <c r="AA644" i="23"/>
  <c r="AA700" i="23"/>
  <c r="AA828" i="23"/>
  <c r="AA169" i="23"/>
  <c r="AA1154" i="23"/>
  <c r="AA874" i="23"/>
  <c r="I25" i="24"/>
  <c r="AA138" i="23"/>
  <c r="AA1483" i="23"/>
  <c r="AA136" i="23"/>
  <c r="AA1430" i="23"/>
  <c r="AA697" i="23"/>
  <c r="AA1318" i="23"/>
  <c r="AA240" i="23"/>
  <c r="AA789" i="23"/>
  <c r="AA935" i="23"/>
  <c r="AA355" i="23"/>
  <c r="AA995" i="23"/>
  <c r="AA1114" i="23"/>
  <c r="AA1069" i="23"/>
  <c r="AA1019" i="23"/>
  <c r="AA1502" i="23"/>
  <c r="AA189" i="23"/>
  <c r="AA879" i="23"/>
  <c r="AA1726" i="23"/>
  <c r="AA741" i="23"/>
  <c r="I37" i="24"/>
  <c r="AA1286" i="23"/>
  <c r="AA484" i="23"/>
  <c r="AA123" i="23"/>
  <c r="AA1300" i="23"/>
  <c r="AA1463" i="23"/>
  <c r="AA550" i="23"/>
  <c r="AA1070" i="23"/>
  <c r="AA476" i="23"/>
  <c r="AA629" i="23"/>
  <c r="AA1422" i="23"/>
  <c r="AA1080" i="23"/>
  <c r="AA1324" i="23"/>
  <c r="AA1207" i="23"/>
  <c r="AA1168" i="23"/>
  <c r="AA414" i="23"/>
  <c r="AA158" i="23"/>
  <c r="AA1794" i="23"/>
  <c r="AA352" i="23"/>
  <c r="AA1424" i="23"/>
  <c r="AA1162" i="23"/>
  <c r="AA1420" i="23"/>
  <c r="AA875" i="23"/>
  <c r="AA1291" i="23"/>
  <c r="AA665" i="23"/>
  <c r="AA1443" i="23"/>
  <c r="AA1791" i="23"/>
  <c r="AA1793" i="23"/>
  <c r="AA446" i="23"/>
  <c r="AA1163" i="23"/>
  <c r="AA1157" i="23"/>
  <c r="AA25" i="23"/>
  <c r="AA821" i="23"/>
  <c r="AA1017" i="23"/>
  <c r="AA1327" i="23"/>
  <c r="AA1166" i="23"/>
  <c r="AA930" i="23"/>
  <c r="AA948" i="23"/>
  <c r="AA107" i="23"/>
  <c r="AA563" i="23"/>
  <c r="AA1667" i="23"/>
  <c r="AA1722" i="23"/>
  <c r="AA73" i="23"/>
  <c r="AA202" i="23"/>
  <c r="AA865" i="23"/>
  <c r="AA1529" i="23"/>
  <c r="AA853" i="23"/>
  <c r="AA692" i="23"/>
  <c r="AA481" i="23"/>
  <c r="AA506" i="23"/>
  <c r="AA1235" i="23"/>
  <c r="AA1252" i="23"/>
  <c r="AA1229" i="23"/>
  <c r="AA110" i="23"/>
  <c r="AA1325" i="23"/>
  <c r="AA34" i="23"/>
  <c r="AA1263" i="23"/>
  <c r="AA940" i="23"/>
  <c r="AA972" i="23"/>
  <c r="AA836" i="23"/>
  <c r="AA1743" i="23"/>
  <c r="AA367" i="23"/>
  <c r="AA790" i="23"/>
  <c r="AA155" i="23"/>
  <c r="AA1657" i="23"/>
  <c r="AA403" i="23"/>
  <c r="AA1410" i="23"/>
  <c r="AA537" i="23"/>
  <c r="AA910" i="23"/>
  <c r="AA1293" i="23"/>
  <c r="AA1780" i="23"/>
  <c r="AA1434" i="23"/>
  <c r="AA1098" i="23"/>
  <c r="AA336" i="23"/>
  <c r="AA384" i="23"/>
  <c r="AA70" i="23"/>
  <c r="AA1144" i="23"/>
  <c r="AA1243" i="23"/>
  <c r="AA1386" i="23"/>
  <c r="AA142" i="23"/>
  <c r="AA1309" i="23"/>
  <c r="AA1333" i="23"/>
  <c r="AA889" i="23"/>
  <c r="AA1136" i="23"/>
  <c r="AA569" i="23"/>
  <c r="AA740" i="23"/>
  <c r="AA1496" i="23"/>
  <c r="AA1580" i="23"/>
  <c r="AA818" i="23"/>
  <c r="AA1120" i="23"/>
  <c r="AA579" i="23"/>
  <c r="AA689" i="23"/>
  <c r="AA65" i="23"/>
  <c r="AA1225" i="23"/>
  <c r="AA1542" i="23"/>
  <c r="AA1054" i="23"/>
  <c r="AA868" i="23"/>
  <c r="AA639" i="23"/>
  <c r="AA714" i="23"/>
  <c r="AA444" i="23"/>
  <c r="AA1131" i="23"/>
  <c r="AA455" i="23"/>
  <c r="AA1766" i="23"/>
  <c r="AA382" i="23"/>
  <c r="AA1513" i="23"/>
  <c r="AA735" i="23"/>
  <c r="AA708" i="23"/>
  <c r="M32" i="24"/>
  <c r="AA293" i="23"/>
  <c r="AA332" i="23"/>
  <c r="AA900" i="23"/>
  <c r="AA1135" i="23"/>
  <c r="AA368" i="23"/>
  <c r="AA262" i="23"/>
  <c r="AA1504" i="23"/>
  <c r="AA179" i="23"/>
  <c r="AA984" i="23"/>
  <c r="AA1210" i="23"/>
  <c r="AA860" i="23"/>
  <c r="AA1444" i="23"/>
  <c r="AA1146" i="23"/>
  <c r="AA140" i="23"/>
  <c r="AA1636" i="23"/>
  <c r="AA1320" i="23"/>
  <c r="AA743" i="23"/>
  <c r="AA1577" i="23"/>
  <c r="AA538" i="23"/>
  <c r="AA1606" i="23"/>
  <c r="AA1004" i="23"/>
  <c r="AA490" i="23"/>
  <c r="AA320" i="23"/>
  <c r="AA523" i="23"/>
  <c r="AA248" i="23"/>
  <c r="AA838" i="23"/>
  <c r="AA812" i="23"/>
  <c r="M28" i="24"/>
  <c r="AA1402" i="23"/>
  <c r="AA1471" i="23"/>
  <c r="AA1716" i="23"/>
  <c r="AA100" i="23"/>
  <c r="AA1467" i="23"/>
  <c r="AA79" i="23"/>
  <c r="AA1387" i="23"/>
  <c r="AA765" i="23"/>
  <c r="AA154" i="23"/>
  <c r="AA171" i="23"/>
  <c r="AA438" i="23"/>
  <c r="AA1132" i="23"/>
  <c r="AA1702" i="23"/>
  <c r="AA1436" i="23"/>
  <c r="AA962" i="23"/>
  <c r="AA72" i="23"/>
  <c r="AA779" i="23"/>
  <c r="AA829" i="23"/>
  <c r="AA1710" i="23"/>
  <c r="AA1607" i="23"/>
  <c r="AA1177" i="23"/>
  <c r="AA152" i="23"/>
  <c r="AA121" i="23"/>
  <c r="AA1344" i="23"/>
  <c r="AA767" i="23"/>
  <c r="C10" i="24"/>
  <c r="AA472" i="23"/>
  <c r="AA1175" i="23"/>
  <c r="AA77" i="23"/>
  <c r="AA507" i="23"/>
  <c r="AA282" i="23"/>
  <c r="AA386" i="23"/>
  <c r="AA212" i="23"/>
  <c r="AA733" i="23"/>
  <c r="M34" i="24"/>
  <c r="AA565" i="23"/>
  <c r="AA291" i="23"/>
  <c r="AA1451" i="23"/>
  <c r="AA1595" i="23"/>
  <c r="AA370" i="23"/>
  <c r="AA13" i="23"/>
  <c r="AA1789" i="23"/>
  <c r="AA463" i="23"/>
  <c r="AA864" i="23"/>
  <c r="AA1639" i="23"/>
  <c r="AA1382" i="23"/>
  <c r="AA306" i="23"/>
  <c r="AA903" i="23"/>
  <c r="AA953" i="23"/>
  <c r="AA91" i="23"/>
  <c r="AA654" i="23"/>
  <c r="AA423" i="23"/>
  <c r="AA426" i="23"/>
  <c r="AA1003" i="23"/>
  <c r="AA322" i="23"/>
  <c r="AA1550" i="23"/>
  <c r="AA1365" i="23"/>
  <c r="AA1359" i="23"/>
  <c r="AA1287" i="23"/>
  <c r="AA128" i="23"/>
  <c r="AA1406" i="23"/>
  <c r="AA947" i="23"/>
  <c r="AA1161" i="23"/>
  <c r="AA1358" i="23"/>
  <c r="AA98" i="23"/>
  <c r="AA316" i="23"/>
  <c r="AA816" i="23"/>
  <c r="AA580" i="23"/>
  <c r="AA217" i="23"/>
  <c r="AA1133" i="23"/>
  <c r="AA1460" i="23"/>
  <c r="AA1509" i="23"/>
  <c r="AA1178" i="23"/>
  <c r="AA851" i="23"/>
  <c r="AA1536" i="23"/>
  <c r="AA1064" i="23"/>
  <c r="AA785" i="23"/>
  <c r="AA711" i="23"/>
  <c r="AA412" i="23"/>
  <c r="AA81" i="23"/>
  <c r="AA1015" i="23"/>
  <c r="AA2" i="23"/>
  <c r="AA1065" i="23"/>
  <c r="AA542" i="23"/>
  <c r="AA1723" i="23"/>
  <c r="AA1259" i="23"/>
  <c r="AA803" i="23"/>
  <c r="AA485" i="23"/>
  <c r="AA1336" i="23"/>
  <c r="AA492" i="23"/>
  <c r="I21" i="24"/>
  <c r="AA305" i="23"/>
  <c r="AA1384" i="23"/>
  <c r="AA491" i="23"/>
  <c r="AA722" i="23"/>
  <c r="AA1307" i="23"/>
  <c r="AA540" i="23"/>
  <c r="AA512" i="23"/>
  <c r="AA376" i="23"/>
  <c r="AA1498" i="23"/>
  <c r="AA1362" i="23"/>
  <c r="AA1709" i="23"/>
  <c r="AA957" i="23"/>
  <c r="AA478" i="23"/>
  <c r="AA1303" i="23"/>
  <c r="AA327" i="23"/>
  <c r="AA992" i="23"/>
  <c r="AA354" i="23"/>
  <c r="AA1204" i="23"/>
  <c r="M24" i="24"/>
  <c r="AA536" i="23"/>
  <c r="AA980" i="23"/>
  <c r="AA1547" i="23"/>
  <c r="AA891" i="23"/>
  <c r="AA543" i="23"/>
  <c r="AA902" i="23"/>
  <c r="AA1740" i="23"/>
  <c r="AA1711" i="23"/>
  <c r="AA873" i="23"/>
  <c r="AA917" i="23"/>
  <c r="AA1330" i="23"/>
  <c r="AA1589" i="23"/>
  <c r="AA681" i="23"/>
  <c r="AA59" i="23"/>
  <c r="AA583" i="23"/>
  <c r="AA1652" i="23"/>
  <c r="AA1148" i="23"/>
  <c r="AA982" i="23"/>
  <c r="AA1670" i="23"/>
  <c r="AA1494" i="23"/>
  <c r="AA145" i="23"/>
  <c r="AA712" i="23"/>
  <c r="AA477" i="23"/>
  <c r="AA1472" i="23"/>
  <c r="AA1530" i="23"/>
  <c r="AA258" i="23"/>
  <c r="AA872" i="23"/>
  <c r="AA1602" i="23"/>
  <c r="AA1695" i="23"/>
  <c r="AA1676" i="23"/>
  <c r="AA1620" i="23"/>
  <c r="AA342" i="23"/>
  <c r="AA1557" i="23"/>
  <c r="AA1421" i="23"/>
  <c r="AA1190" i="23"/>
  <c r="AA1366" i="23"/>
  <c r="AA652" i="23"/>
  <c r="AA1704" i="23"/>
  <c r="AA552" i="23"/>
  <c r="AA1612" i="23"/>
  <c r="AA1663" i="23"/>
  <c r="AA559" i="23"/>
  <c r="AA273" i="23"/>
  <c r="AA146" i="23"/>
  <c r="AA1231" i="23"/>
  <c r="AA164" i="23"/>
  <c r="AA1679" i="23"/>
  <c r="AA787" i="23"/>
  <c r="AA1555" i="23"/>
  <c r="AA200" i="23"/>
  <c r="AA710" i="23"/>
  <c r="AA1448" i="23"/>
  <c r="AA111" i="23"/>
  <c r="AA974" i="23"/>
  <c r="AA163" i="23"/>
  <c r="AA295" i="23"/>
  <c r="AA720" i="23"/>
  <c r="AA393" i="23"/>
  <c r="AA1176" i="23"/>
  <c r="AA329" i="23"/>
  <c r="AA907" i="23"/>
  <c r="AA1750" i="23"/>
  <c r="AA326" i="23"/>
  <c r="AA1392" i="23"/>
  <c r="AA1108" i="23"/>
  <c r="AA1510" i="23"/>
  <c r="AA651" i="23"/>
  <c r="AA71" i="23"/>
  <c r="AA1516" i="23"/>
  <c r="AA936" i="23"/>
  <c r="AA22" i="23"/>
  <c r="AA825" i="23"/>
  <c r="AA143" i="23"/>
  <c r="AA1680" i="23"/>
  <c r="AA1476" i="23"/>
  <c r="AA746" i="23"/>
  <c r="AA831" i="23"/>
  <c r="AA186" i="23"/>
  <c r="AA80" i="23"/>
  <c r="AA645" i="23"/>
  <c r="M23" i="24"/>
  <c r="AA901" i="23"/>
  <c r="AA793" i="23"/>
  <c r="AA647" i="23"/>
  <c r="AA1418" i="23"/>
  <c r="AA90" i="23"/>
  <c r="AA24" i="23"/>
  <c r="AA996" i="23"/>
  <c r="AA1323" i="23"/>
  <c r="AA841" i="23"/>
  <c r="AA443" i="23"/>
  <c r="AA303" i="23"/>
  <c r="AA1182" i="23"/>
  <c r="AA207" i="23"/>
  <c r="AA1158" i="23"/>
  <c r="AA1123" i="23"/>
  <c r="AA78" i="23"/>
  <c r="AA93" i="23"/>
  <c r="AA361" i="23"/>
  <c r="AA613" i="23"/>
  <c r="AA609" i="23"/>
  <c r="AA246" i="23"/>
  <c r="AA190" i="23"/>
  <c r="AA394" i="23"/>
  <c r="AA343" i="23"/>
  <c r="AA1370" i="23"/>
  <c r="AA1474" i="23"/>
  <c r="AA1296" i="23"/>
  <c r="AA1442" i="23"/>
  <c r="AA311" i="23"/>
  <c r="AA1373" i="23"/>
  <c r="AA1756" i="23"/>
  <c r="AA1198" i="23"/>
  <c r="AA617" i="23"/>
  <c r="AA854" i="23"/>
  <c r="AA499" i="23"/>
  <c r="AA413" i="23"/>
  <c r="AA1183" i="23"/>
  <c r="AA1678" i="23"/>
  <c r="AA546" i="23"/>
  <c r="AA1765" i="23"/>
  <c r="AA1005" i="23"/>
  <c r="AA764" i="23"/>
  <c r="AA283" i="23"/>
  <c r="AA1674" i="23"/>
  <c r="AA45" i="23"/>
  <c r="AA877" i="23"/>
  <c r="AA674" i="23"/>
  <c r="AA1116" i="23"/>
  <c r="AA62" i="23"/>
  <c r="AA822" i="23"/>
  <c r="AA819" i="23"/>
  <c r="AA1152" i="23"/>
  <c r="AA1447" i="23"/>
  <c r="AA39" i="23"/>
  <c r="AA137" i="23"/>
  <c r="AA1383" i="23"/>
  <c r="AA843" i="23"/>
  <c r="AA1055" i="23"/>
  <c r="AA1282" i="23"/>
  <c r="AA1267" i="23"/>
  <c r="AA1441" i="23"/>
  <c r="AA1385" i="23"/>
  <c r="AA593" i="23"/>
  <c r="AA990" i="23"/>
  <c r="AA624" i="23"/>
  <c r="AA1718" i="23"/>
  <c r="AA1390" i="23"/>
  <c r="AA1773" i="23"/>
  <c r="AA586" i="23"/>
  <c r="AA1018" i="23"/>
  <c r="AA358" i="23"/>
  <c r="AA618" i="23"/>
  <c r="AA502" i="23"/>
  <c r="AA625" i="23"/>
  <c r="AA162" i="23"/>
  <c r="AA1647" i="23"/>
  <c r="AA905" i="23"/>
  <c r="AA1517" i="23"/>
  <c r="AA666" i="23"/>
  <c r="AA1199" i="23"/>
  <c r="AA1587" i="23"/>
  <c r="AA892" i="23"/>
  <c r="AA777" i="23"/>
  <c r="AA1497" i="23"/>
  <c r="AA1739" i="23"/>
  <c r="AA815" i="23"/>
  <c r="AA5" i="23"/>
  <c r="AA1060" i="23"/>
  <c r="AA846" i="23"/>
  <c r="AA806" i="23"/>
  <c r="AA1659" i="23"/>
  <c r="AA1034" i="23"/>
  <c r="AA1537" i="23"/>
  <c r="AA557" i="23"/>
  <c r="AA1506" i="23"/>
  <c r="AA1619" i="23"/>
  <c r="AA1747" i="23"/>
  <c r="AA1470" i="23"/>
  <c r="AA380" i="23"/>
  <c r="AA699" i="23"/>
  <c r="AA1331" i="23"/>
  <c r="AA235" i="23"/>
  <c r="AA116" i="23"/>
  <c r="AA1394" i="23"/>
  <c r="AA770" i="23"/>
  <c r="AA1396" i="23"/>
  <c r="AA1585" i="23"/>
  <c r="AA425" i="23"/>
  <c r="AA799" i="23"/>
  <c r="M20" i="24"/>
  <c r="AA1196" i="23"/>
  <c r="AA642" i="23"/>
  <c r="M19" i="24"/>
  <c r="AA30" i="23"/>
  <c r="AA1604" i="23"/>
  <c r="AA1097" i="23"/>
  <c r="AA1222" i="23"/>
  <c r="AA954" i="23"/>
  <c r="AA219" i="23"/>
  <c r="AA1206" i="23"/>
  <c r="AA23" i="23"/>
  <c r="AA627" i="23"/>
  <c r="AA1192" i="23"/>
  <c r="AA1248" i="23"/>
  <c r="AA751" i="23"/>
  <c r="AA397" i="23"/>
  <c r="AA149" i="23"/>
  <c r="AA1777" i="23"/>
  <c r="AA1613" i="23"/>
  <c r="AA691" i="23"/>
  <c r="AA1749" i="23"/>
  <c r="M13" i="24"/>
  <c r="AA1706" i="23"/>
  <c r="AA1485" i="23"/>
  <c r="AA1413" i="23"/>
  <c r="AA500" i="23"/>
  <c r="AA1594" i="23"/>
  <c r="AA1355" i="23"/>
  <c r="AA1431" i="23"/>
  <c r="AA558" i="23"/>
  <c r="AA187" i="23"/>
  <c r="AA636" i="23"/>
  <c r="AA867" i="23"/>
  <c r="AA251" i="23"/>
  <c r="AA89" i="23"/>
  <c r="AA1074" i="23"/>
  <c r="AA946" i="23"/>
  <c r="AA399" i="23"/>
  <c r="AA1350" i="23"/>
  <c r="AA545" i="23"/>
  <c r="AA1484" i="23"/>
  <c r="AA1105" i="23"/>
  <c r="AA605" i="23"/>
  <c r="AA64" i="23"/>
  <c r="AA340" i="23"/>
  <c r="AA723" i="23"/>
  <c r="AA1088" i="23"/>
  <c r="AA315" i="23"/>
  <c r="AA222" i="23"/>
  <c r="AA1363" i="23"/>
  <c r="AA177" i="23"/>
  <c r="AA823" i="23"/>
  <c r="AA465" i="23"/>
  <c r="AA328" i="23"/>
  <c r="AA1462" i="23"/>
  <c r="AA1405" i="23"/>
  <c r="AA209" i="23"/>
  <c r="AA1357" i="23"/>
  <c r="AA1575" i="23"/>
  <c r="AA1701" i="23"/>
  <c r="AA238" i="23"/>
  <c r="AA1280" i="23"/>
  <c r="AA468" i="23"/>
  <c r="AA628" i="23"/>
  <c r="AA601" i="23"/>
  <c r="AA1407" i="23"/>
  <c r="AA50" i="23"/>
  <c r="AA369" i="23"/>
  <c r="AA1784" i="23"/>
  <c r="AA638" i="23"/>
  <c r="AA1338" i="23"/>
  <c r="AA223" i="23"/>
  <c r="AA1573" i="23"/>
  <c r="AA439" i="23"/>
  <c r="AA694" i="23"/>
  <c r="AA389" i="23"/>
  <c r="M27" i="24"/>
  <c r="AA1375" i="23"/>
  <c r="AA1790" i="23"/>
  <c r="AA801" i="23"/>
  <c r="AA1664" i="23"/>
  <c r="AA360" i="23"/>
  <c r="AA1713" i="23"/>
  <c r="AA923" i="23"/>
  <c r="AA109" i="23"/>
  <c r="AA1650" i="23"/>
  <c r="AA951" i="23"/>
  <c r="AA1045" i="23"/>
  <c r="AA1039" i="23"/>
  <c r="AA977" i="23"/>
  <c r="AA1779" i="23"/>
  <c r="AA280" i="23"/>
  <c r="AA1719" i="23"/>
  <c r="AA1742" i="23"/>
  <c r="AA1569" i="23"/>
  <c r="AA1292" i="23"/>
  <c r="AA99" i="23"/>
  <c r="AA398" i="23"/>
  <c r="AA876" i="23"/>
  <c r="AA372" i="23"/>
  <c r="AA1009" i="23"/>
  <c r="M25" i="24"/>
  <c r="AA1301" i="23"/>
  <c r="AA1456" i="23"/>
  <c r="AA1707" i="23"/>
  <c r="AA415" i="23"/>
  <c r="AA970" i="23"/>
  <c r="AA1397" i="23"/>
  <c r="AA1631" i="23"/>
  <c r="AA1480" i="23"/>
  <c r="AA1533" i="23"/>
  <c r="AA16" i="23"/>
  <c r="AA1346" i="23"/>
  <c r="AA1785" i="23"/>
  <c r="AA878" i="23"/>
  <c r="AA1423" i="23"/>
  <c r="AA1202" i="23"/>
  <c r="AA687" i="23"/>
  <c r="AA832" i="23"/>
  <c r="AA730" i="23"/>
  <c r="AA1016" i="23"/>
  <c r="AA623" i="23"/>
  <c r="AA1013" i="23"/>
  <c r="AA1121" i="23"/>
  <c r="AA1032" i="23"/>
  <c r="F40" i="24"/>
  <c r="AA390" i="23"/>
  <c r="AA1028" i="23"/>
  <c r="AA1220" i="23"/>
  <c r="AA1200" i="23"/>
  <c r="AA1572" i="23"/>
  <c r="AA1310" i="23"/>
  <c r="AA1388" i="23"/>
  <c r="AA703" i="23"/>
  <c r="AA277" i="23"/>
  <c r="AA1270" i="23"/>
  <c r="AA1170" i="23"/>
  <c r="AA804" i="23"/>
  <c r="AA1145" i="23"/>
  <c r="AA1244" i="23"/>
  <c r="AA1276" i="23"/>
  <c r="AA1511" i="23"/>
  <c r="AA1665" i="23"/>
  <c r="AA1227" i="23"/>
  <c r="AA888" i="23"/>
  <c r="AA264" i="23"/>
  <c r="AA141" i="23"/>
  <c r="AA1001" i="23"/>
  <c r="AA1690" i="23"/>
  <c r="AA715" i="23"/>
  <c r="AA1314" i="23"/>
  <c r="AA599" i="23"/>
  <c r="AA66" i="23"/>
  <c r="AA269" i="23"/>
  <c r="AA1528" i="23"/>
  <c r="AA331" i="23"/>
  <c r="AA640" i="23"/>
  <c r="AA1367" i="23"/>
  <c r="AA1752" i="23"/>
  <c r="AA471" i="23"/>
  <c r="AA391" i="23"/>
  <c r="AA1757" i="23"/>
  <c r="AA449" i="23"/>
  <c r="AA1745" i="23"/>
  <c r="AA830" i="23"/>
  <c r="AA494" i="23"/>
  <c r="AA1332" i="23"/>
  <c r="AA670" i="23"/>
  <c r="AA649" i="23"/>
  <c r="AA1795" i="23"/>
  <c r="AA161" i="23"/>
  <c r="AA1189" i="23"/>
  <c r="AA1319" i="23"/>
  <c r="AA1258" i="23"/>
  <c r="AA532" i="23"/>
  <c r="AA1232" i="23"/>
  <c r="AA1281" i="23"/>
  <c r="AA847" i="23"/>
  <c r="AA1403" i="23"/>
  <c r="AA1353" i="23"/>
  <c r="AA1215" i="23"/>
  <c r="AA451" i="23"/>
  <c r="AA139" i="23"/>
  <c r="AA1208" i="23"/>
  <c r="AA1091" i="23"/>
  <c r="AA35" i="23"/>
  <c r="AA1512" i="23"/>
  <c r="AA521" i="23"/>
  <c r="AA844" i="23"/>
  <c r="AA1027" i="23"/>
  <c r="AA1171" i="23"/>
  <c r="AA290" i="23"/>
  <c r="AA14" i="23"/>
  <c r="AA1714" i="23"/>
  <c r="AA420" i="23"/>
  <c r="AA1599" i="23"/>
  <c r="AA761" i="23"/>
  <c r="AA659" i="23"/>
  <c r="AA1593" i="23"/>
  <c r="AA1574" i="23"/>
  <c r="AA884" i="23"/>
  <c r="AA63" i="23"/>
  <c r="AA1763" i="23"/>
  <c r="AA1139" i="23"/>
  <c r="AA983" i="23"/>
  <c r="AA493" i="23"/>
  <c r="AA75" i="23"/>
  <c r="AA215" i="23"/>
  <c r="AA1051" i="23"/>
  <c r="AA411" i="23"/>
  <c r="AA1061" i="23"/>
  <c r="AA1130" i="23"/>
  <c r="AA759" i="23"/>
  <c r="AA133" i="23"/>
  <c r="AA686" i="23"/>
  <c r="AA728" i="23"/>
  <c r="AA820" i="23"/>
  <c r="AA1730" i="23"/>
  <c r="AA117" i="23"/>
  <c r="AA991" i="23"/>
  <c r="AA1715" i="23"/>
  <c r="AA530" i="23"/>
  <c r="AA430" i="23"/>
  <c r="AA1503" i="23"/>
  <c r="AA41" i="23"/>
  <c r="AA758" i="23"/>
  <c r="AA1523" i="23"/>
  <c r="AA570" i="23"/>
  <c r="AA680" i="23"/>
  <c r="AA1155" i="23"/>
  <c r="AA1656" i="23"/>
  <c r="AA1468" i="23"/>
  <c r="AA1744" i="23"/>
  <c r="AA1186" i="23"/>
  <c r="AA1754" i="23"/>
  <c r="AA1515" i="23"/>
  <c r="AA826" i="23"/>
  <c r="AA131" i="23"/>
  <c r="AA1351" i="23"/>
  <c r="AA1072" i="23"/>
  <c r="AA1532" i="23"/>
  <c r="AA175" i="23"/>
  <c r="AA1159" i="23"/>
  <c r="AA1732" i="23"/>
  <c r="AA1479" i="23"/>
  <c r="AA926" i="23"/>
  <c r="AA1264" i="23"/>
  <c r="AA1475" i="23"/>
  <c r="AA1165" i="23"/>
  <c r="AA379" i="23"/>
  <c r="AA1615" i="23"/>
  <c r="AA1568" i="23"/>
  <c r="AA1519" i="23"/>
  <c r="AA635" i="23"/>
  <c r="AA243" i="23"/>
  <c r="AA595" i="23"/>
  <c r="AA986" i="23"/>
  <c r="AA1426" i="23"/>
  <c r="AA796" i="23"/>
  <c r="AA732" i="23"/>
  <c r="AA1514" i="23"/>
  <c r="AA220" i="23"/>
  <c r="AA1195" i="23"/>
  <c r="M16" i="24"/>
  <c r="AA1118" i="23"/>
  <c r="AA727" i="23"/>
  <c r="AA400" i="23"/>
  <c r="AA591" i="23"/>
  <c r="AA130" i="23"/>
  <c r="AA1433" i="23"/>
  <c r="AA38" i="23"/>
  <c r="AA115" i="23"/>
  <c r="AA1401" i="23"/>
  <c r="AA1266" i="23"/>
  <c r="AA1488" i="23"/>
  <c r="AA193" i="23"/>
  <c r="AA261" i="23"/>
  <c r="AA365" i="23"/>
  <c r="M21" i="24"/>
  <c r="AA1101" i="23"/>
  <c r="AA488" i="23"/>
  <c r="AA676" i="23"/>
  <c r="AA614" i="23"/>
  <c r="AA1093" i="23"/>
  <c r="AA928" i="23"/>
  <c r="AA86" i="23"/>
  <c r="AA1113" i="23"/>
  <c r="AA950" i="23"/>
  <c r="AA1578" i="23"/>
  <c r="AA196" i="23"/>
  <c r="AA1627" i="23"/>
  <c r="AA254" i="23"/>
  <c r="AA364" i="23"/>
  <c r="AA388" i="23"/>
  <c r="AA1641" i="23"/>
  <c r="AA1347" i="23"/>
  <c r="AA1239" i="23"/>
  <c r="AA883" i="23"/>
  <c r="AA1705" i="23"/>
  <c r="AA428" i="23"/>
  <c r="AA1290" i="23"/>
  <c r="AA221" i="23"/>
  <c r="AA157" i="23"/>
  <c r="M31" i="24"/>
  <c r="M7" i="24"/>
  <c r="I13" i="24"/>
  <c r="AA54" i="23"/>
  <c r="AA1160" i="23"/>
  <c r="AA871" i="23"/>
  <c r="AA17" i="23"/>
  <c r="AA782" i="23"/>
  <c r="AA1797" i="23"/>
  <c r="AA1149" i="23"/>
  <c r="AA1119" i="23"/>
  <c r="AA1600" i="23"/>
  <c r="M17" i="24"/>
  <c r="AA1563" i="23"/>
  <c r="AA827" i="23"/>
  <c r="AA11" i="23"/>
  <c r="AA1481" i="23"/>
  <c r="AA278" i="23"/>
  <c r="AA1738" i="23"/>
  <c r="AA684" i="23"/>
  <c r="AA1329" i="23"/>
  <c r="AA208" i="23"/>
  <c r="AA436" i="23"/>
  <c r="AA774" i="23"/>
  <c r="AA548" i="23"/>
  <c r="AA276" i="23"/>
  <c r="AA1209" i="23"/>
  <c r="M14" i="24"/>
  <c r="AA1122" i="23"/>
  <c r="AA696" i="23"/>
  <c r="AA967" i="23"/>
  <c r="AA725" i="23"/>
  <c r="AA942" i="23"/>
  <c r="AA96" i="23"/>
  <c r="AA227" i="23"/>
  <c r="AA19" i="23"/>
  <c r="AA1040" i="23"/>
  <c r="AA1185" i="23"/>
  <c r="AA1490" i="23"/>
  <c r="AA515" i="23"/>
  <c r="AA1581" i="23"/>
  <c r="AA1249" i="23"/>
  <c r="AA299" i="23"/>
  <c r="AA417" i="23"/>
  <c r="AA1341" i="23"/>
  <c r="AA298" i="23"/>
  <c r="AA1255" i="23"/>
  <c r="AA1328" i="23"/>
  <c r="AA344" i="23"/>
  <c r="AA988" i="23"/>
  <c r="AA1106" i="23"/>
  <c r="AA464" i="23"/>
  <c r="AA396" i="23"/>
  <c r="AA729" i="23"/>
  <c r="AA870" i="23"/>
  <c r="AA1668" i="23"/>
  <c r="AA1361" i="23"/>
  <c r="AA1247" i="23"/>
  <c r="AA197" i="23"/>
  <c r="AA1277" i="23"/>
  <c r="AA524" i="23"/>
  <c r="AA603" i="23"/>
  <c r="AA289" i="23"/>
  <c r="AA37" i="23"/>
  <c r="AA573" i="23"/>
  <c r="AA713" i="23"/>
  <c r="AA539" i="23"/>
  <c r="AA92" i="23"/>
  <c r="AA181" i="23"/>
  <c r="M26" i="24"/>
  <c r="AA589" i="23"/>
  <c r="AA1056" i="23"/>
  <c r="AA8" i="23"/>
  <c r="AA198" i="23"/>
  <c r="AA1012" i="23"/>
  <c r="AA480" i="23"/>
  <c r="AA1342" i="23"/>
  <c r="AA1389" i="23"/>
  <c r="AA667" i="23"/>
  <c r="AA312" i="23"/>
  <c r="AA1419" i="23"/>
  <c r="AA835" i="23"/>
  <c r="AA1238" i="23"/>
  <c r="AA1579" i="23"/>
  <c r="AA1129" i="23"/>
  <c r="AA94" i="23"/>
  <c r="AA1164" i="23"/>
  <c r="AA274" i="23"/>
  <c r="AA318" i="23"/>
  <c r="AA1440" i="23"/>
  <c r="AA1562" i="23"/>
  <c r="AA1083" i="23"/>
  <c r="AA350" i="23"/>
  <c r="AA849" i="23"/>
  <c r="AA345" i="23"/>
  <c r="AA760" i="23"/>
  <c r="AA1007" i="23"/>
  <c r="AA241" i="23"/>
  <c r="AA1271" i="23"/>
  <c r="AA531" i="23"/>
  <c r="AA927" i="23"/>
  <c r="AA1308" i="23"/>
  <c r="AA863" i="23"/>
  <c r="AA1541" i="23"/>
  <c r="AA333" i="23"/>
  <c r="C18" i="24"/>
  <c r="AA1340" i="23"/>
  <c r="AA470" i="23"/>
  <c r="AA1085" i="23"/>
  <c r="AA1317" i="23"/>
  <c r="AA375" i="23"/>
  <c r="AA1043" i="23"/>
  <c r="AA786" i="23"/>
  <c r="AA324" i="23"/>
  <c r="AA194" i="23"/>
  <c r="AA1673" i="23"/>
  <c r="AA191" i="23"/>
  <c r="AA915" i="23"/>
  <c r="AA814" i="23"/>
  <c r="AA913" i="23"/>
  <c r="AA441" i="23"/>
  <c r="AA46" i="23"/>
  <c r="AA906" i="23"/>
  <c r="AA408" i="23"/>
  <c r="AA985" i="23"/>
  <c r="AA1495" i="23"/>
  <c r="AA1637" i="23"/>
  <c r="AA183" i="23"/>
  <c r="AA309" i="23"/>
  <c r="AA1030" i="23"/>
  <c r="AA244" i="23"/>
  <c r="AA1345" i="23"/>
  <c r="AA1559" i="23"/>
  <c r="AA1787" i="23"/>
  <c r="AA685" i="23"/>
  <c r="AA1455" i="23"/>
  <c r="AA1058" i="23"/>
  <c r="AA112" i="23"/>
  <c r="AA302" i="23"/>
  <c r="AA469" i="23"/>
  <c r="AA28" i="23"/>
  <c r="AA683" i="23"/>
  <c r="AA1453" i="23"/>
  <c r="AA363" i="23"/>
  <c r="AA1174" i="23"/>
  <c r="AA1391" i="23"/>
  <c r="AA255" i="23"/>
  <c r="AA237" i="23"/>
  <c r="AA118" i="23"/>
  <c r="AA347" i="23"/>
  <c r="AA55" i="23"/>
  <c r="AA850" i="23"/>
  <c r="AA810" i="23"/>
  <c r="AA781" i="23"/>
  <c r="AA153" i="23"/>
  <c r="AA1457" i="23"/>
  <c r="AA427" i="23"/>
  <c r="AA1230" i="23"/>
  <c r="AA1134" i="23"/>
  <c r="AA1661" i="23"/>
  <c r="AA1778" i="23"/>
  <c r="AA1633" i="23"/>
  <c r="AA528" i="23"/>
  <c r="AA862" i="23"/>
  <c r="AA1305" i="23"/>
  <c r="AA1758" i="23"/>
  <c r="AA1008" i="23"/>
  <c r="AA1552" i="23"/>
  <c r="AA88" i="23"/>
  <c r="AA1216" i="23"/>
  <c r="AA671" i="23"/>
  <c r="AA1518" i="23"/>
  <c r="AA938" i="23"/>
  <c r="AA284" i="23"/>
  <c r="AA26" i="23"/>
  <c r="AA60" i="23"/>
  <c r="AA1393" i="23"/>
  <c r="AA1090" i="23"/>
  <c r="AA567" i="23"/>
  <c r="AA1478" i="23"/>
  <c r="AA1774" i="23"/>
  <c r="AA791" i="23"/>
  <c r="AA678" i="23"/>
  <c r="AA1233" i="23"/>
  <c r="AA738" i="23"/>
  <c r="AA766" i="23"/>
  <c r="AA106" i="23"/>
  <c r="AA1553" i="23"/>
  <c r="AA556" i="23"/>
  <c r="AA378" i="23"/>
  <c r="AA346" i="23"/>
  <c r="AA1623" i="23"/>
  <c r="AA83" i="23"/>
  <c r="AA1201" i="23"/>
  <c r="AA1275" i="23"/>
  <c r="AA724" i="23"/>
  <c r="AA514" i="23"/>
  <c r="AA737" i="23"/>
  <c r="AA1769" i="23"/>
  <c r="AA837" i="23"/>
  <c r="AA612" i="23"/>
  <c r="AA750" i="23"/>
  <c r="AA431" i="23"/>
  <c r="AA1686" i="23"/>
  <c r="AA195" i="23"/>
  <c r="AA1646" i="23"/>
  <c r="AA643" i="23"/>
  <c r="AA658" i="23"/>
  <c r="AA894" i="23"/>
  <c r="AA1398" i="23"/>
  <c r="AA1427" i="23"/>
  <c r="AA813" i="23"/>
  <c r="AA236" i="23"/>
  <c r="AA973" i="23"/>
  <c r="AA637" i="23"/>
  <c r="AA1241" i="23"/>
  <c r="AA682" i="23"/>
  <c r="AA1107" i="23"/>
  <c r="AA266" i="23"/>
  <c r="AA69" i="23"/>
  <c r="AA1751" i="23"/>
  <c r="AA31" i="23"/>
  <c r="AA795" i="23"/>
  <c r="AA279" i="23"/>
  <c r="AA383" i="23"/>
  <c r="AA357" i="23"/>
  <c r="AA1592" i="23"/>
  <c r="AA1508" i="23"/>
  <c r="AA1092" i="23"/>
  <c r="AA1724" i="23"/>
  <c r="AA574" i="23"/>
  <c r="AA747" i="23"/>
  <c r="AA744" i="23"/>
  <c r="AA1053" i="23"/>
  <c r="AA564" i="23"/>
  <c r="AA960" i="23"/>
  <c r="AA1356" i="23"/>
  <c r="AA1445" i="23"/>
  <c r="AA68" i="23"/>
  <c r="AA135" i="23"/>
  <c r="AA1084" i="23"/>
  <c r="AA67" i="23"/>
  <c r="AA1103" i="23"/>
  <c r="AA817" i="23"/>
  <c r="AA1609" i="23"/>
  <c r="AA1033" i="23"/>
  <c r="AA1708" i="23"/>
  <c r="AA783" i="23"/>
  <c r="AA916" i="23"/>
  <c r="AA1733" i="23"/>
  <c r="AA122" i="23"/>
  <c r="AA669" i="23"/>
  <c r="AA769" i="23"/>
  <c r="AA338" i="23"/>
  <c r="AA1067" i="23"/>
  <c r="AA904" i="23"/>
  <c r="M30" i="24"/>
  <c r="AA1538" i="23"/>
  <c r="M35" i="24"/>
  <c r="AA1377" i="23"/>
  <c r="AA840" i="23"/>
  <c r="AA173" i="23"/>
  <c r="AA1221" i="23"/>
  <c r="AA1800" i="23"/>
  <c r="AA483" i="23"/>
  <c r="AA1717" i="23"/>
  <c r="AA1109" i="23"/>
  <c r="AA1128" i="23"/>
  <c r="AA1677" i="23"/>
  <c r="AA975" i="23"/>
  <c r="AA1425" i="23"/>
  <c r="AA503" i="23"/>
  <c r="AA522" i="23"/>
  <c r="AA206" i="23"/>
  <c r="AA1237" i="23"/>
  <c r="AA84" i="23"/>
  <c r="AA978" i="23"/>
  <c r="AA1616" i="23"/>
  <c r="AA1588" i="23"/>
  <c r="AA180" i="23"/>
  <c r="M15" i="24"/>
  <c r="AA1651" i="23"/>
  <c r="AA808" i="23"/>
  <c r="AA1254" i="23"/>
  <c r="AA210" i="23"/>
  <c r="AA1257" i="23"/>
  <c r="AA353" i="23"/>
  <c r="AA1772" i="23"/>
  <c r="AA1487" i="23"/>
  <c r="AA147" i="23"/>
  <c r="AA1531" i="23"/>
  <c r="AA474" i="23"/>
  <c r="C39" i="24"/>
  <c r="M12" i="24"/>
  <c r="AA698" i="23"/>
  <c r="AA526" i="23"/>
  <c r="AA949" i="23"/>
  <c r="AA51" i="23"/>
  <c r="AA1727" i="23"/>
  <c r="AA148" i="23"/>
  <c r="AA911" i="23"/>
  <c r="AA448" i="23"/>
  <c r="AA1544" i="23"/>
  <c r="AA53" i="23"/>
  <c r="AA1608" i="23"/>
  <c r="AA134" i="23"/>
  <c r="AA620" i="23"/>
  <c r="AA1334" i="23"/>
  <c r="AA314" i="23"/>
  <c r="AA43" i="23"/>
  <c r="AA351" i="23"/>
  <c r="AA15" i="23"/>
  <c r="AA707" i="23"/>
  <c r="AA1376" i="23"/>
  <c r="AA541" i="23"/>
  <c r="M9" i="24"/>
  <c r="AA1339" i="23"/>
  <c r="AA292" i="23"/>
  <c r="AA1586" i="23"/>
  <c r="AA1236" i="23"/>
  <c r="AA257" i="23"/>
  <c r="AA1548" i="23"/>
  <c r="AA845" i="23"/>
  <c r="AA33" i="23"/>
  <c r="AA1684" i="23"/>
  <c r="AA971" i="23"/>
  <c r="AA771" i="23"/>
  <c r="AA1025" i="23"/>
  <c r="AA1326" i="23"/>
  <c r="M8" i="24"/>
  <c r="AA160" i="23"/>
  <c r="AA9" i="23"/>
  <c r="AA229" i="23"/>
  <c r="AA811" i="23"/>
  <c r="AA1312" i="23"/>
  <c r="AA1417" i="23"/>
  <c r="AA1629" i="23"/>
  <c r="AA1057" i="23"/>
  <c r="AA608" i="23"/>
  <c r="AA621" i="23"/>
  <c r="AA1540" i="23"/>
  <c r="AA1734" i="23"/>
  <c r="AA270" i="23"/>
  <c r="AA250" i="23"/>
  <c r="AA1666" i="23"/>
  <c r="AA702" i="23"/>
  <c r="AA377" i="23"/>
  <c r="AA577" i="23"/>
  <c r="AA442" i="23"/>
  <c r="AA1655" i="23"/>
  <c r="AA1703" i="23"/>
  <c r="AA172" i="23"/>
  <c r="AA1022" i="23"/>
  <c r="AA869" i="23"/>
  <c r="AA1348" i="23"/>
  <c r="AA421" i="23"/>
  <c r="AA1079" i="23"/>
  <c r="AA1169" i="23"/>
  <c r="AA802" i="23"/>
  <c r="AA1660" i="23"/>
  <c r="AA1549" i="23"/>
  <c r="AA286" i="23"/>
  <c r="AA496" i="23"/>
  <c r="AA1521" i="23"/>
  <c r="AA882" i="23"/>
  <c r="AA1052" i="23"/>
  <c r="AA1077" i="23"/>
  <c r="I29" i="24"/>
  <c r="AA1115" i="23"/>
  <c r="AA932" i="23"/>
  <c r="AA287" i="23"/>
  <c r="AA943" i="23"/>
  <c r="AA1466" i="23"/>
  <c r="AA1172" i="23"/>
  <c r="AA520" i="23"/>
  <c r="AA753" i="23"/>
  <c r="AA1078" i="23"/>
  <c r="AA1477" i="23"/>
  <c r="M36" i="24"/>
  <c r="AA466" i="23"/>
  <c r="AA402" i="23"/>
  <c r="AA102" i="23"/>
  <c r="AA57" i="23"/>
  <c r="AA467" i="23"/>
  <c r="AA1786" i="23"/>
  <c r="AA1306" i="23"/>
  <c r="AA1191" i="23"/>
  <c r="AA1010" i="23"/>
  <c r="AA675" i="23"/>
  <c r="AA504" i="23"/>
  <c r="AA1449" i="23"/>
  <c r="AA317" i="23"/>
  <c r="AA486" i="23"/>
  <c r="AA809" i="23"/>
  <c r="AA1628" i="23"/>
  <c r="AA1369" i="23"/>
  <c r="AA1565" i="23"/>
  <c r="AA706" i="23"/>
  <c r="AA1075" i="23"/>
  <c r="AA1454" i="23"/>
  <c r="AA325" i="23"/>
  <c r="AA1696" i="23"/>
  <c r="AA127" i="23"/>
  <c r="AA6" i="23"/>
  <c r="AA1753" i="23"/>
  <c r="C12" i="24"/>
  <c r="AA1435" i="23"/>
  <c r="AA381" i="23"/>
  <c r="AA259" i="23"/>
  <c r="AA256" i="23"/>
  <c r="AA447" i="23"/>
  <c r="AA339" i="23"/>
  <c r="M18" i="24"/>
  <c r="AA1669" i="23"/>
  <c r="AA473" i="23"/>
  <c r="AA1399" i="23"/>
  <c r="AA1284" i="23"/>
  <c r="AA272" i="23"/>
  <c r="AA880" i="23"/>
  <c r="AA731" i="23"/>
  <c r="AA1691" i="23"/>
  <c r="AA1554" i="23"/>
  <c r="AA1408" i="23"/>
  <c r="AA600" i="23"/>
  <c r="AA1205" i="23"/>
  <c r="AA406" i="23"/>
  <c r="AA418" i="23"/>
  <c r="AA1781" i="23"/>
  <c r="AA588" i="23"/>
  <c r="AA1062" i="23"/>
  <c r="AA780" i="23"/>
  <c r="AA1788" i="23"/>
  <c r="AA527" i="23"/>
  <c r="AA568" i="23"/>
  <c r="AA1617" i="23"/>
  <c r="AA561" i="23"/>
  <c r="AA1313" i="23"/>
  <c r="AA1624" i="23"/>
  <c r="AA792" i="23"/>
  <c r="F8" i="24"/>
  <c r="AA1180" i="23"/>
  <c r="AA1551" i="23"/>
  <c r="AA1242" i="23"/>
  <c r="AA170" i="23"/>
  <c r="AA1035" i="23"/>
  <c r="AA1571" i="23"/>
  <c r="AA1140" i="23"/>
  <c r="AA1011" i="23"/>
  <c r="AA999" i="23"/>
  <c r="AA1395" i="23"/>
  <c r="AA662" i="23"/>
  <c r="AA330" i="23"/>
  <c r="AA1672" i="23"/>
  <c r="AA150" i="23"/>
  <c r="AA395" i="23"/>
  <c r="AA859" i="23"/>
  <c r="AA1764" i="23"/>
  <c r="AA1473" i="23"/>
  <c r="AA294" i="23"/>
  <c r="AA717" i="23"/>
  <c r="AA1378" i="23"/>
  <c r="AA304" i="23"/>
  <c r="AA775" i="23"/>
  <c r="AA167" i="23"/>
  <c r="AA47" i="23"/>
  <c r="AA1630" i="23"/>
  <c r="AA434" i="23"/>
  <c r="AA1525" i="23"/>
  <c r="AA664" i="23"/>
  <c r="AA1086" i="23"/>
  <c r="AA1297" i="23"/>
  <c r="AA405" i="23"/>
  <c r="AA937" i="23"/>
  <c r="AA1566" i="23"/>
  <c r="AA1486" i="23"/>
  <c r="AA337" i="23"/>
  <c r="AA1041" i="23"/>
  <c r="AA1100" i="23"/>
  <c r="AA885" i="23"/>
  <c r="AA159" i="23"/>
  <c r="AA1693" i="23"/>
  <c r="AA132" i="23"/>
  <c r="AA119" i="23"/>
  <c r="AA1223" i="23"/>
  <c r="AA592" i="23"/>
  <c r="AA848" i="23"/>
  <c r="AA1253" i="23"/>
  <c r="AA249" i="23"/>
  <c r="AA401" i="23"/>
  <c r="AA253" i="23"/>
  <c r="AA1380" i="23"/>
  <c r="AA560" i="23"/>
  <c r="AA1029" i="23"/>
  <c r="AA1721" i="23"/>
  <c r="AA508" i="23"/>
  <c r="AA1755" i="23"/>
  <c r="AA359" i="23"/>
  <c r="AA505" i="23"/>
  <c r="AA1775" i="23"/>
  <c r="AA1127" i="23"/>
  <c r="AA1228" i="23"/>
  <c r="AA334" i="23"/>
  <c r="AA263" i="23"/>
  <c r="M22" i="24"/>
  <c r="AA1416" i="23"/>
  <c r="AA952" i="23"/>
  <c r="AA752" i="23"/>
  <c r="AA668" i="23"/>
  <c r="AA1561" i="23"/>
  <c r="AA896" i="23"/>
  <c r="AA1381" i="23"/>
  <c r="AA1748" i="23"/>
  <c r="AA886" i="23"/>
  <c r="AA1489" i="23"/>
  <c r="AA225" i="23"/>
  <c r="AA1603" i="23"/>
  <c r="M38" i="24"/>
  <c r="AA1111" i="23"/>
  <c r="AA104" i="23"/>
  <c r="AA650" i="23"/>
  <c r="AA174" i="23"/>
  <c r="AA1643" i="23"/>
  <c r="AA297" i="23"/>
  <c r="F5" i="24"/>
  <c r="AA824" i="23"/>
  <c r="AA126" i="23"/>
  <c r="AA97" i="23"/>
  <c r="AA1335" i="23"/>
  <c r="AA265" i="23"/>
  <c r="AA1492" i="23"/>
  <c r="AA456" i="23"/>
  <c r="AA1302" i="23"/>
  <c r="AA1560" i="23"/>
  <c r="AA701" i="23"/>
  <c r="AA42" i="23"/>
  <c r="AA437" i="23"/>
  <c r="AA961" i="23"/>
  <c r="AA1735" i="23"/>
  <c r="AA679" i="23"/>
  <c r="C24" i="24"/>
  <c r="AA632" i="23"/>
  <c r="AA881" i="23"/>
  <c r="AA1682" i="23"/>
  <c r="AA29" i="23"/>
  <c r="AA704" i="23"/>
  <c r="AA460" i="23"/>
  <c r="AA1224" i="23"/>
  <c r="AA313" i="23"/>
  <c r="AA371" i="23"/>
  <c r="AA1526" i="23"/>
  <c r="AA308" i="23"/>
  <c r="AA201" i="23"/>
  <c r="AA981" i="23"/>
  <c r="AA385" i="23"/>
  <c r="AA1042" i="23"/>
  <c r="AA1534" i="23"/>
  <c r="AA1141" i="23"/>
  <c r="AA1404" i="23"/>
  <c r="AA544" i="23"/>
  <c r="AA1368" i="23"/>
  <c r="AA839" i="23"/>
  <c r="AA1274" i="23"/>
  <c r="AA1289" i="23"/>
  <c r="AA897" i="23"/>
  <c r="AA1089" i="23"/>
  <c r="AA607" i="23"/>
  <c r="AA1597" i="23"/>
  <c r="AA1295" i="23"/>
  <c r="AA1698" i="23"/>
  <c r="AA1741" i="23"/>
  <c r="AA419" i="23"/>
  <c r="AA1452" i="23"/>
  <c r="AA1414" i="23"/>
  <c r="AA461" i="23"/>
  <c r="AA482" i="23"/>
  <c r="AA619" i="23"/>
  <c r="AA688" i="23"/>
  <c r="AA555" i="23"/>
  <c r="AA1298" i="23"/>
  <c r="AA348" i="23"/>
  <c r="AA113" i="23"/>
  <c r="M33" i="24"/>
  <c r="AA335" i="23"/>
  <c r="AA445" i="23"/>
  <c r="AA1188" i="23"/>
  <c r="AA214" i="23"/>
  <c r="AA788" i="23"/>
  <c r="AA805" i="23"/>
  <c r="AA1096" i="23"/>
  <c r="AA1450" i="23"/>
  <c r="AA349" i="23"/>
  <c r="AA1023" i="23"/>
  <c r="M37" i="24"/>
  <c r="AA641" i="23"/>
  <c r="AA575" i="23"/>
  <c r="AA922" i="23"/>
  <c r="AA626" i="23"/>
  <c r="AA409" i="23"/>
  <c r="AA495" i="23"/>
  <c r="AA1675" i="23"/>
  <c r="AA1379" i="23"/>
  <c r="AA966" i="23"/>
  <c r="AA1681" i="23"/>
  <c r="AA114" i="23"/>
  <c r="AA288" i="23"/>
  <c r="AA633" i="23"/>
  <c r="AA648" i="23"/>
  <c r="AA1505" i="23"/>
  <c r="AA156" i="23"/>
  <c r="AA1036" i="23"/>
  <c r="AA893" i="23"/>
  <c r="AA1409" i="23"/>
  <c r="C38" i="24"/>
  <c r="AA1112" i="23"/>
  <c r="AA1173" i="23"/>
  <c r="AA754" i="23"/>
  <c r="AA1590" i="23"/>
  <c r="P11" i="24"/>
  <c r="F21" i="24"/>
  <c r="C26" i="24"/>
  <c r="O37" i="24"/>
  <c r="I8" i="24"/>
  <c r="C40" i="24"/>
  <c r="M10" i="24"/>
  <c r="C22" i="24"/>
  <c r="F26" i="23" l="1"/>
  <c r="E30" i="23" s="1"/>
  <c r="B37" i="23"/>
  <c r="B36" i="23"/>
  <c r="E26" i="23"/>
  <c r="E29" i="23" s="1"/>
  <c r="O27" i="23"/>
  <c r="P24" i="23"/>
  <c r="P27" i="23" s="1"/>
  <c r="L24" i="23"/>
  <c r="N24" i="23"/>
  <c r="N27" i="23" s="1"/>
  <c r="M24" i="23"/>
  <c r="M27" i="23" s="1"/>
  <c r="P5" i="24"/>
  <c r="P40" i="24"/>
  <c r="E32" i="23" l="1"/>
  <c r="B40" i="23" s="1"/>
  <c r="L27" i="23"/>
  <c r="B39" i="23" s="1"/>
  <c r="B42" i="23"/>
  <c r="B41" i="23" l="1"/>
  <c r="B38" i="23"/>
</calcChain>
</file>

<file path=xl/sharedStrings.xml><?xml version="1.0" encoding="utf-8"?>
<sst xmlns="http://schemas.openxmlformats.org/spreadsheetml/2006/main" count="8179" uniqueCount="613">
  <si>
    <t>合計</t>
    <phoneticPr fontId="2"/>
  </si>
  <si>
    <t>地方公共団体コード</t>
    <phoneticPr fontId="2"/>
  </si>
  <si>
    <t>市区町村名</t>
    <phoneticPr fontId="2"/>
  </si>
  <si>
    <t>直接焼却量</t>
    <phoneticPr fontId="2"/>
  </si>
  <si>
    <t>直接最終
処分量</t>
    <phoneticPr fontId="2"/>
  </si>
  <si>
    <t>焼却施設</t>
    <phoneticPr fontId="2"/>
  </si>
  <si>
    <t>粗大ごみ
処理施設</t>
    <phoneticPr fontId="2"/>
  </si>
  <si>
    <t>ごみ堆肥化施設</t>
    <phoneticPr fontId="2"/>
  </si>
  <si>
    <t>ごみ飼料化施設</t>
    <phoneticPr fontId="2"/>
  </si>
  <si>
    <t>メタン化施設</t>
    <phoneticPr fontId="2"/>
  </si>
  <si>
    <t>ごみ燃料化施設</t>
    <phoneticPr fontId="2"/>
  </si>
  <si>
    <t>その他の資源化等を行う施設</t>
    <phoneticPr fontId="2"/>
  </si>
  <si>
    <t>焼却残渣量</t>
    <phoneticPr fontId="2"/>
  </si>
  <si>
    <t>ごみ燃料化
施設</t>
    <phoneticPr fontId="2"/>
  </si>
  <si>
    <t>その他の
施設</t>
    <phoneticPr fontId="2"/>
  </si>
  <si>
    <t>（ｔ）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</si>
  <si>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</si>
  <si>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</si>
  <si>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</si>
  <si>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</si>
  <si>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</si>
  <si>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処理施設別のごみ搬入量(処理施設+直接資源化+直接埋立)</t>
    <phoneticPr fontId="2"/>
  </si>
  <si>
    <t>焼却施設（収集ごみ＋直接搬入ごみ）</t>
    <phoneticPr fontId="2"/>
  </si>
  <si>
    <t>粗大ごみ処理施設（収集ごみ＋直接搬入ごみ）</t>
    <phoneticPr fontId="2"/>
  </si>
  <si>
    <t>ごみ堆肥化施設（収集ごみ＋直接搬入ごみ）</t>
    <phoneticPr fontId="2"/>
  </si>
  <si>
    <t>ごみ飼料化施設（収集ごみ＋直接搬入ごみ）</t>
    <phoneticPr fontId="2"/>
  </si>
  <si>
    <t>メタン化施設（収集ごみ＋直接搬入ごみ）</t>
    <phoneticPr fontId="2"/>
  </si>
  <si>
    <t>ごみ燃料化施設（収集ごみ＋直接搬入ごみ）</t>
    <phoneticPr fontId="2"/>
  </si>
  <si>
    <t>その他の施設（収集ごみ＋直接搬入ごみ）</t>
    <phoneticPr fontId="2"/>
  </si>
  <si>
    <t>直接資源化（収集ごみ＋直接搬入ごみ）</t>
    <phoneticPr fontId="2"/>
  </si>
  <si>
    <t>直接埋立（収集ごみ＋直接搬入ごみ）</t>
    <phoneticPr fontId="2"/>
  </si>
  <si>
    <t>収集ごみ (混合ごみ+可燃ごみ+不燃ごみ+資源ごみ+その他+粗大ごみ)</t>
    <phoneticPr fontId="2"/>
  </si>
  <si>
    <t>直接搬入ごみ (混合ごみ+可燃ごみ+不燃ごみ+資源ごみ+その他+粗大ごみ)</t>
    <phoneticPr fontId="2"/>
  </si>
  <si>
    <t>収集ごみ</t>
    <phoneticPr fontId="2"/>
  </si>
  <si>
    <t>直接搬入ごみ</t>
    <phoneticPr fontId="2"/>
  </si>
  <si>
    <t>その他</t>
    <phoneticPr fontId="2"/>
  </si>
  <si>
    <t>処理量（直接焼却量+焼却以外の中間処理量+直接最終処分量+直接資源化量)</t>
    <phoneticPr fontId="2"/>
  </si>
  <si>
    <t>焼却処理量 (直接焼却量+焼却施設以外の中間処理施設からの搬入量)</t>
    <phoneticPr fontId="2"/>
  </si>
  <si>
    <t>最終処分量 (直接最終処分量+焼却残渣量+焼却施設以外の中間処理施設からの残渣量)</t>
    <phoneticPr fontId="2"/>
  </si>
  <si>
    <t>処理残渣保管量</t>
    <phoneticPr fontId="2"/>
  </si>
  <si>
    <t>焼却以外の中間処理量 (粗大ごみ処理施設+ごみ堆肥化施設+ごみ飼料化施設+メタン化施設+ごみ燃料化施設+その他の資源化等を行う施設+その他の施設)</t>
    <phoneticPr fontId="2"/>
  </si>
  <si>
    <t>直接
最終処分量</t>
    <phoneticPr fontId="2"/>
  </si>
  <si>
    <t xml:space="preserve">直接
資源化量 </t>
    <phoneticPr fontId="2"/>
  </si>
  <si>
    <t>焼却施設以外の中間処理施設からの搬入量</t>
    <phoneticPr fontId="2"/>
  </si>
  <si>
    <t>焼却施設以外の中間処理施設からの残渣量</t>
    <phoneticPr fontId="2"/>
  </si>
  <si>
    <t>焼却処理残渣の保管量</t>
    <phoneticPr fontId="2"/>
  </si>
  <si>
    <t>資源化量 (直接資源化量+中間処理後再生利用量+集団回収量)</t>
    <phoneticPr fontId="2"/>
  </si>
  <si>
    <t>最終処分場の有無</t>
    <phoneticPr fontId="2"/>
  </si>
  <si>
    <t>紙類(02、03を除く)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</si>
  <si>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</si>
  <si>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</si>
  <si>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</si>
  <si>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</si>
  <si>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</si>
  <si>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</si>
  <si>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容器包装プラスチック(07を除く)</t>
    <phoneticPr fontId="2"/>
  </si>
  <si>
    <t>布類</t>
    <phoneticPr fontId="2"/>
  </si>
  <si>
    <t>肥料</t>
    <phoneticPr fontId="2"/>
  </si>
  <si>
    <t>飼料</t>
    <phoneticPr fontId="2"/>
  </si>
  <si>
    <t>溶融スラグ</t>
    <phoneticPr fontId="2"/>
  </si>
  <si>
    <t>固形燃料
（RDF,RPF）</t>
    <phoneticPr fontId="2"/>
  </si>
  <si>
    <t>焼却灰・飛灰のセメント原料化</t>
    <phoneticPr fontId="2"/>
  </si>
  <si>
    <t>セメント等への直接投入</t>
    <phoneticPr fontId="2"/>
  </si>
  <si>
    <t>飛灰の山元還元</t>
    <phoneticPr fontId="2"/>
  </si>
  <si>
    <t>廃食用油（BDF)</t>
    <phoneticPr fontId="2"/>
  </si>
  <si>
    <t>容器包装プラスチック（07を除く）</t>
    <phoneticPr fontId="2"/>
  </si>
  <si>
    <t>災害廃棄物の搬入量(焼却施設+焼却以外の中間処理施設+直接最終処分量+直接資源化量)</t>
    <phoneticPr fontId="2"/>
  </si>
  <si>
    <t>収集区分別の搬入量(がれき類+混合ごみ+可燃ごみ+不燃ごみ+資源ごみ+その他+粗大ごみ)</t>
    <phoneticPr fontId="2"/>
  </si>
  <si>
    <t>焼却施設の搬入量(がれき類+混合ごみ+可燃ごみ+不燃ごみ+資源ごみ+その他+粗大ごみ)</t>
    <phoneticPr fontId="2"/>
  </si>
  <si>
    <t>粗大ごみ処理施設の搬入量(がれき類+混合ごみ+可燃ごみ+不燃ごみ+資源ごみ+その他+粗大ごみ)</t>
    <phoneticPr fontId="2"/>
  </si>
  <si>
    <t>ごみ堆肥化施設の搬入量(がれき類+混合ごみ+可燃ごみ+不燃ごみ+資源ごみ+その他+粗大ごみ)</t>
    <phoneticPr fontId="2"/>
  </si>
  <si>
    <t>ごみ飼料化施設の搬入量(がれき類+混合ごみ+可燃ごみ+不燃ごみ+資源ごみ+その他+粗大ごみ)</t>
    <phoneticPr fontId="2"/>
  </si>
  <si>
    <t>メタン化施設の搬入量(がれき類+混合ごみ+可燃ごみ+不燃ごみ+資源ごみ+その他+粗大ごみ)</t>
    <phoneticPr fontId="2"/>
  </si>
  <si>
    <t>ごみ燃料化施設の搬入量(がれき類+混合ごみ+可燃ごみ+不燃ごみ+資源ごみ+その他+粗大ごみ)</t>
    <phoneticPr fontId="2"/>
  </si>
  <si>
    <t>その他の資源化等を行う施設の搬入量(がれき類+混合ごみ+可燃ごみ+不燃ごみ+資源ごみ+その他+粗大ごみ)</t>
    <phoneticPr fontId="2"/>
  </si>
  <si>
    <t>その他の施設の搬入量(がれき類+混合ごみ+可燃ごみ+不燃ごみ+資源ごみ+その他+粗大ごみ)</t>
    <phoneticPr fontId="2"/>
  </si>
  <si>
    <t>直接最終処分量(がれき類+混合ごみ+可燃ごみ+不燃ごみ+資源ごみ+その他+粗大ごみ)</t>
    <phoneticPr fontId="2"/>
  </si>
  <si>
    <t>直接資源化量(がれき類+混合ごみ+可燃ごみ+不燃ごみ+資源ごみ+その他+粗大ごみ)</t>
    <phoneticPr fontId="2"/>
  </si>
  <si>
    <t>焼却以外の中間処理施設搬入量(粗大ごみ処理施設+ごみ堆肥化施設+ごみ飼料化施設+メタン化施設+ごみ燃料化施設+その他の資源化等を行う施設+その他の施設)</t>
    <phoneticPr fontId="2"/>
  </si>
  <si>
    <t>直接最終処分量</t>
    <phoneticPr fontId="2"/>
  </si>
  <si>
    <t>直接資源化量</t>
    <phoneticPr fontId="2"/>
  </si>
  <si>
    <t>がれき類</t>
    <phoneticPr fontId="2"/>
  </si>
  <si>
    <t>粗大ごみ処理施設</t>
    <phoneticPr fontId="2"/>
  </si>
  <si>
    <t>その他の施設</t>
    <phoneticPr fontId="2"/>
  </si>
  <si>
    <t>入力→</t>
    <phoneticPr fontId="2"/>
  </si>
  <si>
    <t>ごみ処理処分量</t>
    <phoneticPr fontId="2"/>
  </si>
  <si>
    <t>直接焼却</t>
    <phoneticPr fontId="2"/>
  </si>
  <si>
    <t>－</t>
    <phoneticPr fontId="2"/>
  </si>
  <si>
    <t>その他施設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</si>
  <si>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</si>
  <si>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</si>
  <si>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</si>
  <si>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総人口</t>
    <phoneticPr fontId="2"/>
  </si>
  <si>
    <t>外国人人口</t>
    <phoneticPr fontId="2"/>
  </si>
  <si>
    <t>ごみ総排出量 (計画収集量+直接搬入量+集団回収量)</t>
    <phoneticPr fontId="2"/>
  </si>
  <si>
    <t>１人１日当たりの排出量</t>
    <phoneticPr fontId="2"/>
  </si>
  <si>
    <t>自家処理量</t>
    <phoneticPr fontId="2"/>
  </si>
  <si>
    <t>ごみ処理量 (直接焼却量+直接最終処分量+焼却以外の中間処理量+直接資源化量)</t>
    <phoneticPr fontId="2"/>
  </si>
  <si>
    <t xml:space="preserve">減量処理率 (直接資源化量+直接焼却量+焼却以外の中間処理量)/ごみ処理量*100
</t>
    <phoneticPr fontId="2"/>
  </si>
  <si>
    <t>中間処理後再生利用量 (焼却施設＋粗大ごみ処理施設+ごみ堆肥化施設+ごみ飼料化施設+メタン化施設+ごみ燃料化施設+その他の資源化等を行う施設+その他の施設)</t>
    <phoneticPr fontId="2"/>
  </si>
  <si>
    <t>リサイクル率 Ｒ
(直接資源化量+中間処理後再生利用量+集団回収量)/(ごみ処理量+集団回収量)*100</t>
    <phoneticPr fontId="2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</si>
  <si>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2"/>
  </si>
  <si>
    <t>最終処分量 (直接最終処分量+焼却残渣量+処理残渣量)</t>
    <phoneticPr fontId="2"/>
  </si>
  <si>
    <t>計画収集人口</t>
    <phoneticPr fontId="2"/>
  </si>
  <si>
    <t>自家処理人口</t>
    <phoneticPr fontId="2"/>
  </si>
  <si>
    <t>計画収集量</t>
    <phoneticPr fontId="2"/>
  </si>
  <si>
    <t>直接搬入量</t>
    <phoneticPr fontId="2"/>
  </si>
  <si>
    <t>集団回収量</t>
    <phoneticPr fontId="2"/>
  </si>
  <si>
    <t>合計</t>
    <phoneticPr fontId="2"/>
  </si>
  <si>
    <t>直接焼却量</t>
    <phoneticPr fontId="2"/>
  </si>
  <si>
    <t>直接最終
処分量</t>
    <phoneticPr fontId="2"/>
  </si>
  <si>
    <t>焼却以外の中間処理量(粗大ごみ処理施設+ごみ堆肥化施設+ごみ飼料化施設+メタン化施設+ごみ燃料化施設+その他の資源化等を行う施設+その他の施設)</t>
    <phoneticPr fontId="2"/>
  </si>
  <si>
    <t>直接
資源化量</t>
    <phoneticPr fontId="2"/>
  </si>
  <si>
    <t>焼却施設</t>
    <phoneticPr fontId="2"/>
  </si>
  <si>
    <t>粗大ごみ
処理施設</t>
    <phoneticPr fontId="2"/>
  </si>
  <si>
    <t>ごみ堆肥化施設</t>
    <phoneticPr fontId="2"/>
  </si>
  <si>
    <t>ごみ飼料化施設</t>
    <phoneticPr fontId="2"/>
  </si>
  <si>
    <t>メタン化施設</t>
    <phoneticPr fontId="2"/>
  </si>
  <si>
    <t>ごみ燃料化施設</t>
    <phoneticPr fontId="2"/>
  </si>
  <si>
    <t>その他の資源化等を行う施設</t>
    <phoneticPr fontId="2"/>
  </si>
  <si>
    <t>焼却残渣量</t>
    <phoneticPr fontId="2"/>
  </si>
  <si>
    <t>処理残渣量</t>
    <phoneticPr fontId="2"/>
  </si>
  <si>
    <t>資源化等を行う施設</t>
    <phoneticPr fontId="2"/>
  </si>
  <si>
    <t>ごみ燃料化
施設</t>
    <phoneticPr fontId="2"/>
  </si>
  <si>
    <t>その他の
施設</t>
    <phoneticPr fontId="2"/>
  </si>
  <si>
    <t>（人）</t>
    <phoneticPr fontId="2"/>
  </si>
  <si>
    <t>（ｔ）</t>
    <phoneticPr fontId="2"/>
  </si>
  <si>
    <t>（g/人日)</t>
    <phoneticPr fontId="2"/>
  </si>
  <si>
    <t>（％）</t>
    <phoneticPr fontId="2"/>
  </si>
  <si>
    <t>地方公共団体コード</t>
    <phoneticPr fontId="2"/>
  </si>
  <si>
    <t>市区町村名</t>
    <phoneticPr fontId="2"/>
  </si>
  <si>
    <t>ごみ搬入量 (生活系ごみ収集量+事業系ごみ収集量+直接搬入量)</t>
    <phoneticPr fontId="2"/>
  </si>
  <si>
    <t>生活系ごみ搬入量</t>
    <phoneticPr fontId="2"/>
  </si>
  <si>
    <t>事業系ごみ搬入量</t>
    <phoneticPr fontId="2"/>
  </si>
  <si>
    <t>自家処理量</t>
    <phoneticPr fontId="2"/>
  </si>
  <si>
    <t>家電４品目収集量(直営+委託+許可+直接搬入)</t>
    <phoneticPr fontId="2"/>
  </si>
  <si>
    <t>生活系ごみ収集量 (混合ごみ+可燃ごみ+不燃ごみ+資源ごみ+その他+粗大ごみ)</t>
    <phoneticPr fontId="2"/>
  </si>
  <si>
    <t>事業系ごみ収集量 (混合ごみ+可燃ごみ+不燃ごみ+資源ごみ+その他+粗大ごみ)</t>
    <phoneticPr fontId="2"/>
  </si>
  <si>
    <t>直接搬入量</t>
    <phoneticPr fontId="2"/>
  </si>
  <si>
    <t>生活系ごみ収集量＋直接搬入量</t>
    <phoneticPr fontId="2"/>
  </si>
  <si>
    <t>事業系ごみ収集量＋直接搬入量</t>
    <phoneticPr fontId="2"/>
  </si>
  <si>
    <t>合計</t>
    <phoneticPr fontId="2"/>
  </si>
  <si>
    <t>直営</t>
    <phoneticPr fontId="2"/>
  </si>
  <si>
    <t>委託</t>
    <phoneticPr fontId="2"/>
  </si>
  <si>
    <t>許可</t>
    <phoneticPr fontId="2"/>
  </si>
  <si>
    <t>直接搬入</t>
    <phoneticPr fontId="2"/>
  </si>
  <si>
    <t>混合ごみ (直営+委託+許可)</t>
    <phoneticPr fontId="2"/>
  </si>
  <si>
    <t>可燃ごみ (直営+委託+許可)</t>
    <phoneticPr fontId="2"/>
  </si>
  <si>
    <t>不燃ごみ (直営+委託+許可)</t>
    <phoneticPr fontId="2"/>
  </si>
  <si>
    <t>資源ごみ (直営+委託+許可)</t>
    <phoneticPr fontId="2"/>
  </si>
  <si>
    <t>その他のごみ (直営+委託+許可)</t>
    <phoneticPr fontId="2"/>
  </si>
  <si>
    <t>粗大ごみ (直営+委託+許可)</t>
    <phoneticPr fontId="2"/>
  </si>
  <si>
    <t>直接搬入量（生活系ごみ）</t>
    <phoneticPr fontId="2"/>
  </si>
  <si>
    <t>直接搬入量（事業系ごみ）</t>
    <phoneticPr fontId="2"/>
  </si>
  <si>
    <t>直接搬入量(混合ごみ+可燃ごみ+不燃ごみ+資源ごみ+その他+粗大ごみ)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</si>
  <si>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</si>
  <si>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</si>
  <si>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</si>
  <si>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</si>
  <si>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</si>
  <si>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</si>
  <si>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（ｔ）</t>
    <phoneticPr fontId="2"/>
  </si>
  <si>
    <t>(t)</t>
    <phoneticPr fontId="2"/>
  </si>
  <si>
    <t>その他の資源化等を行う施設（収集ごみ＋直接搬入ごみ）　＋　セメント等への直接投入（収集ごみ＋直接搬入ごみ）</t>
    <phoneticPr fontId="2"/>
  </si>
  <si>
    <t>（ｔ）</t>
  </si>
  <si>
    <t>(21,09,03)</t>
    <phoneticPr fontId="2"/>
  </si>
  <si>
    <t>(21,09,01)</t>
    <phoneticPr fontId="2"/>
  </si>
  <si>
    <t>焼却残渣の埋立</t>
    <phoneticPr fontId="2"/>
  </si>
  <si>
    <t>(21,01,05)</t>
    <phoneticPr fontId="2"/>
  </si>
  <si>
    <t>収集ごみ＋直接搬入ごみ</t>
    <phoneticPr fontId="2"/>
  </si>
  <si>
    <t>(21,01,02)</t>
    <phoneticPr fontId="2"/>
  </si>
  <si>
    <t>資源化量</t>
    <phoneticPr fontId="2"/>
  </si>
  <si>
    <t>(21,01,06)</t>
    <phoneticPr fontId="2"/>
  </si>
  <si>
    <t>混合ごみ</t>
    <phoneticPr fontId="2"/>
  </si>
  <si>
    <t>処理残渣の焼却</t>
    <phoneticPr fontId="2"/>
  </si>
  <si>
    <t>(21,01,04)</t>
    <phoneticPr fontId="2"/>
  </si>
  <si>
    <t>(21,02,04)</t>
    <phoneticPr fontId="2"/>
  </si>
  <si>
    <t>(21,02,01)</t>
    <phoneticPr fontId="2"/>
  </si>
  <si>
    <t>(21,02,05)</t>
    <phoneticPr fontId="2"/>
  </si>
  <si>
    <t>(21,02,06)</t>
    <phoneticPr fontId="2"/>
  </si>
  <si>
    <t>資源ごみ</t>
    <phoneticPr fontId="2"/>
  </si>
  <si>
    <t>(21,03,01)</t>
    <phoneticPr fontId="2"/>
  </si>
  <si>
    <t>(21,03,05)</t>
    <phoneticPr fontId="2"/>
  </si>
  <si>
    <t>その他　</t>
    <phoneticPr fontId="2"/>
  </si>
  <si>
    <t>(21,03,06)</t>
    <phoneticPr fontId="2"/>
  </si>
  <si>
    <t>焼却以外の中間処理施設</t>
    <phoneticPr fontId="2"/>
  </si>
  <si>
    <t>ごみ堆肥化施設</t>
    <phoneticPr fontId="2"/>
  </si>
  <si>
    <t>(21,04,04)</t>
    <phoneticPr fontId="2"/>
  </si>
  <si>
    <t>(21,04,01)</t>
    <phoneticPr fontId="2"/>
  </si>
  <si>
    <t>(21,04,05)</t>
    <phoneticPr fontId="2"/>
  </si>
  <si>
    <t>直接搬入ごみ</t>
    <phoneticPr fontId="2"/>
  </si>
  <si>
    <t>(21,04,06)</t>
    <phoneticPr fontId="2"/>
  </si>
  <si>
    <t>(21,05,01)</t>
    <phoneticPr fontId="2"/>
  </si>
  <si>
    <t>(21,05,05)</t>
    <phoneticPr fontId="2"/>
  </si>
  <si>
    <t>(21,05,06)</t>
    <phoneticPr fontId="2"/>
  </si>
  <si>
    <t>(21,06,01)</t>
    <phoneticPr fontId="2"/>
  </si>
  <si>
    <t>(21,06,05)</t>
    <phoneticPr fontId="2"/>
  </si>
  <si>
    <t>(21,06,06)</t>
    <phoneticPr fontId="2"/>
  </si>
  <si>
    <t>(21,07,04)</t>
    <phoneticPr fontId="2"/>
  </si>
  <si>
    <t>(21,07,05)</t>
    <phoneticPr fontId="2"/>
  </si>
  <si>
    <t>(21,07,06)</t>
    <phoneticPr fontId="2"/>
  </si>
  <si>
    <t>(21,08,04)</t>
    <phoneticPr fontId="2"/>
  </si>
  <si>
    <t>中間処理に伴う資源化量</t>
    <phoneticPr fontId="2"/>
  </si>
  <si>
    <t>(21,08,01)</t>
    <phoneticPr fontId="2"/>
  </si>
  <si>
    <t>(21,08,05)</t>
    <phoneticPr fontId="2"/>
  </si>
  <si>
    <t>　　計画収集人口</t>
    <phoneticPr fontId="2"/>
  </si>
  <si>
    <t>　　自家処理人口</t>
    <phoneticPr fontId="2"/>
  </si>
  <si>
    <t>直接資源化量</t>
    <phoneticPr fontId="2"/>
  </si>
  <si>
    <t>資源化量合計</t>
    <phoneticPr fontId="2"/>
  </si>
  <si>
    <t>総人口</t>
    <phoneticPr fontId="2"/>
  </si>
  <si>
    <t>(20,20,01)</t>
    <phoneticPr fontId="2"/>
  </si>
  <si>
    <t>ごみ集計結果</t>
    <phoneticPr fontId="2"/>
  </si>
  <si>
    <t>処理量</t>
    <phoneticPr fontId="2"/>
  </si>
  <si>
    <t>処分量</t>
    <phoneticPr fontId="2"/>
  </si>
  <si>
    <t>中間処理後
保管量</t>
    <phoneticPr fontId="2"/>
  </si>
  <si>
    <t>残渣焼却量</t>
    <phoneticPr fontId="2"/>
  </si>
  <si>
    <t>残渣処分量</t>
    <phoneticPr fontId="2"/>
  </si>
  <si>
    <t>ごみ処理概要</t>
    <phoneticPr fontId="2"/>
  </si>
  <si>
    <t>E</t>
    <phoneticPr fontId="2"/>
  </si>
  <si>
    <t>01</t>
    <phoneticPr fontId="2"/>
  </si>
  <si>
    <t>北海道</t>
    <phoneticPr fontId="2"/>
  </si>
  <si>
    <t>施設処理</t>
    <phoneticPr fontId="2"/>
  </si>
  <si>
    <t>焼却処理</t>
    <phoneticPr fontId="2"/>
  </si>
  <si>
    <t>F</t>
    <phoneticPr fontId="2"/>
  </si>
  <si>
    <t>02</t>
    <phoneticPr fontId="2"/>
  </si>
  <si>
    <t>青森県</t>
    <phoneticPr fontId="2"/>
  </si>
  <si>
    <t>総　人　口</t>
    <phoneticPr fontId="2"/>
  </si>
  <si>
    <t>残渣焼却</t>
    <phoneticPr fontId="2"/>
  </si>
  <si>
    <t>G</t>
    <phoneticPr fontId="2"/>
  </si>
  <si>
    <t>03</t>
    <phoneticPr fontId="2"/>
  </si>
  <si>
    <t>岩手県</t>
    <phoneticPr fontId="2"/>
  </si>
  <si>
    <t>ごみ搬入量内訳</t>
    <phoneticPr fontId="2"/>
  </si>
  <si>
    <t>04</t>
    <phoneticPr fontId="2"/>
  </si>
  <si>
    <t>宮城県</t>
    <phoneticPr fontId="2"/>
  </si>
  <si>
    <t>J</t>
    <phoneticPr fontId="2"/>
  </si>
  <si>
    <t>05</t>
    <phoneticPr fontId="2"/>
  </si>
  <si>
    <t>秋田県</t>
    <phoneticPr fontId="2"/>
  </si>
  <si>
    <t>生活系ごみ</t>
    <phoneticPr fontId="2"/>
  </si>
  <si>
    <t>事業系ごみ</t>
    <phoneticPr fontId="2"/>
  </si>
  <si>
    <t>N</t>
    <phoneticPr fontId="2"/>
  </si>
  <si>
    <t>06</t>
    <phoneticPr fontId="2"/>
  </si>
  <si>
    <t>山形県</t>
    <phoneticPr fontId="2"/>
  </si>
  <si>
    <t>収集ごみ量</t>
    <phoneticPr fontId="2"/>
  </si>
  <si>
    <t>R</t>
    <phoneticPr fontId="2"/>
  </si>
  <si>
    <t>07</t>
    <phoneticPr fontId="2"/>
  </si>
  <si>
    <t>福島県</t>
    <phoneticPr fontId="2"/>
  </si>
  <si>
    <t>V</t>
    <phoneticPr fontId="2"/>
  </si>
  <si>
    <t>08</t>
    <phoneticPr fontId="2"/>
  </si>
  <si>
    <t>茨城県</t>
    <phoneticPr fontId="2"/>
  </si>
  <si>
    <t>Z</t>
    <phoneticPr fontId="2"/>
  </si>
  <si>
    <t>09</t>
    <phoneticPr fontId="2"/>
  </si>
  <si>
    <t>栃木県</t>
    <phoneticPr fontId="2"/>
  </si>
  <si>
    <t>小計</t>
    <phoneticPr fontId="2"/>
  </si>
  <si>
    <t>BC</t>
    <phoneticPr fontId="2"/>
  </si>
  <si>
    <t>10</t>
    <phoneticPr fontId="2"/>
  </si>
  <si>
    <t>群馬県</t>
    <phoneticPr fontId="2"/>
  </si>
  <si>
    <t>中間処理</t>
    <phoneticPr fontId="2"/>
  </si>
  <si>
    <t>11</t>
    <phoneticPr fontId="2"/>
  </si>
  <si>
    <t>埼玉県</t>
    <phoneticPr fontId="2"/>
  </si>
  <si>
    <t>生活系ごみ_収集_収集（混合ごみ）</t>
    <phoneticPr fontId="2"/>
  </si>
  <si>
    <t>BZ</t>
    <phoneticPr fontId="2"/>
  </si>
  <si>
    <t>12</t>
    <phoneticPr fontId="2"/>
  </si>
  <si>
    <t>千葉県</t>
    <phoneticPr fontId="2"/>
  </si>
  <si>
    <t>生活系ごみ_収集（可燃ごみ）</t>
    <phoneticPr fontId="2"/>
  </si>
  <si>
    <t>CA</t>
    <phoneticPr fontId="2"/>
  </si>
  <si>
    <t>13</t>
    <phoneticPr fontId="2"/>
  </si>
  <si>
    <t>東京都</t>
    <phoneticPr fontId="2"/>
  </si>
  <si>
    <t>生活系ごみ_収集（不燃ごみ）</t>
    <phoneticPr fontId="2"/>
  </si>
  <si>
    <t>CB</t>
    <phoneticPr fontId="2"/>
  </si>
  <si>
    <t>14</t>
    <phoneticPr fontId="2"/>
  </si>
  <si>
    <t>神奈川県</t>
    <phoneticPr fontId="2"/>
  </si>
  <si>
    <t>生活系ごみ_収集（資源ごみ）</t>
    <phoneticPr fontId="2"/>
  </si>
  <si>
    <t>CC</t>
    <phoneticPr fontId="2"/>
  </si>
  <si>
    <t>15</t>
    <phoneticPr fontId="2"/>
  </si>
  <si>
    <t>新潟県</t>
    <phoneticPr fontId="2"/>
  </si>
  <si>
    <t>生活系ごみ_収集（その他ごみ）</t>
    <phoneticPr fontId="2"/>
  </si>
  <si>
    <t>CD</t>
    <phoneticPr fontId="2"/>
  </si>
  <si>
    <t>16</t>
    <phoneticPr fontId="2"/>
  </si>
  <si>
    <t>富山県</t>
    <phoneticPr fontId="2"/>
  </si>
  <si>
    <t>生活系ごみ_収集（粗大ごみ）</t>
    <phoneticPr fontId="2"/>
  </si>
  <si>
    <t>CE</t>
    <phoneticPr fontId="2"/>
  </si>
  <si>
    <t>17</t>
    <phoneticPr fontId="2"/>
  </si>
  <si>
    <t>石川県</t>
    <phoneticPr fontId="2"/>
  </si>
  <si>
    <t>生活系ごみ_直搬_直搬（混合ごみ）</t>
    <phoneticPr fontId="2"/>
  </si>
  <si>
    <t>CG</t>
    <phoneticPr fontId="2"/>
  </si>
  <si>
    <t>18</t>
    <phoneticPr fontId="2"/>
  </si>
  <si>
    <t>福井県</t>
    <phoneticPr fontId="2"/>
  </si>
  <si>
    <t>小計（直接焼却+中間処理）</t>
    <phoneticPr fontId="2"/>
  </si>
  <si>
    <t>生活系ごみ_直搬（可燃ごみ）</t>
    <phoneticPr fontId="2"/>
  </si>
  <si>
    <t>CH</t>
    <phoneticPr fontId="2"/>
  </si>
  <si>
    <t>19</t>
    <phoneticPr fontId="2"/>
  </si>
  <si>
    <t>山梨県</t>
    <phoneticPr fontId="2"/>
  </si>
  <si>
    <t>生活系ごみ_直搬（不燃ごみ）</t>
    <phoneticPr fontId="2"/>
  </si>
  <si>
    <t>CI</t>
    <phoneticPr fontId="2"/>
  </si>
  <si>
    <t>20</t>
    <phoneticPr fontId="2"/>
  </si>
  <si>
    <t>長野県</t>
    <phoneticPr fontId="2"/>
  </si>
  <si>
    <t>生活系ごみ_直搬（資源ごみ）</t>
    <phoneticPr fontId="2"/>
  </si>
  <si>
    <t>CJ</t>
    <phoneticPr fontId="2"/>
  </si>
  <si>
    <t>21</t>
    <phoneticPr fontId="2"/>
  </si>
  <si>
    <t>岐阜県</t>
    <phoneticPr fontId="2"/>
  </si>
  <si>
    <t>生活系ごみ_直搬（その他ごみ）</t>
    <phoneticPr fontId="2"/>
  </si>
  <si>
    <t>CK</t>
    <phoneticPr fontId="2"/>
  </si>
  <si>
    <t>22</t>
    <phoneticPr fontId="2"/>
  </si>
  <si>
    <t>静岡県</t>
    <phoneticPr fontId="2"/>
  </si>
  <si>
    <t>合計：施設処理＋直接資源化量＋直接最終処分量</t>
    <phoneticPr fontId="2"/>
  </si>
  <si>
    <t>生活系ごみ_直搬（粗大ごみ）</t>
    <phoneticPr fontId="2"/>
  </si>
  <si>
    <t>CL</t>
    <phoneticPr fontId="2"/>
  </si>
  <si>
    <t>23</t>
    <phoneticPr fontId="2"/>
  </si>
  <si>
    <t>愛知県</t>
    <phoneticPr fontId="2"/>
  </si>
  <si>
    <t>施設資源化量</t>
    <phoneticPr fontId="2"/>
  </si>
  <si>
    <t>事業系ごみ_収集（混合ごみ）</t>
    <phoneticPr fontId="2"/>
  </si>
  <si>
    <t>CU</t>
    <phoneticPr fontId="2"/>
  </si>
  <si>
    <t>24</t>
    <phoneticPr fontId="2"/>
  </si>
  <si>
    <t>三重県</t>
    <phoneticPr fontId="2"/>
  </si>
  <si>
    <t>紙類</t>
    <phoneticPr fontId="2"/>
  </si>
  <si>
    <t>事業系ごみ_収集（可燃ごみ）</t>
    <phoneticPr fontId="2"/>
  </si>
  <si>
    <t>CV</t>
    <phoneticPr fontId="2"/>
  </si>
  <si>
    <t>25</t>
    <phoneticPr fontId="2"/>
  </si>
  <si>
    <t>滋賀県</t>
    <phoneticPr fontId="2"/>
  </si>
  <si>
    <t>事業系ごみ_収集（不燃ごみ）</t>
    <phoneticPr fontId="2"/>
  </si>
  <si>
    <t>CW</t>
    <phoneticPr fontId="2"/>
  </si>
  <si>
    <t>26</t>
    <phoneticPr fontId="2"/>
  </si>
  <si>
    <t>京都府</t>
    <phoneticPr fontId="2"/>
  </si>
  <si>
    <t>ごみ総排出量</t>
    <phoneticPr fontId="2"/>
  </si>
  <si>
    <t>事業系ごみ_収集（資源ごみ）</t>
    <phoneticPr fontId="2"/>
  </si>
  <si>
    <t>CX</t>
    <phoneticPr fontId="2"/>
  </si>
  <si>
    <t>27</t>
    <phoneticPr fontId="2"/>
  </si>
  <si>
    <t>大阪府</t>
    <phoneticPr fontId="2"/>
  </si>
  <si>
    <t>事業系ごみ_収集（その他ごみ）</t>
    <phoneticPr fontId="2"/>
  </si>
  <si>
    <t>CY</t>
    <phoneticPr fontId="2"/>
  </si>
  <si>
    <t>28</t>
    <phoneticPr fontId="2"/>
  </si>
  <si>
    <t>兵庫県</t>
    <phoneticPr fontId="2"/>
  </si>
  <si>
    <t>事業系ごみ_収集（粗大ごみ）</t>
    <phoneticPr fontId="2"/>
  </si>
  <si>
    <t>CZ</t>
    <phoneticPr fontId="2"/>
  </si>
  <si>
    <t>29</t>
    <phoneticPr fontId="2"/>
  </si>
  <si>
    <t>奈良県</t>
    <phoneticPr fontId="2"/>
  </si>
  <si>
    <t>ﾍﾟｯﾄﾎﾞﾄﾙ</t>
    <phoneticPr fontId="2"/>
  </si>
  <si>
    <t>事業系ごみ_直搬_直搬（混合ごみ）</t>
    <phoneticPr fontId="2"/>
  </si>
  <si>
    <t>DB</t>
    <phoneticPr fontId="2"/>
  </si>
  <si>
    <t>30</t>
    <phoneticPr fontId="2"/>
  </si>
  <si>
    <t>和歌山県</t>
    <phoneticPr fontId="2"/>
  </si>
  <si>
    <t>事業系ごみ_直搬（可燃ごみ）</t>
    <phoneticPr fontId="2"/>
  </si>
  <si>
    <t>DC</t>
    <phoneticPr fontId="2"/>
  </si>
  <si>
    <t>31</t>
    <phoneticPr fontId="2"/>
  </si>
  <si>
    <t>鳥取県</t>
    <phoneticPr fontId="2"/>
  </si>
  <si>
    <t>容器包装プラ</t>
    <phoneticPr fontId="2"/>
  </si>
  <si>
    <t>事業系ごみ_直搬（不燃ごみ）</t>
    <phoneticPr fontId="2"/>
  </si>
  <si>
    <t>DD</t>
    <phoneticPr fontId="2"/>
  </si>
  <si>
    <t>32</t>
    <phoneticPr fontId="2"/>
  </si>
  <si>
    <t>島根県</t>
    <phoneticPr fontId="2"/>
  </si>
  <si>
    <t>事業系ごみ_直搬（資源ごみ）</t>
    <phoneticPr fontId="2"/>
  </si>
  <si>
    <t>DE</t>
    <phoneticPr fontId="2"/>
  </si>
  <si>
    <t>33</t>
    <phoneticPr fontId="2"/>
  </si>
  <si>
    <t>岡山県</t>
    <phoneticPr fontId="2"/>
  </si>
  <si>
    <t>事業系ごみ_直搬（その他ごみ）</t>
    <phoneticPr fontId="2"/>
  </si>
  <si>
    <t>DF</t>
    <phoneticPr fontId="2"/>
  </si>
  <si>
    <t>34</t>
    <phoneticPr fontId="2"/>
  </si>
  <si>
    <t>広島県</t>
    <phoneticPr fontId="2"/>
  </si>
  <si>
    <t>事業系ごみ_直搬（粗大ごみ）</t>
    <phoneticPr fontId="2"/>
  </si>
  <si>
    <t>DG</t>
    <phoneticPr fontId="2"/>
  </si>
  <si>
    <t>35</t>
    <phoneticPr fontId="2"/>
  </si>
  <si>
    <t>山口県</t>
    <phoneticPr fontId="2"/>
  </si>
  <si>
    <t>36</t>
    <phoneticPr fontId="2"/>
  </si>
  <si>
    <t>徳島県</t>
    <phoneticPr fontId="2"/>
  </si>
  <si>
    <t>ごみ処理量内訳</t>
    <phoneticPr fontId="2"/>
  </si>
  <si>
    <t>37</t>
    <phoneticPr fontId="2"/>
  </si>
  <si>
    <t>香川県</t>
    <phoneticPr fontId="2"/>
  </si>
  <si>
    <t>固形燃料</t>
    <phoneticPr fontId="2"/>
  </si>
  <si>
    <t>S</t>
    <phoneticPr fontId="2"/>
  </si>
  <si>
    <t>38</t>
    <phoneticPr fontId="2"/>
  </si>
  <si>
    <t>愛媛県</t>
    <phoneticPr fontId="2"/>
  </si>
  <si>
    <t>燃料</t>
    <phoneticPr fontId="2"/>
  </si>
  <si>
    <t>T</t>
    <phoneticPr fontId="2"/>
  </si>
  <si>
    <t>39</t>
    <phoneticPr fontId="2"/>
  </si>
  <si>
    <t>高知県</t>
    <phoneticPr fontId="2"/>
  </si>
  <si>
    <t>ｾﾒﾝﾄ原料化</t>
    <phoneticPr fontId="2"/>
  </si>
  <si>
    <t>U</t>
    <phoneticPr fontId="2"/>
  </si>
  <si>
    <t>40</t>
    <phoneticPr fontId="2"/>
  </si>
  <si>
    <t>福岡県</t>
    <phoneticPr fontId="2"/>
  </si>
  <si>
    <t>ｾﾒﾝﾄ工場直投</t>
    <phoneticPr fontId="2"/>
  </si>
  <si>
    <t>41</t>
    <phoneticPr fontId="2"/>
  </si>
  <si>
    <t>佐賀県</t>
    <phoneticPr fontId="2"/>
  </si>
  <si>
    <t>山元還元</t>
    <phoneticPr fontId="2"/>
  </si>
  <si>
    <t>W</t>
    <phoneticPr fontId="2"/>
  </si>
  <si>
    <t>42</t>
    <phoneticPr fontId="2"/>
  </si>
  <si>
    <t>長崎県</t>
    <phoneticPr fontId="2"/>
  </si>
  <si>
    <t>廃食用油</t>
    <phoneticPr fontId="2"/>
  </si>
  <si>
    <t>X</t>
    <phoneticPr fontId="2"/>
  </si>
  <si>
    <t>43</t>
    <phoneticPr fontId="2"/>
  </si>
  <si>
    <t>熊本県</t>
    <phoneticPr fontId="2"/>
  </si>
  <si>
    <t>Y</t>
    <phoneticPr fontId="2"/>
  </si>
  <si>
    <t>44</t>
    <phoneticPr fontId="2"/>
  </si>
  <si>
    <t>大分県</t>
    <phoneticPr fontId="2"/>
  </si>
  <si>
    <t>45</t>
    <phoneticPr fontId="2"/>
  </si>
  <si>
    <t>宮崎県</t>
    <phoneticPr fontId="2"/>
  </si>
  <si>
    <t>H</t>
    <phoneticPr fontId="2"/>
  </si>
  <si>
    <t>46</t>
    <phoneticPr fontId="2"/>
  </si>
  <si>
    <t>鹿児島県</t>
    <phoneticPr fontId="2"/>
  </si>
  <si>
    <t>I</t>
    <phoneticPr fontId="2"/>
  </si>
  <si>
    <t>47</t>
    <phoneticPr fontId="2"/>
  </si>
  <si>
    <t>沖縄県</t>
    <phoneticPr fontId="2"/>
  </si>
  <si>
    <t>48</t>
    <phoneticPr fontId="2"/>
  </si>
  <si>
    <t>全国</t>
    <phoneticPr fontId="2"/>
  </si>
  <si>
    <t>K</t>
    <phoneticPr fontId="2"/>
  </si>
  <si>
    <t>L</t>
    <phoneticPr fontId="2"/>
  </si>
  <si>
    <t>M</t>
    <phoneticPr fontId="2"/>
  </si>
  <si>
    <t>O</t>
    <phoneticPr fontId="2"/>
  </si>
  <si>
    <t>残渣埋立</t>
    <phoneticPr fontId="2"/>
  </si>
  <si>
    <t>AB</t>
    <phoneticPr fontId="2"/>
  </si>
  <si>
    <t>AD</t>
    <phoneticPr fontId="2"/>
  </si>
  <si>
    <t>AE</t>
    <phoneticPr fontId="2"/>
  </si>
  <si>
    <t>AF</t>
    <phoneticPr fontId="2"/>
  </si>
  <si>
    <t>AG</t>
    <phoneticPr fontId="2"/>
  </si>
  <si>
    <t>AH</t>
    <phoneticPr fontId="2"/>
  </si>
  <si>
    <t>AI</t>
    <phoneticPr fontId="2"/>
  </si>
  <si>
    <t>AJ</t>
    <phoneticPr fontId="2"/>
  </si>
  <si>
    <t>施設資源化量内訳</t>
    <phoneticPr fontId="2"/>
  </si>
  <si>
    <t>AT</t>
    <phoneticPr fontId="2"/>
  </si>
  <si>
    <t>BO</t>
    <phoneticPr fontId="2"/>
  </si>
  <si>
    <t>直接資源化</t>
    <phoneticPr fontId="2"/>
  </si>
  <si>
    <t>資源化量内訳</t>
    <phoneticPr fontId="2"/>
  </si>
  <si>
    <t>AA</t>
    <phoneticPr fontId="2"/>
  </si>
  <si>
    <t>AC</t>
    <phoneticPr fontId="2"/>
  </si>
  <si>
    <t>AR</t>
    <phoneticPr fontId="2"/>
  </si>
  <si>
    <t>AS</t>
    <phoneticPr fontId="2"/>
  </si>
  <si>
    <t>中間処理資源化</t>
    <phoneticPr fontId="2"/>
  </si>
  <si>
    <t>AU</t>
    <phoneticPr fontId="2"/>
  </si>
  <si>
    <t>AV</t>
    <phoneticPr fontId="2"/>
  </si>
  <si>
    <t>AW</t>
    <phoneticPr fontId="2"/>
  </si>
  <si>
    <t>AX</t>
    <phoneticPr fontId="2"/>
  </si>
  <si>
    <t>AY</t>
    <phoneticPr fontId="2"/>
  </si>
  <si>
    <t>AZ</t>
    <phoneticPr fontId="2"/>
  </si>
  <si>
    <t>BA</t>
    <phoneticPr fontId="2"/>
  </si>
  <si>
    <t>BB</t>
    <phoneticPr fontId="2"/>
  </si>
  <si>
    <t>BD</t>
    <phoneticPr fontId="2"/>
  </si>
  <si>
    <t>BE</t>
    <phoneticPr fontId="2"/>
  </si>
  <si>
    <t>BF</t>
    <phoneticPr fontId="2"/>
  </si>
  <si>
    <t>BG</t>
    <phoneticPr fontId="2"/>
  </si>
  <si>
    <t>BH</t>
    <phoneticPr fontId="2"/>
  </si>
  <si>
    <t>BI</t>
    <phoneticPr fontId="2"/>
  </si>
  <si>
    <t>BJ</t>
    <phoneticPr fontId="2"/>
  </si>
  <si>
    <t>BK</t>
    <phoneticPr fontId="2"/>
  </si>
  <si>
    <t>BL</t>
    <phoneticPr fontId="2"/>
  </si>
  <si>
    <t>BM</t>
    <phoneticPr fontId="2"/>
  </si>
  <si>
    <t>BN</t>
    <phoneticPr fontId="2"/>
  </si>
  <si>
    <t>集団回収</t>
    <phoneticPr fontId="2"/>
  </si>
  <si>
    <t>BP</t>
    <phoneticPr fontId="2"/>
  </si>
  <si>
    <t>BQ</t>
    <phoneticPr fontId="2"/>
  </si>
  <si>
    <t>BR</t>
    <phoneticPr fontId="2"/>
  </si>
  <si>
    <t>BS</t>
    <phoneticPr fontId="2"/>
  </si>
  <si>
    <t>BT</t>
    <phoneticPr fontId="2"/>
  </si>
  <si>
    <t>BU</t>
    <phoneticPr fontId="2"/>
  </si>
  <si>
    <t>BV</t>
    <phoneticPr fontId="2"/>
  </si>
  <si>
    <t>BW</t>
    <phoneticPr fontId="2"/>
  </si>
  <si>
    <t>BX</t>
    <phoneticPr fontId="2"/>
  </si>
  <si>
    <t>BY</t>
    <phoneticPr fontId="2"/>
  </si>
  <si>
    <t>DH</t>
    <phoneticPr fontId="2"/>
  </si>
  <si>
    <t>中間処理後保管量</t>
    <phoneticPr fontId="2"/>
  </si>
  <si>
    <t>AL</t>
    <phoneticPr fontId="2"/>
  </si>
  <si>
    <t>AM</t>
    <phoneticPr fontId="2"/>
  </si>
  <si>
    <t>AN</t>
    <phoneticPr fontId="2"/>
  </si>
  <si>
    <t>AO</t>
    <phoneticPr fontId="2"/>
  </si>
  <si>
    <t>AP</t>
    <phoneticPr fontId="2"/>
  </si>
  <si>
    <t>AQ</t>
    <phoneticPr fontId="2"/>
  </si>
  <si>
    <t>AK</t>
    <phoneticPr fontId="2"/>
  </si>
  <si>
    <t>合計 処理量（実績）　ごみ処理フローシート</t>
    <phoneticPr fontId="2"/>
  </si>
  <si>
    <t>最終処分場</t>
    <phoneticPr fontId="2"/>
  </si>
  <si>
    <t>(21,01,01)</t>
    <phoneticPr fontId="2"/>
  </si>
  <si>
    <t>（中間処理後保管量</t>
    <phoneticPr fontId="2"/>
  </si>
  <si>
    <t>処理残渣の埋立</t>
    <phoneticPr fontId="2"/>
  </si>
  <si>
    <t>粗大ごみ処理施設</t>
    <phoneticPr fontId="2"/>
  </si>
  <si>
    <t>(21,03,04)</t>
    <phoneticPr fontId="2"/>
  </si>
  <si>
    <t>(21,05,04)</t>
    <phoneticPr fontId="2"/>
  </si>
  <si>
    <t>(21,06,04)</t>
    <phoneticPr fontId="2"/>
  </si>
  <si>
    <t>(21,07,01)</t>
    <phoneticPr fontId="2"/>
  </si>
  <si>
    <t>合計
(ごみ総排出量)*10^6/総人口/365</t>
  </si>
  <si>
    <t>生活系ごみ
(生活系ごみ搬入量+集団回収量)*10^6/総人口/365</t>
  </si>
  <si>
    <t>事業系ごみ
(事業系ごみ搬入量)*10^6/総人口/365</t>
  </si>
  <si>
    <t>直接資源化量 (紙類+金属類+ガラス類+ペットボトル+白色トレイ+容器包装プラスチック+プラスチック類+布類+廃食用油+その他)</t>
    <phoneticPr fontId="2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</si>
  <si>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2"/>
  </si>
  <si>
    <t>集団回収量 (紙類+金属類+ガラス類+ペットボトル+白色トレイ+容器包装プラスチック+プラスチック類+布類+廃食用油+その他)</t>
    <phoneticPr fontId="2"/>
  </si>
  <si>
    <t>製品プラスチック</t>
    <rPh sb="0" eb="2">
      <t>セイヒン</t>
    </rPh>
    <phoneticPr fontId="2"/>
  </si>
  <si>
    <t>その他プラスチック類</t>
    <phoneticPr fontId="2"/>
  </si>
  <si>
    <t>燃料
（15を除く）</t>
    <phoneticPr fontId="2"/>
  </si>
  <si>
    <t>製品プラスチック</t>
    <phoneticPr fontId="2"/>
  </si>
  <si>
    <t>その他プラスチック類</t>
  </si>
  <si>
    <t>都道府県名</t>
  </si>
  <si>
    <t>焼却施設処理に伴う資源化量(紙類+金属類+ガラス類+ペットボトル+白色トレイ+容器包装プラスチック+プラスチック類+布類+溶融スラグ+焼却灰・飛灰+その他)</t>
    <phoneticPr fontId="2"/>
  </si>
  <si>
    <t>粗大ごみ処理施設処理に伴う資源化量(紙類+金属類+ガラス類+ペットボトル+白色トレイ+容器包装プラスチック+プラスチック類+布類+その他)</t>
    <phoneticPr fontId="2"/>
  </si>
  <si>
    <t>ごみ堆肥化施設処理に伴う資源化量(紙類+金属類+ガラス類+ペットボトル+白色トレイ+容器包装プラスチック+プラスチック類+布類+肥料+飼料+その他)</t>
    <phoneticPr fontId="2"/>
  </si>
  <si>
    <t>ごみ飼料化施設処理に伴う資源化量 (紙類+金属類+ガラス類+ペットボトル+白色トレイ+容器包装プラスチック+プラスチック類+布類+肥料+飼料+その他)</t>
    <phoneticPr fontId="2"/>
  </si>
  <si>
    <t>メタン化施設処理に伴う資源化量 (紙類+金属類+ガラス類+ペットボトル+白色トレイ+容器包装プラスチック+プラスチック類+布類+肥料+飼料+その他)</t>
    <phoneticPr fontId="2"/>
  </si>
  <si>
    <t>ごみ燃料化施設処理に伴う資源化量 (紙類+金属類+ガラス類+ペットボトル+白色トレイ+容器包装プラスチック+プラスチック類+布類+固形燃料+燃料+廃食用油+その他)</t>
    <phoneticPr fontId="2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</si>
  <si>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2"/>
  </si>
  <si>
    <t>製品プラスチック</t>
  </si>
  <si>
    <t>合計 処理量（令和4年度実績）ごみ処理フローシート</t>
    <phoneticPr fontId="2"/>
  </si>
  <si>
    <t>合計 処理量（令和4年度実績）</t>
    <rPh sb="7" eb="9">
      <t>レイワ</t>
    </rPh>
    <phoneticPr fontId="2"/>
  </si>
  <si>
    <t>製品プラ</t>
    <phoneticPr fontId="2"/>
  </si>
  <si>
    <t>その他プラ</t>
    <phoneticPr fontId="2"/>
  </si>
  <si>
    <t>CN</t>
    <phoneticPr fontId="2"/>
  </si>
  <si>
    <t>DJ</t>
    <phoneticPr fontId="2"/>
  </si>
  <si>
    <t>EF</t>
    <phoneticPr fontId="2"/>
  </si>
  <si>
    <t>FB</t>
    <phoneticPr fontId="2"/>
  </si>
  <si>
    <t>その他プラスチック類</t>
    <rPh sb="2" eb="3">
      <t>タ</t>
    </rPh>
    <rPh sb="9" eb="10">
      <t>ルイ</t>
    </rPh>
    <phoneticPr fontId="2"/>
  </si>
  <si>
    <t>CF</t>
    <phoneticPr fontId="2"/>
  </si>
  <si>
    <t>CM</t>
    <phoneticPr fontId="2"/>
  </si>
  <si>
    <t>ごみ処理の概要（令和4年度実績）</t>
  </si>
  <si>
    <t>ごみ搬入量の状況（令和4年度実績）</t>
  </si>
  <si>
    <t>処理施設別ごみ搬入量の状況（令和4年度実績）</t>
  </si>
  <si>
    <t>ごみ処理の状況（令和4年度実績）</t>
  </si>
  <si>
    <t>ごみ資源化の状況（令和4年度実績）</t>
  </si>
  <si>
    <t>中間処理後の再生利用量の状況（令和4年度実績）</t>
  </si>
  <si>
    <t>災害廃棄物の処理処分状況（令和4年度実績）</t>
  </si>
  <si>
    <t>北海道</t>
  </si>
  <si>
    <t>01000</t>
  </si>
  <si>
    <t>合計</t>
  </si>
  <si>
    <t>-</t>
  </si>
  <si>
    <t>青森県</t>
  </si>
  <si>
    <t>02000</t>
  </si>
  <si>
    <t>岩手県</t>
  </si>
  <si>
    <t>03000</t>
  </si>
  <si>
    <t>宮城県</t>
  </si>
  <si>
    <t>04000</t>
  </si>
  <si>
    <t>秋田県</t>
  </si>
  <si>
    <t>05000</t>
  </si>
  <si>
    <t>山形県</t>
  </si>
  <si>
    <t>06000</t>
  </si>
  <si>
    <t>福島県</t>
  </si>
  <si>
    <t>07000</t>
  </si>
  <si>
    <t>茨城県</t>
  </si>
  <si>
    <t>08000</t>
  </si>
  <si>
    <t>栃木県</t>
  </si>
  <si>
    <t>09000</t>
  </si>
  <si>
    <t>群馬県</t>
  </si>
  <si>
    <t>10000</t>
  </si>
  <si>
    <t>埼玉県</t>
  </si>
  <si>
    <t>11000</t>
  </si>
  <si>
    <t>千葉県</t>
  </si>
  <si>
    <t>12000</t>
  </si>
  <si>
    <t>東京都</t>
  </si>
  <si>
    <t>13000</t>
  </si>
  <si>
    <t>神奈川県</t>
  </si>
  <si>
    <t>14000</t>
  </si>
  <si>
    <t>新潟県</t>
  </si>
  <si>
    <t>15000</t>
  </si>
  <si>
    <t>富山県</t>
  </si>
  <si>
    <t>16000</t>
  </si>
  <si>
    <t>石川県</t>
  </si>
  <si>
    <t>17000</t>
  </si>
  <si>
    <t>福井県</t>
  </si>
  <si>
    <t>18000</t>
  </si>
  <si>
    <t>山梨県</t>
  </si>
  <si>
    <t>19000</t>
  </si>
  <si>
    <t>長野県</t>
  </si>
  <si>
    <t>20000</t>
  </si>
  <si>
    <t>岐阜県</t>
  </si>
  <si>
    <t>21000</t>
  </si>
  <si>
    <t>静岡県</t>
  </si>
  <si>
    <t>22000</t>
  </si>
  <si>
    <t>愛知県</t>
  </si>
  <si>
    <t>23000</t>
  </si>
  <si>
    <t>三重県</t>
  </si>
  <si>
    <t>24000</t>
  </si>
  <si>
    <t>滋賀県</t>
  </si>
  <si>
    <t>25000</t>
  </si>
  <si>
    <t>京都府</t>
  </si>
  <si>
    <t>26000</t>
  </si>
  <si>
    <t>大阪府</t>
  </si>
  <si>
    <t>27000</t>
  </si>
  <si>
    <t>兵庫県</t>
  </si>
  <si>
    <t>28000</t>
  </si>
  <si>
    <t>奈良県</t>
  </si>
  <si>
    <t>29000</t>
  </si>
  <si>
    <t>和歌山県</t>
  </si>
  <si>
    <t>30000</t>
  </si>
  <si>
    <t>鳥取県</t>
  </si>
  <si>
    <t>31000</t>
  </si>
  <si>
    <t>島根県</t>
  </si>
  <si>
    <t>32000</t>
  </si>
  <si>
    <t>岡山県</t>
  </si>
  <si>
    <t>33000</t>
  </si>
  <si>
    <t>広島県</t>
  </si>
  <si>
    <t>34000</t>
  </si>
  <si>
    <t>山口県</t>
  </si>
  <si>
    <t>35000</t>
  </si>
  <si>
    <t>徳島県</t>
  </si>
  <si>
    <t>36000</t>
  </si>
  <si>
    <t>香川県</t>
  </si>
  <si>
    <t>37000</t>
  </si>
  <si>
    <t>愛媛県</t>
  </si>
  <si>
    <t>38000</t>
  </si>
  <si>
    <t>高知県</t>
  </si>
  <si>
    <t>39000</t>
  </si>
  <si>
    <t>福岡県</t>
  </si>
  <si>
    <t>40000</t>
  </si>
  <si>
    <t>佐賀県</t>
  </si>
  <si>
    <t>41000</t>
  </si>
  <si>
    <t>長崎県</t>
  </si>
  <si>
    <t>42000</t>
  </si>
  <si>
    <t>熊本県</t>
  </si>
  <si>
    <t>43000</t>
  </si>
  <si>
    <t>大分県</t>
  </si>
  <si>
    <t>44000</t>
  </si>
  <si>
    <t>宮崎県</t>
  </si>
  <si>
    <t>45000</t>
  </si>
  <si>
    <t>鹿児島県</t>
  </si>
  <si>
    <t>46000</t>
  </si>
  <si>
    <t>沖縄県</t>
  </si>
  <si>
    <t>47000</t>
  </si>
  <si>
    <t>全国</t>
  </si>
  <si>
    <t>48000</t>
  </si>
  <si>
    <t>:都道府県コード+000（01000～47000の何れか）※全国計は48000</t>
    <phoneticPr fontId="2"/>
  </si>
  <si>
    <t>家庭系ごみ
(生活系ごみ-集団回収量-生活系直接搬入ごみ[資源ごみ]-資源ごみ収集量)*10^6/総人口/365)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</si>
</sst>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9" fillId="0" borderId="0"/>
    <xf numFmtId="0" fontId="8" fillId="0" borderId="0"/>
  </cellStyleXfs>
  <cellXfs count="394">
    <xf numFmtId="0" fontId="0" fillId="0" borderId="0" xfId="0">
      <alignment vertical="center"/>
    </xf>
    <xf numFmtId="0" fontId="6" fillId="0" borderId="0" xfId="6" applyFont="1" applyAlignment="1">
      <alignment vertical="center"/>
    </xf>
    <xf numFmtId="0" fontId="6" fillId="0" borderId="1" xfId="6" applyFont="1" applyBorder="1" applyAlignment="1">
      <alignment horizontal="center" vertical="center"/>
    </xf>
    <xf numFmtId="0" fontId="6" fillId="0" borderId="2" xfId="6" applyFont="1" applyBorder="1" applyAlignment="1">
      <alignment horizontal="center" vertical="center"/>
    </xf>
    <xf numFmtId="0" fontId="14" fillId="0" borderId="0" xfId="6" applyFont="1" applyAlignment="1">
      <alignment horizontal="right" vertical="center"/>
    </xf>
    <xf numFmtId="0" fontId="6" fillId="0" borderId="0" xfId="6" quotePrefix="1" applyFont="1" applyAlignment="1">
      <alignment horizontal="left" vertical="center"/>
    </xf>
    <xf numFmtId="0" fontId="7" fillId="0" borderId="0" xfId="7" applyFont="1" applyAlignment="1">
      <alignment vertical="center"/>
    </xf>
    <xf numFmtId="0" fontId="7" fillId="0" borderId="0" xfId="6" quotePrefix="1" applyFont="1" applyAlignment="1">
      <alignment horizontal="left" vertical="center"/>
    </xf>
    <xf numFmtId="38" fontId="9" fillId="0" borderId="0" xfId="1" applyFont="1" applyFill="1" applyAlignment="1"/>
    <xf numFmtId="0" fontId="6" fillId="0" borderId="12" xfId="6" applyFont="1" applyBorder="1" applyAlignment="1">
      <alignment vertical="center"/>
    </xf>
    <xf numFmtId="0" fontId="6" fillId="0" borderId="13" xfId="6" applyFont="1" applyBorder="1" applyAlignment="1">
      <alignment vertical="center"/>
    </xf>
    <xf numFmtId="0" fontId="6" fillId="0" borderId="14" xfId="6" applyFont="1" applyBorder="1" applyAlignment="1">
      <alignment vertical="center"/>
    </xf>
    <xf numFmtId="178" fontId="6" fillId="0" borderId="15" xfId="1" applyNumberFormat="1" applyFont="1" applyFill="1" applyBorder="1" applyAlignment="1">
      <alignment vertical="center"/>
    </xf>
    <xf numFmtId="38" fontId="9" fillId="0" borderId="0" xfId="1" applyFont="1" applyFill="1" applyAlignment="1">
      <alignment horizontal="left"/>
    </xf>
    <xf numFmtId="38" fontId="9" fillId="0" borderId="0" xfId="1" applyFont="1" applyFill="1" applyAlignment="1">
      <alignment horizontal="center"/>
    </xf>
    <xf numFmtId="38" fontId="9" fillId="0" borderId="0" xfId="1" applyFont="1" applyFill="1" applyAlignment="1">
      <alignment vertical="center"/>
    </xf>
    <xf numFmtId="38" fontId="9" fillId="0" borderId="17" xfId="1" quotePrefix="1" applyFont="1" applyFill="1" applyBorder="1" applyAlignment="1">
      <alignment horizontal="left" vertical="center"/>
    </xf>
    <xf numFmtId="38" fontId="9" fillId="0" borderId="18" xfId="1" applyFont="1" applyFill="1" applyBorder="1" applyAlignment="1">
      <alignment horizontal="right" vertical="center"/>
    </xf>
    <xf numFmtId="38" fontId="9" fillId="0" borderId="0" xfId="1" applyFont="1" applyFill="1" applyAlignment="1">
      <alignment horizontal="left" vertical="center"/>
    </xf>
    <xf numFmtId="38" fontId="9" fillId="0" borderId="0" xfId="1" applyFont="1" applyFill="1" applyAlignment="1">
      <alignment horizontal="center" vertical="center"/>
    </xf>
    <xf numFmtId="38" fontId="9" fillId="0" borderId="17" xfId="1" applyFont="1" applyFill="1" applyBorder="1" applyAlignment="1">
      <alignment vertical="center"/>
    </xf>
    <xf numFmtId="38" fontId="9" fillId="0" borderId="18" xfId="1" applyFont="1" applyFill="1" applyBorder="1" applyAlignment="1">
      <alignment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3" xfId="1" quotePrefix="1" applyFont="1" applyFill="1" applyBorder="1" applyAlignment="1">
      <alignment horizontal="left" vertical="center"/>
    </xf>
    <xf numFmtId="38" fontId="11" fillId="0" borderId="19" xfId="1" applyFont="1" applyFill="1" applyBorder="1" applyAlignment="1">
      <alignment horizontal="right" vertical="center"/>
    </xf>
    <xf numFmtId="38" fontId="9" fillId="0" borderId="0" xfId="1" applyFont="1" applyFill="1" applyAlignment="1">
      <alignment horizontal="right" vertical="center"/>
    </xf>
    <xf numFmtId="38" fontId="9" fillId="0" borderId="17" xfId="1" applyFont="1" applyFill="1" applyBorder="1" applyAlignment="1">
      <alignment horizontal="left" vertical="center"/>
    </xf>
    <xf numFmtId="38" fontId="9" fillId="0" borderId="17" xfId="1" applyFont="1" applyFill="1" applyBorder="1" applyAlignment="1">
      <alignment horizontal="distributed" vertical="center"/>
    </xf>
    <xf numFmtId="38" fontId="9" fillId="0" borderId="9" xfId="1" quotePrefix="1" applyFont="1" applyFill="1" applyBorder="1" applyAlignment="1">
      <alignment horizontal="left" vertical="center"/>
    </xf>
    <xf numFmtId="38" fontId="11" fillId="0" borderId="18" xfId="1" applyFont="1" applyFill="1" applyBorder="1" applyAlignment="1">
      <alignment horizontal="right" vertical="center"/>
    </xf>
    <xf numFmtId="38" fontId="9" fillId="0" borderId="20" xfId="1" applyFont="1" applyFill="1" applyBorder="1" applyAlignment="1">
      <alignment horizontal="distributed" vertical="center"/>
    </xf>
    <xf numFmtId="38" fontId="9" fillId="0" borderId="21" xfId="1" quotePrefix="1" applyFont="1" applyFill="1" applyBorder="1" applyAlignment="1">
      <alignment horizontal="left" vertical="center"/>
    </xf>
    <xf numFmtId="38" fontId="11" fillId="0" borderId="22" xfId="1" applyFont="1" applyFill="1" applyBorder="1" applyAlignment="1">
      <alignment horizontal="right" vertical="center"/>
    </xf>
    <xf numFmtId="38" fontId="11" fillId="0" borderId="24" xfId="1" applyFont="1" applyFill="1" applyBorder="1" applyAlignment="1">
      <alignment horizontal="right" vertical="center"/>
    </xf>
    <xf numFmtId="38" fontId="9" fillId="0" borderId="23" xfId="1" applyFont="1" applyFill="1" applyBorder="1" applyAlignment="1">
      <alignment horizontal="distributed" vertical="center"/>
    </xf>
    <xf numFmtId="38" fontId="9" fillId="0" borderId="6" xfId="1" quotePrefix="1" applyFont="1" applyFill="1" applyBorder="1" applyAlignment="1">
      <alignment horizontal="center" vertical="center"/>
    </xf>
    <xf numFmtId="38" fontId="9" fillId="0" borderId="25" xfId="1" applyFont="1" applyFill="1" applyBorder="1" applyAlignment="1">
      <alignment horizontal="distributed" vertical="center"/>
    </xf>
    <xf numFmtId="38" fontId="9" fillId="0" borderId="26" xfId="1" quotePrefix="1" applyFont="1" applyFill="1" applyBorder="1" applyAlignment="1">
      <alignment horizontal="left" vertical="center"/>
    </xf>
    <xf numFmtId="38" fontId="11" fillId="0" borderId="27" xfId="1" quotePrefix="1" applyFont="1" applyFill="1" applyBorder="1" applyAlignment="1">
      <alignment horizontal="right" vertical="center"/>
    </xf>
    <xf numFmtId="38" fontId="9" fillId="0" borderId="3" xfId="1" applyFont="1" applyFill="1" applyBorder="1" applyAlignment="1">
      <alignment horizontal="distributed" vertical="center"/>
    </xf>
    <xf numFmtId="38" fontId="9" fillId="0" borderId="28" xfId="1" quotePrefix="1" applyFont="1" applyFill="1" applyBorder="1" applyAlignment="1">
      <alignment horizontal="left" vertical="center"/>
    </xf>
    <xf numFmtId="38" fontId="9" fillId="0" borderId="6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9" fillId="0" borderId="28" xfId="1" applyFont="1" applyFill="1" applyBorder="1" applyAlignment="1">
      <alignment vertical="center"/>
    </xf>
    <xf numFmtId="38" fontId="9" fillId="0" borderId="0" xfId="1" quotePrefix="1" applyFont="1" applyFill="1" applyAlignment="1">
      <alignment horizontal="left" vertical="center"/>
    </xf>
    <xf numFmtId="38" fontId="9" fillId="0" borderId="29" xfId="1" applyFont="1" applyFill="1" applyBorder="1" applyAlignment="1">
      <alignment horizontal="distributed" vertical="center"/>
    </xf>
    <xf numFmtId="38" fontId="9" fillId="0" borderId="30" xfId="1" quotePrefix="1" applyFont="1" applyFill="1" applyBorder="1" applyAlignment="1">
      <alignment horizontal="left" vertical="center"/>
    </xf>
    <xf numFmtId="0" fontId="15" fillId="0" borderId="0" xfId="7" applyFont="1" applyAlignment="1">
      <alignment vertical="center"/>
    </xf>
    <xf numFmtId="38" fontId="6" fillId="0" borderId="31" xfId="1" applyFont="1" applyFill="1" applyBorder="1" applyAlignment="1">
      <alignment vertical="center"/>
    </xf>
    <xf numFmtId="38" fontId="9" fillId="0" borderId="0" xfId="1" applyFont="1" applyFill="1" applyAlignment="1">
      <alignment vertical="center" wrapText="1"/>
    </xf>
    <xf numFmtId="0" fontId="6" fillId="0" borderId="0" xfId="6" applyFont="1" applyAlignment="1">
      <alignment vertical="center" wrapText="1"/>
    </xf>
    <xf numFmtId="0" fontId="6" fillId="0" borderId="0" xfId="6" applyFont="1" applyAlignment="1">
      <alignment horizontal="center" vertical="center"/>
    </xf>
    <xf numFmtId="0" fontId="1" fillId="0" borderId="0" xfId="3">
      <alignment vertical="center"/>
    </xf>
    <xf numFmtId="49" fontId="6" fillId="0" borderId="0" xfId="6" applyNumberFormat="1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6" applyFont="1" applyAlignment="1">
      <alignment horizontal="left" vertical="center"/>
    </xf>
    <xf numFmtId="0" fontId="3" fillId="0" borderId="0" xfId="0" applyFont="1">
      <alignment vertical="center"/>
    </xf>
    <xf numFmtId="0" fontId="6" fillId="0" borderId="32" xfId="6" applyFont="1" applyBorder="1" applyAlignment="1">
      <alignment horizontal="center" vertical="center"/>
    </xf>
    <xf numFmtId="0" fontId="1" fillId="0" borderId="0" xfId="3" applyAlignment="1">
      <alignment vertical="center" wrapText="1"/>
    </xf>
    <xf numFmtId="38" fontId="16" fillId="0" borderId="0" xfId="1" applyFont="1" applyFill="1" applyAlignment="1">
      <alignment vertical="top"/>
    </xf>
    <xf numFmtId="38" fontId="16" fillId="0" borderId="0" xfId="1" applyFont="1" applyFill="1" applyAlignment="1">
      <alignment horizontal="right" vertical="top"/>
    </xf>
    <xf numFmtId="180" fontId="16" fillId="0" borderId="0" xfId="1" applyNumberFormat="1" applyFont="1" applyFill="1" applyAlignment="1">
      <alignment horizontal="right" vertical="top"/>
    </xf>
    <xf numFmtId="38" fontId="11" fillId="0" borderId="39" xfId="1" applyFont="1" applyFill="1" applyBorder="1" applyAlignment="1">
      <alignment horizontal="right" vertical="center"/>
    </xf>
    <xf numFmtId="38" fontId="11" fillId="0" borderId="27" xfId="1" applyFont="1" applyFill="1" applyBorder="1" applyAlignment="1">
      <alignment horizontal="right" vertical="center"/>
    </xf>
    <xf numFmtId="38" fontId="9" fillId="0" borderId="30" xfId="1" applyFont="1" applyFill="1" applyBorder="1" applyAlignment="1">
      <alignment vertical="center"/>
    </xf>
    <xf numFmtId="38" fontId="9" fillId="0" borderId="26" xfId="1" applyFont="1" applyFill="1" applyBorder="1" applyAlignment="1">
      <alignment vertical="center"/>
    </xf>
    <xf numFmtId="38" fontId="9" fillId="0" borderId="21" xfId="1" applyFont="1" applyFill="1" applyBorder="1" applyAlignment="1">
      <alignment vertical="center"/>
    </xf>
    <xf numFmtId="0" fontId="6" fillId="3" borderId="0" xfId="6" applyFont="1" applyFill="1" applyAlignment="1">
      <alignment vertical="center"/>
    </xf>
    <xf numFmtId="0" fontId="5" fillId="4" borderId="7" xfId="3" applyFont="1" applyFill="1" applyBorder="1" applyAlignment="1">
      <alignment vertical="center" wrapText="1"/>
    </xf>
    <xf numFmtId="0" fontId="5" fillId="4" borderId="11" xfId="3" quotePrefix="1" applyFont="1" applyFill="1" applyBorder="1">
      <alignment vertical="center"/>
    </xf>
    <xf numFmtId="0" fontId="4" fillId="4" borderId="5" xfId="3" applyFont="1" applyFill="1" applyBorder="1">
      <alignment vertical="center"/>
    </xf>
    <xf numFmtId="0" fontId="5" fillId="4" borderId="34" xfId="3" applyFont="1" applyFill="1" applyBorder="1">
      <alignment vertical="center"/>
    </xf>
    <xf numFmtId="0" fontId="5" fillId="4" borderId="34" xfId="3" applyFont="1" applyFill="1" applyBorder="1" applyAlignment="1">
      <alignment vertical="center" wrapText="1"/>
    </xf>
    <xf numFmtId="0" fontId="4" fillId="4" borderId="34" xfId="3" applyFont="1" applyFill="1" applyBorder="1" applyAlignment="1">
      <alignment horizontal="center" vertical="center"/>
    </xf>
    <xf numFmtId="0" fontId="4" fillId="4" borderId="34" xfId="3" applyFont="1" applyFill="1" applyBorder="1" applyAlignment="1">
      <alignment horizontal="center" vertical="center" wrapText="1"/>
    </xf>
    <xf numFmtId="0" fontId="4" fillId="4" borderId="34" xfId="3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>
      <alignment vertical="center"/>
    </xf>
    <xf numFmtId="3" fontId="4" fillId="4" borderId="5" xfId="0" applyNumberFormat="1" applyFont="1" applyFill="1" applyBorder="1">
      <alignment vertical="center"/>
    </xf>
    <xf numFmtId="3" fontId="4" fillId="4" borderId="16" xfId="0" applyNumberFormat="1" applyFont="1" applyFill="1" applyBorder="1">
      <alignment vertical="center"/>
    </xf>
    <xf numFmtId="3" fontId="4" fillId="4" borderId="40" xfId="0" applyNumberFormat="1" applyFont="1" applyFill="1" applyBorder="1">
      <alignment vertical="center"/>
    </xf>
    <xf numFmtId="3" fontId="4" fillId="4" borderId="36" xfId="0" applyNumberFormat="1" applyFont="1" applyFill="1" applyBorder="1">
      <alignment vertical="center"/>
    </xf>
    <xf numFmtId="3" fontId="4" fillId="4" borderId="34" xfId="0" applyNumberFormat="1" applyFont="1" applyFill="1" applyBorder="1" applyAlignment="1">
      <alignment horizontal="center" vertical="center"/>
    </xf>
    <xf numFmtId="0" fontId="5" fillId="4" borderId="8" xfId="9" quotePrefix="1" applyFont="1" applyFill="1" applyBorder="1" applyAlignment="1">
      <alignment vertical="center"/>
    </xf>
    <xf numFmtId="0" fontId="5" fillId="4" borderId="40" xfId="9" quotePrefix="1" applyFont="1" applyFill="1" applyBorder="1" applyAlignment="1">
      <alignment vertical="center"/>
    </xf>
    <xf numFmtId="0" fontId="5" fillId="4" borderId="5" xfId="9" quotePrefix="1" applyFont="1" applyFill="1" applyBorder="1" applyAlignment="1">
      <alignment vertical="center" wrapText="1"/>
    </xf>
    <xf numFmtId="0" fontId="4" fillId="4" borderId="34" xfId="9" quotePrefix="1" applyFont="1" applyFill="1" applyBorder="1" applyAlignment="1">
      <alignment horizontal="center" vertical="center" wrapText="1"/>
    </xf>
    <xf numFmtId="0" fontId="4" fillId="4" borderId="34" xfId="9" applyFont="1" applyFill="1" applyBorder="1" applyAlignment="1">
      <alignment horizontal="center" vertical="center" wrapText="1"/>
    </xf>
    <xf numFmtId="0" fontId="5" fillId="4" borderId="8" xfId="3" quotePrefix="1" applyFont="1" applyFill="1" applyBorder="1">
      <alignment vertical="center"/>
    </xf>
    <xf numFmtId="0" fontId="5" fillId="4" borderId="8" xfId="0" quotePrefix="1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4" fillId="4" borderId="16" xfId="0" applyFont="1" applyFill="1" applyBorder="1">
      <alignment vertical="center"/>
    </xf>
    <xf numFmtId="0" fontId="5" fillId="4" borderId="8" xfId="0" applyFont="1" applyFill="1" applyBorder="1">
      <alignment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4" xfId="0" quotePrefix="1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5" fillId="4" borderId="5" xfId="0" applyFont="1" applyFill="1" applyBorder="1">
      <alignment vertical="center"/>
    </xf>
    <xf numFmtId="0" fontId="5" fillId="4" borderId="16" xfId="0" applyFont="1" applyFill="1" applyBorder="1">
      <alignment vertical="center"/>
    </xf>
    <xf numFmtId="0" fontId="4" fillId="4" borderId="41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4" borderId="40" xfId="0" applyFont="1" applyFill="1" applyBorder="1">
      <alignment vertical="center"/>
    </xf>
    <xf numFmtId="0" fontId="4" fillId="4" borderId="36" xfId="0" applyFont="1" applyFill="1" applyBorder="1">
      <alignment vertical="center"/>
    </xf>
    <xf numFmtId="0" fontId="4" fillId="4" borderId="41" xfId="0" applyFont="1" applyFill="1" applyBorder="1" applyAlignment="1">
      <alignment vertical="center" wrapText="1"/>
    </xf>
    <xf numFmtId="0" fontId="4" fillId="4" borderId="5" xfId="0" quotePrefix="1" applyFont="1" applyFill="1" applyBorder="1">
      <alignment vertical="center"/>
    </xf>
    <xf numFmtId="0" fontId="5" fillId="4" borderId="5" xfId="0" quotePrefix="1" applyFont="1" applyFill="1" applyBorder="1" applyAlignment="1">
      <alignment vertical="center" wrapText="1"/>
    </xf>
    <xf numFmtId="0" fontId="5" fillId="4" borderId="40" xfId="0" quotePrefix="1" applyFont="1" applyFill="1" applyBorder="1" applyAlignment="1">
      <alignment vertical="center" wrapText="1"/>
    </xf>
    <xf numFmtId="0" fontId="5" fillId="4" borderId="7" xfId="0" quotePrefix="1" applyFont="1" applyFill="1" applyBorder="1">
      <alignment vertical="center"/>
    </xf>
    <xf numFmtId="0" fontId="4" fillId="4" borderId="40" xfId="0" applyFont="1" applyFill="1" applyBorder="1" applyAlignment="1">
      <alignment vertical="center" wrapText="1"/>
    </xf>
    <xf numFmtId="0" fontId="5" fillId="4" borderId="34" xfId="0" quotePrefix="1" applyFont="1" applyFill="1" applyBorder="1" applyAlignment="1">
      <alignment vertical="top"/>
    </xf>
    <xf numFmtId="0" fontId="4" fillId="4" borderId="16" xfId="0" quotePrefix="1" applyFont="1" applyFill="1" applyBorder="1">
      <alignment vertical="center"/>
    </xf>
    <xf numFmtId="0" fontId="4" fillId="4" borderId="38" xfId="0" applyFont="1" applyFill="1" applyBorder="1">
      <alignment vertical="center"/>
    </xf>
    <xf numFmtId="0" fontId="4" fillId="4" borderId="4" xfId="0" applyFont="1" applyFill="1" applyBorder="1" applyAlignment="1">
      <alignment vertical="center" wrapText="1"/>
    </xf>
    <xf numFmtId="0" fontId="4" fillId="4" borderId="35" xfId="0" applyFont="1" applyFill="1" applyBorder="1" applyAlignment="1">
      <alignment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34" xfId="0" applyFont="1" applyFill="1" applyBorder="1" applyAlignment="1">
      <alignment vertical="center" wrapText="1"/>
    </xf>
    <xf numFmtId="0" fontId="4" fillId="4" borderId="7" xfId="0" quotePrefix="1" applyFont="1" applyFill="1" applyBorder="1" applyAlignment="1">
      <alignment vertical="center" wrapText="1"/>
    </xf>
    <xf numFmtId="0" fontId="4" fillId="4" borderId="40" xfId="3" applyFont="1" applyFill="1" applyBorder="1" applyAlignment="1">
      <alignment vertical="center" wrapText="1"/>
    </xf>
    <xf numFmtId="0" fontId="4" fillId="4" borderId="34" xfId="3" applyFont="1" applyFill="1" applyBorder="1" applyAlignment="1">
      <alignment vertical="center" wrapText="1"/>
    </xf>
    <xf numFmtId="0" fontId="4" fillId="4" borderId="34" xfId="3" applyFont="1" applyFill="1" applyBorder="1">
      <alignment vertical="center"/>
    </xf>
    <xf numFmtId="0" fontId="4" fillId="4" borderId="34" xfId="3" quotePrefix="1" applyFont="1" applyFill="1" applyBorder="1" applyAlignment="1">
      <alignment vertical="center" wrapText="1"/>
    </xf>
    <xf numFmtId="0" fontId="4" fillId="4" borderId="36" xfId="3" applyFont="1" applyFill="1" applyBorder="1" applyAlignment="1">
      <alignment wrapText="1"/>
    </xf>
    <xf numFmtId="0" fontId="4" fillId="4" borderId="40" xfId="3" applyFont="1" applyFill="1" applyBorder="1">
      <alignment vertical="center"/>
    </xf>
    <xf numFmtId="0" fontId="4" fillId="4" borderId="7" xfId="0" applyFont="1" applyFill="1" applyBorder="1">
      <alignment vertical="center"/>
    </xf>
    <xf numFmtId="0" fontId="4" fillId="4" borderId="34" xfId="0" applyFont="1" applyFill="1" applyBorder="1">
      <alignment vertical="center"/>
    </xf>
    <xf numFmtId="0" fontId="4" fillId="4" borderId="40" xfId="0" quotePrefix="1" applyFont="1" applyFill="1" applyBorder="1" applyAlignment="1">
      <alignment vertical="center" wrapText="1"/>
    </xf>
    <xf numFmtId="0" fontId="4" fillId="4" borderId="8" xfId="0" quotePrefix="1" applyFont="1" applyFill="1" applyBorder="1">
      <alignment vertical="center"/>
    </xf>
    <xf numFmtId="0" fontId="4" fillId="4" borderId="40" xfId="0" quotePrefix="1" applyFont="1" applyFill="1" applyBorder="1">
      <alignment vertical="center"/>
    </xf>
    <xf numFmtId="3" fontId="4" fillId="4" borderId="34" xfId="0" applyNumberFormat="1" applyFont="1" applyFill="1" applyBorder="1">
      <alignment vertical="center"/>
    </xf>
    <xf numFmtId="3" fontId="4" fillId="4" borderId="40" xfId="0" applyNumberFormat="1" applyFont="1" applyFill="1" applyBorder="1" applyAlignment="1">
      <alignment vertical="center" wrapText="1"/>
    </xf>
    <xf numFmtId="3" fontId="4" fillId="4" borderId="36" xfId="0" applyNumberFormat="1" applyFont="1" applyFill="1" applyBorder="1" applyAlignment="1">
      <alignment vertical="center" wrapText="1"/>
    </xf>
    <xf numFmtId="0" fontId="8" fillId="0" borderId="0" xfId="0" quotePrefix="1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4" fillId="0" borderId="0" xfId="3" applyFont="1">
      <alignment vertical="center"/>
    </xf>
    <xf numFmtId="0" fontId="5" fillId="0" borderId="0" xfId="3" applyFont="1">
      <alignment vertical="center"/>
    </xf>
    <xf numFmtId="0" fontId="4" fillId="0" borderId="0" xfId="3" applyFont="1" applyAlignment="1">
      <alignment horizontal="center" vertical="center"/>
    </xf>
    <xf numFmtId="3" fontId="8" fillId="0" borderId="0" xfId="0" applyNumberFormat="1" applyFont="1">
      <alignment vertical="center"/>
    </xf>
    <xf numFmtId="0" fontId="8" fillId="0" borderId="0" xfId="0" applyFont="1" applyAlignment="1"/>
    <xf numFmtId="0" fontId="4" fillId="4" borderId="40" xfId="3" applyFont="1" applyFill="1" applyBorder="1" applyAlignment="1">
      <alignment horizontal="right" vertical="center"/>
    </xf>
    <xf numFmtId="0" fontId="4" fillId="4" borderId="40" xfId="4" applyFont="1" applyFill="1" applyBorder="1">
      <alignment vertical="center"/>
    </xf>
    <xf numFmtId="0" fontId="4" fillId="4" borderId="40" xfId="4" applyFont="1" applyFill="1" applyBorder="1" applyAlignment="1">
      <alignment horizontal="right" vertical="center"/>
    </xf>
    <xf numFmtId="0" fontId="4" fillId="4" borderId="36" xfId="4" applyFont="1" applyFill="1" applyBorder="1">
      <alignment vertical="center"/>
    </xf>
    <xf numFmtId="0" fontId="4" fillId="0" borderId="0" xfId="4" applyFont="1">
      <alignment vertical="center"/>
    </xf>
    <xf numFmtId="0" fontId="5" fillId="4" borderId="8" xfId="4" quotePrefix="1" applyFont="1" applyFill="1" applyBorder="1">
      <alignment vertical="center"/>
    </xf>
    <xf numFmtId="0" fontId="4" fillId="4" borderId="5" xfId="4" quotePrefix="1" applyFont="1" applyFill="1" applyBorder="1" applyAlignment="1">
      <alignment vertical="center" wrapText="1"/>
    </xf>
    <xf numFmtId="0" fontId="4" fillId="4" borderId="5" xfId="4" quotePrefix="1" applyFont="1" applyFill="1" applyBorder="1" applyAlignment="1">
      <alignment horizontal="right" vertical="center" wrapText="1"/>
    </xf>
    <xf numFmtId="0" fontId="4" fillId="4" borderId="5" xfId="4" applyFont="1" applyFill="1" applyBorder="1" applyAlignment="1">
      <alignment vertical="center" wrapText="1"/>
    </xf>
    <xf numFmtId="0" fontId="4" fillId="4" borderId="5" xfId="4" applyFont="1" applyFill="1" applyBorder="1" applyAlignment="1">
      <alignment horizontal="right" vertical="center" wrapText="1"/>
    </xf>
    <xf numFmtId="0" fontId="4" fillId="4" borderId="16" xfId="4" applyFont="1" applyFill="1" applyBorder="1" applyAlignment="1">
      <alignment vertical="center" wrapText="1"/>
    </xf>
    <xf numFmtId="0" fontId="4" fillId="4" borderId="34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38" fontId="6" fillId="0" borderId="42" xfId="1" applyFont="1" applyFill="1" applyBorder="1" applyAlignment="1">
      <alignment vertical="center"/>
    </xf>
    <xf numFmtId="38" fontId="6" fillId="0" borderId="42" xfId="1" applyFont="1" applyFill="1" applyBorder="1" applyAlignment="1">
      <alignment horizontal="center" vertical="center"/>
    </xf>
    <xf numFmtId="49" fontId="4" fillId="0" borderId="0" xfId="0" applyNumberFormat="1" applyFont="1">
      <alignment vertical="center"/>
    </xf>
    <xf numFmtId="3" fontId="4" fillId="0" borderId="0" xfId="0" applyNumberFormat="1" applyFo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/>
    <xf numFmtId="0" fontId="6" fillId="0" borderId="44" xfId="6" applyFont="1" applyBorder="1" applyAlignment="1">
      <alignment vertical="center"/>
    </xf>
    <xf numFmtId="0" fontId="6" fillId="0" borderId="5" xfId="6" applyFont="1" applyBorder="1" applyAlignment="1">
      <alignment vertical="center"/>
    </xf>
    <xf numFmtId="0" fontId="6" fillId="0" borderId="45" xfId="6" applyFont="1" applyBorder="1" applyAlignment="1">
      <alignment vertical="center"/>
    </xf>
    <xf numFmtId="38" fontId="6" fillId="0" borderId="46" xfId="1" applyFont="1" applyFill="1" applyBorder="1" applyAlignment="1">
      <alignment vertical="center"/>
    </xf>
    <xf numFmtId="0" fontId="6" fillId="0" borderId="47" xfId="6" applyFont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48" xfId="1" applyFont="1" applyFill="1" applyBorder="1" applyAlignment="1">
      <alignment horizontal="center" vertical="center"/>
    </xf>
    <xf numFmtId="38" fontId="6" fillId="0" borderId="49" xfId="1" applyFont="1" applyFill="1" applyBorder="1" applyAlignment="1">
      <alignment horizontal="center" vertical="center"/>
    </xf>
    <xf numFmtId="38" fontId="6" fillId="0" borderId="50" xfId="1" applyFont="1" applyFill="1" applyBorder="1" applyAlignment="1">
      <alignment horizontal="center" vertical="center"/>
    </xf>
    <xf numFmtId="38" fontId="6" fillId="0" borderId="37" xfId="1" applyFont="1" applyFill="1" applyBorder="1" applyAlignment="1">
      <alignment vertical="center"/>
    </xf>
    <xf numFmtId="38" fontId="6" fillId="0" borderId="51" xfId="1" applyFont="1" applyFill="1" applyBorder="1" applyAlignment="1">
      <alignment vertical="center"/>
    </xf>
    <xf numFmtId="0" fontId="6" fillId="0" borderId="53" xfId="6" applyFont="1" applyBorder="1" applyAlignment="1">
      <alignment vertical="center"/>
    </xf>
    <xf numFmtId="38" fontId="6" fillId="0" borderId="54" xfId="1" applyFont="1" applyFill="1" applyBorder="1" applyAlignment="1">
      <alignment horizontal="center" vertical="center"/>
    </xf>
    <xf numFmtId="38" fontId="6" fillId="0" borderId="55" xfId="1" applyFont="1" applyFill="1" applyBorder="1" applyAlignment="1">
      <alignment horizontal="center" vertical="center"/>
    </xf>
    <xf numFmtId="38" fontId="6" fillId="0" borderId="53" xfId="1" applyFont="1" applyFill="1" applyBorder="1" applyAlignment="1">
      <alignment horizontal="center" vertical="center"/>
    </xf>
    <xf numFmtId="0" fontId="6" fillId="0" borderId="31" xfId="6" applyFont="1" applyBorder="1" applyAlignment="1">
      <alignment horizontal="center" vertical="center"/>
    </xf>
    <xf numFmtId="0" fontId="6" fillId="0" borderId="56" xfId="6" applyFont="1" applyBorder="1" applyAlignment="1">
      <alignment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0" fontId="6" fillId="0" borderId="46" xfId="6" applyFont="1" applyBorder="1" applyAlignment="1">
      <alignment horizontal="center" vertical="center"/>
    </xf>
    <xf numFmtId="0" fontId="6" fillId="0" borderId="0" xfId="6" quotePrefix="1" applyFont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6" fillId="0" borderId="57" xfId="6" applyFont="1" applyBorder="1" applyAlignment="1">
      <alignment vertical="center"/>
    </xf>
    <xf numFmtId="38" fontId="6" fillId="0" borderId="10" xfId="1" applyFont="1" applyFill="1" applyBorder="1" applyAlignment="1">
      <alignment horizontal="center" vertical="center"/>
    </xf>
    <xf numFmtId="0" fontId="6" fillId="0" borderId="11" xfId="6" applyFont="1" applyBorder="1" applyAlignment="1">
      <alignment vertical="center"/>
    </xf>
    <xf numFmtId="0" fontId="6" fillId="0" borderId="59" xfId="6" applyFont="1" applyBorder="1" applyAlignment="1">
      <alignment vertical="center"/>
    </xf>
    <xf numFmtId="0" fontId="6" fillId="0" borderId="61" xfId="6" applyFont="1" applyBorder="1" applyAlignment="1">
      <alignment vertical="center"/>
    </xf>
    <xf numFmtId="38" fontId="6" fillId="0" borderId="32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38" fontId="6" fillId="0" borderId="61" xfId="1" applyFont="1" applyFill="1" applyBorder="1" applyAlignment="1">
      <alignment horizontal="center" vertical="center"/>
    </xf>
    <xf numFmtId="0" fontId="6" fillId="0" borderId="51" xfId="6" applyFont="1" applyBorder="1" applyAlignment="1">
      <alignment horizontal="center" vertical="center"/>
    </xf>
    <xf numFmtId="0" fontId="6" fillId="0" borderId="3" xfId="6" applyFont="1" applyBorder="1" applyAlignment="1">
      <alignment horizontal="center" vertical="center" textRotation="255"/>
    </xf>
    <xf numFmtId="0" fontId="6" fillId="0" borderId="48" xfId="6" applyFont="1" applyBorder="1" applyAlignment="1">
      <alignment horizontal="left" vertical="center"/>
    </xf>
    <xf numFmtId="0" fontId="6" fillId="0" borderId="62" xfId="6" applyFont="1" applyBorder="1" applyAlignment="1">
      <alignment horizontal="left" vertical="center"/>
    </xf>
    <xf numFmtId="38" fontId="6" fillId="0" borderId="33" xfId="1" applyFont="1" applyFill="1" applyBorder="1" applyAlignment="1">
      <alignment vertical="center"/>
    </xf>
    <xf numFmtId="38" fontId="6" fillId="0" borderId="63" xfId="1" applyFont="1" applyFill="1" applyBorder="1" applyAlignment="1">
      <alignment horizontal="center" vertical="center"/>
    </xf>
    <xf numFmtId="38" fontId="6" fillId="0" borderId="64" xfId="1" applyFont="1" applyFill="1" applyBorder="1" applyAlignment="1">
      <alignment vertical="center"/>
    </xf>
    <xf numFmtId="38" fontId="6" fillId="0" borderId="65" xfId="1" applyFont="1" applyFill="1" applyBorder="1" applyAlignment="1">
      <alignment vertical="center"/>
    </xf>
    <xf numFmtId="0" fontId="6" fillId="0" borderId="66" xfId="6" applyFont="1" applyBorder="1" applyAlignment="1">
      <alignment horizontal="left" vertical="center"/>
    </xf>
    <xf numFmtId="0" fontId="6" fillId="0" borderId="4" xfId="6" applyFont="1" applyBorder="1" applyAlignment="1">
      <alignment horizontal="left" vertical="center"/>
    </xf>
    <xf numFmtId="38" fontId="6" fillId="0" borderId="67" xfId="1" applyFont="1" applyFill="1" applyBorder="1" applyAlignment="1">
      <alignment vertical="center"/>
    </xf>
    <xf numFmtId="38" fontId="6" fillId="0" borderId="68" xfId="1" applyFont="1" applyFill="1" applyBorder="1" applyAlignment="1">
      <alignment vertical="center"/>
    </xf>
    <xf numFmtId="38" fontId="6" fillId="0" borderId="55" xfId="1" applyFont="1" applyFill="1" applyBorder="1" applyAlignment="1">
      <alignment vertical="center"/>
    </xf>
    <xf numFmtId="38" fontId="6" fillId="0" borderId="38" xfId="1" applyFont="1" applyFill="1" applyBorder="1" applyAlignment="1">
      <alignment vertical="center"/>
    </xf>
    <xf numFmtId="0" fontId="6" fillId="0" borderId="69" xfId="6" applyFont="1" applyBorder="1" applyAlignment="1">
      <alignment horizontal="left" vertical="center"/>
    </xf>
    <xf numFmtId="0" fontId="6" fillId="0" borderId="5" xfId="6" applyFont="1" applyBorder="1" applyAlignment="1">
      <alignment horizontal="left" vertical="center"/>
    </xf>
    <xf numFmtId="38" fontId="6" fillId="0" borderId="70" xfId="1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0" fontId="6" fillId="0" borderId="71" xfId="6" applyFont="1" applyBorder="1" applyAlignment="1">
      <alignment vertical="center"/>
    </xf>
    <xf numFmtId="38" fontId="6" fillId="0" borderId="72" xfId="1" applyFont="1" applyFill="1" applyBorder="1" applyAlignment="1">
      <alignment vertical="center"/>
    </xf>
    <xf numFmtId="0" fontId="6" fillId="0" borderId="73" xfId="6" applyFont="1" applyBorder="1" applyAlignment="1">
      <alignment horizontal="left" vertical="center"/>
    </xf>
    <xf numFmtId="38" fontId="6" fillId="0" borderId="69" xfId="1" applyFont="1" applyFill="1" applyBorder="1" applyAlignment="1">
      <alignment vertical="center"/>
    </xf>
    <xf numFmtId="0" fontId="6" fillId="0" borderId="74" xfId="6" applyFont="1" applyBorder="1" applyAlignment="1">
      <alignment horizontal="left" vertical="center"/>
    </xf>
    <xf numFmtId="0" fontId="6" fillId="0" borderId="75" xfId="6" applyFont="1" applyBorder="1" applyAlignment="1">
      <alignment horizontal="left" vertical="center"/>
    </xf>
    <xf numFmtId="38" fontId="6" fillId="0" borderId="76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0" fontId="6" fillId="0" borderId="6" xfId="6" applyFont="1" applyBorder="1" applyAlignment="1">
      <alignment horizontal="left" vertical="center"/>
    </xf>
    <xf numFmtId="38" fontId="6" fillId="0" borderId="52" xfId="1" applyFont="1" applyFill="1" applyBorder="1" applyAlignment="1">
      <alignment vertical="center"/>
    </xf>
    <xf numFmtId="38" fontId="6" fillId="0" borderId="77" xfId="1" applyFont="1" applyFill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38" fontId="6" fillId="0" borderId="78" xfId="1" applyFont="1" applyFill="1" applyBorder="1" applyAlignment="1">
      <alignment vertical="center"/>
    </xf>
    <xf numFmtId="0" fontId="6" fillId="0" borderId="3" xfId="6" quotePrefix="1" applyFont="1" applyBorder="1" applyAlignment="1">
      <alignment horizontal="center" vertical="center" textRotation="255"/>
    </xf>
    <xf numFmtId="0" fontId="6" fillId="0" borderId="28" xfId="6" applyFont="1" applyBorder="1" applyAlignment="1">
      <alignment horizontal="left" vertical="center"/>
    </xf>
    <xf numFmtId="38" fontId="6" fillId="0" borderId="48" xfId="1" applyFont="1" applyFill="1" applyBorder="1" applyAlignment="1">
      <alignment vertical="center"/>
    </xf>
    <xf numFmtId="38" fontId="6" fillId="0" borderId="49" xfId="1" applyFont="1" applyFill="1" applyBorder="1" applyAlignment="1">
      <alignment vertical="center"/>
    </xf>
    <xf numFmtId="38" fontId="6" fillId="0" borderId="50" xfId="1" applyFont="1" applyFill="1" applyBorder="1" applyAlignment="1">
      <alignment vertical="center"/>
    </xf>
    <xf numFmtId="38" fontId="6" fillId="0" borderId="10" xfId="6" applyNumberFormat="1" applyFont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0" fontId="6" fillId="0" borderId="79" xfId="6" applyFont="1" applyBorder="1" applyAlignment="1">
      <alignment horizontal="left" vertical="center"/>
    </xf>
    <xf numFmtId="0" fontId="6" fillId="0" borderId="43" xfId="6" applyFont="1" applyBorder="1" applyAlignment="1">
      <alignment horizontal="left" vertical="center"/>
    </xf>
    <xf numFmtId="0" fontId="6" fillId="0" borderId="53" xfId="6" applyFont="1" applyBorder="1" applyAlignment="1">
      <alignment horizontal="left" vertical="center"/>
    </xf>
    <xf numFmtId="38" fontId="6" fillId="0" borderId="35" xfId="1" applyFont="1" applyFill="1" applyBorder="1" applyAlignment="1">
      <alignment horizontal="center" vertical="center"/>
    </xf>
    <xf numFmtId="38" fontId="6" fillId="0" borderId="43" xfId="1" applyFont="1" applyFill="1" applyBorder="1" applyAlignment="1">
      <alignment horizontal="center" vertical="center"/>
    </xf>
    <xf numFmtId="38" fontId="6" fillId="0" borderId="57" xfId="1" applyFont="1" applyFill="1" applyBorder="1" applyAlignment="1">
      <alignment vertical="center"/>
    </xf>
    <xf numFmtId="38" fontId="6" fillId="0" borderId="31" xfId="1" applyFont="1" applyFill="1" applyBorder="1" applyAlignment="1">
      <alignment horizontal="center" vertical="center"/>
    </xf>
    <xf numFmtId="0" fontId="6" fillId="0" borderId="75" xfId="6" applyFont="1" applyBorder="1" applyAlignment="1">
      <alignment horizontal="center" vertical="center"/>
    </xf>
    <xf numFmtId="0" fontId="6" fillId="0" borderId="80" xfId="6" applyFont="1" applyBorder="1" applyAlignment="1">
      <alignment horizontal="center" vertical="center"/>
    </xf>
    <xf numFmtId="0" fontId="6" fillId="0" borderId="81" xfId="6" applyFont="1" applyBorder="1" applyAlignment="1">
      <alignment horizontal="left" vertical="center"/>
    </xf>
    <xf numFmtId="0" fontId="6" fillId="0" borderId="7" xfId="6" applyFont="1" applyBorder="1" applyAlignment="1">
      <alignment horizontal="left" vertical="center"/>
    </xf>
    <xf numFmtId="0" fontId="6" fillId="0" borderId="8" xfId="6" applyFont="1" applyBorder="1" applyAlignment="1">
      <alignment horizontal="left" vertical="center"/>
    </xf>
    <xf numFmtId="38" fontId="6" fillId="0" borderId="36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vertical="center"/>
    </xf>
    <xf numFmtId="38" fontId="6" fillId="0" borderId="82" xfId="1" applyFont="1" applyFill="1" applyBorder="1" applyAlignment="1">
      <alignment horizontal="center" vertical="center"/>
    </xf>
    <xf numFmtId="38" fontId="6" fillId="0" borderId="51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right" vertical="center"/>
    </xf>
    <xf numFmtId="38" fontId="6" fillId="0" borderId="48" xfId="1" applyFont="1" applyFill="1" applyBorder="1" applyAlignment="1">
      <alignment horizontal="right" vertical="center"/>
    </xf>
    <xf numFmtId="38" fontId="6" fillId="0" borderId="49" xfId="1" applyFont="1" applyFill="1" applyBorder="1" applyAlignment="1">
      <alignment horizontal="right" vertical="center"/>
    </xf>
    <xf numFmtId="38" fontId="6" fillId="0" borderId="50" xfId="1" applyFont="1" applyFill="1" applyBorder="1" applyAlignment="1">
      <alignment horizontal="right" vertical="center"/>
    </xf>
    <xf numFmtId="0" fontId="6" fillId="0" borderId="9" xfId="6" applyFont="1" applyBorder="1" applyAlignment="1">
      <alignment horizontal="left" vertical="center"/>
    </xf>
    <xf numFmtId="0" fontId="6" fillId="0" borderId="14" xfId="6" quotePrefix="1" applyFont="1" applyBorder="1" applyAlignment="1">
      <alignment horizontal="left" vertical="center"/>
    </xf>
    <xf numFmtId="0" fontId="6" fillId="0" borderId="54" xfId="6" applyFont="1" applyBorder="1" applyAlignment="1">
      <alignment vertical="center"/>
    </xf>
    <xf numFmtId="0" fontId="6" fillId="0" borderId="59" xfId="6" applyFont="1" applyBorder="1" applyAlignment="1">
      <alignment horizontal="center" vertical="center"/>
    </xf>
    <xf numFmtId="178" fontId="6" fillId="0" borderId="0" xfId="1" applyNumberFormat="1" applyFont="1" applyFill="1" applyBorder="1" applyAlignment="1">
      <alignment vertical="center"/>
    </xf>
    <xf numFmtId="0" fontId="6" fillId="0" borderId="68" xfId="6" applyFont="1" applyBorder="1" applyAlignment="1">
      <alignment vertical="center"/>
    </xf>
    <xf numFmtId="0" fontId="6" fillId="0" borderId="55" xfId="6" applyFont="1" applyBorder="1" applyAlignment="1">
      <alignment horizontal="center" vertical="center"/>
    </xf>
    <xf numFmtId="0" fontId="6" fillId="0" borderId="44" xfId="6" quotePrefix="1" applyFont="1" applyBorder="1" applyAlignment="1">
      <alignment horizontal="center" vertical="center"/>
    </xf>
    <xf numFmtId="0" fontId="6" fillId="0" borderId="16" xfId="6" applyFont="1" applyBorder="1" applyAlignment="1">
      <alignment vertical="center"/>
    </xf>
    <xf numFmtId="0" fontId="6" fillId="0" borderId="56" xfId="6" applyFont="1" applyBorder="1" applyAlignment="1">
      <alignment horizontal="center" vertical="center"/>
    </xf>
    <xf numFmtId="0" fontId="6" fillId="0" borderId="70" xfId="6" applyFont="1" applyBorder="1" applyAlignment="1">
      <alignment horizontal="left" vertical="center"/>
    </xf>
    <xf numFmtId="38" fontId="6" fillId="0" borderId="56" xfId="1" applyFont="1" applyFill="1" applyBorder="1" applyAlignment="1">
      <alignment vertical="center"/>
    </xf>
    <xf numFmtId="0" fontId="6" fillId="0" borderId="44" xfId="6" applyFont="1" applyBorder="1" applyAlignment="1">
      <alignment horizontal="center" vertical="center"/>
    </xf>
    <xf numFmtId="0" fontId="9" fillId="0" borderId="0" xfId="8" quotePrefix="1" applyAlignment="1">
      <alignment vertical="center"/>
    </xf>
    <xf numFmtId="38" fontId="9" fillId="0" borderId="0" xfId="1" quotePrefix="1" applyFont="1" applyFill="1" applyAlignment="1">
      <alignment horizontal="left"/>
    </xf>
    <xf numFmtId="38" fontId="6" fillId="0" borderId="56" xfId="1" applyFont="1" applyFill="1" applyBorder="1" applyAlignment="1">
      <alignment horizontal="center" vertical="center"/>
    </xf>
    <xf numFmtId="0" fontId="6" fillId="0" borderId="0" xfId="6" applyFont="1" applyAlignment="1">
      <alignment horizontal="right" vertical="center"/>
    </xf>
    <xf numFmtId="38" fontId="6" fillId="0" borderId="70" xfId="6" applyNumberFormat="1" applyFont="1" applyBorder="1" applyAlignment="1">
      <alignment horizontal="left" vertical="center"/>
    </xf>
    <xf numFmtId="38" fontId="6" fillId="0" borderId="76" xfId="6" applyNumberFormat="1" applyFont="1" applyBorder="1" applyAlignment="1">
      <alignment horizontal="left" vertical="center"/>
    </xf>
    <xf numFmtId="38" fontId="6" fillId="0" borderId="2" xfId="1" applyFont="1" applyFill="1" applyBorder="1" applyAlignment="1">
      <alignment vertical="center"/>
    </xf>
    <xf numFmtId="38" fontId="6" fillId="0" borderId="47" xfId="6" applyNumberFormat="1" applyFont="1" applyBorder="1" applyAlignment="1">
      <alignment vertical="center"/>
    </xf>
    <xf numFmtId="38" fontId="6" fillId="0" borderId="0" xfId="6" applyNumberFormat="1" applyFont="1" applyAlignment="1">
      <alignment vertical="center"/>
    </xf>
    <xf numFmtId="176" fontId="6" fillId="0" borderId="0" xfId="6" applyNumberFormat="1" applyFont="1" applyAlignment="1">
      <alignment vertical="center"/>
    </xf>
    <xf numFmtId="0" fontId="6" fillId="2" borderId="0" xfId="6" applyFont="1" applyFill="1" applyAlignment="1">
      <alignment vertical="center"/>
    </xf>
    <xf numFmtId="0" fontId="18" fillId="0" borderId="0" xfId="3" applyFont="1">
      <alignment vertical="center"/>
    </xf>
    <xf numFmtId="38" fontId="9" fillId="0" borderId="23" xfId="1" quotePrefix="1" applyFont="1" applyFill="1" applyBorder="1" applyAlignment="1">
      <alignment vertical="center"/>
    </xf>
    <xf numFmtId="38" fontId="12" fillId="0" borderId="0" xfId="1" applyFont="1" applyFill="1" applyAlignment="1">
      <alignment horizontal="right" vertical="center"/>
    </xf>
    <xf numFmtId="38" fontId="9" fillId="0" borderId="0" xfId="1" quotePrefix="1" applyFont="1" applyFill="1" applyBorder="1" applyAlignment="1">
      <alignment vertical="center"/>
    </xf>
    <xf numFmtId="177" fontId="12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Alignment="1">
      <alignment vertical="center"/>
    </xf>
    <xf numFmtId="38" fontId="9" fillId="0" borderId="23" xfId="1" applyFont="1" applyFill="1" applyBorder="1" applyAlignment="1">
      <alignment vertical="center"/>
    </xf>
    <xf numFmtId="38" fontId="9" fillId="0" borderId="0" xfId="1" quotePrefix="1" applyFont="1" applyFill="1" applyAlignment="1">
      <alignment vertical="center"/>
    </xf>
    <xf numFmtId="177" fontId="9" fillId="0" borderId="0" xfId="1" applyNumberFormat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/>
    </xf>
    <xf numFmtId="38" fontId="9" fillId="0" borderId="23" xfId="1" quotePrefix="1" applyFont="1" applyFill="1" applyBorder="1" applyAlignment="1">
      <alignment horizontal="left" vertical="center"/>
    </xf>
    <xf numFmtId="38" fontId="9" fillId="0" borderId="0" xfId="1" quotePrefix="1" applyFont="1" applyFill="1" applyBorder="1" applyAlignment="1">
      <alignment horizontal="left" vertical="center"/>
    </xf>
    <xf numFmtId="38" fontId="9" fillId="0" borderId="66" xfId="1" quotePrefix="1" applyFont="1" applyFill="1" applyBorder="1" applyAlignment="1">
      <alignment horizontal="left" vertical="center"/>
    </xf>
    <xf numFmtId="38" fontId="11" fillId="0" borderId="13" xfId="1" applyFont="1" applyFill="1" applyBorder="1" applyAlignment="1">
      <alignment horizontal="right" vertical="center"/>
    </xf>
    <xf numFmtId="38" fontId="9" fillId="0" borderId="69" xfId="1" quotePrefix="1" applyFont="1" applyFill="1" applyBorder="1" applyAlignment="1">
      <alignment horizontal="left" vertical="center"/>
    </xf>
    <xf numFmtId="38" fontId="11" fillId="0" borderId="45" xfId="1" applyFont="1" applyFill="1" applyBorder="1" applyAlignment="1">
      <alignment horizontal="right" vertical="center"/>
    </xf>
    <xf numFmtId="38" fontId="9" fillId="0" borderId="74" xfId="1" applyFont="1" applyFill="1" applyBorder="1" applyAlignment="1">
      <alignment vertical="center"/>
    </xf>
    <xf numFmtId="38" fontId="11" fillId="0" borderId="80" xfId="1" applyFont="1" applyFill="1" applyBorder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49" fontId="19" fillId="0" borderId="10" xfId="6" applyNumberFormat="1" applyFont="1" applyBorder="1" applyAlignment="1" applyProtection="1">
      <alignment horizontal="center" vertical="center"/>
      <protection locked="0"/>
    </xf>
    <xf numFmtId="0" fontId="4" fillId="0" borderId="42" xfId="0" applyFont="1" applyBorder="1">
      <alignment vertical="center"/>
    </xf>
    <xf numFmtId="49" fontId="4" fillId="0" borderId="42" xfId="0" applyNumberFormat="1" applyFont="1" applyBorder="1">
      <alignment vertical="center"/>
    </xf>
    <xf numFmtId="3" fontId="4" fillId="0" borderId="42" xfId="0" applyNumberFormat="1" applyFont="1" applyBorder="1">
      <alignment vertical="center"/>
    </xf>
    <xf numFmtId="3" fontId="4" fillId="0" borderId="42" xfId="0" applyNumberFormat="1" applyFont="1" applyBorder="1" applyAlignment="1">
      <alignment horizontal="right" vertical="center"/>
    </xf>
    <xf numFmtId="179" fontId="4" fillId="0" borderId="42" xfId="0" applyNumberFormat="1" applyFont="1" applyBorder="1" applyAlignment="1">
      <alignment horizontal="right" vertical="center"/>
    </xf>
    <xf numFmtId="0" fontId="4" fillId="0" borderId="42" xfId="0" applyFont="1" applyBorder="1" applyAlignment="1"/>
    <xf numFmtId="0" fontId="4" fillId="0" borderId="7" xfId="0" applyFont="1" applyBorder="1">
      <alignment vertical="center"/>
    </xf>
    <xf numFmtId="49" fontId="4" fillId="0" borderId="7" xfId="0" applyNumberFormat="1" applyFont="1" applyBorder="1">
      <alignment vertical="center"/>
    </xf>
    <xf numFmtId="3" fontId="4" fillId="0" borderId="7" xfId="0" applyNumberFormat="1" applyFont="1" applyBorder="1">
      <alignment vertical="center"/>
    </xf>
    <xf numFmtId="3" fontId="4" fillId="0" borderId="7" xfId="0" applyNumberFormat="1" applyFont="1" applyBorder="1" applyAlignment="1">
      <alignment horizontal="right" vertical="center"/>
    </xf>
    <xf numFmtId="179" fontId="4" fillId="0" borderId="7" xfId="0" applyNumberFormat="1" applyFont="1" applyBorder="1" applyAlignment="1">
      <alignment horizontal="right" vertical="center"/>
    </xf>
    <xf numFmtId="0" fontId="4" fillId="0" borderId="42" xfId="0" applyFont="1" applyBorder="1" applyAlignment="1">
      <alignment horizontal="right"/>
    </xf>
    <xf numFmtId="0" fontId="4" fillId="0" borderId="42" xfId="0" applyFont="1" applyBorder="1" applyAlignment="1">
      <alignment horizontal="right" vertical="center"/>
    </xf>
    <xf numFmtId="0" fontId="4" fillId="4" borderId="7" xfId="0" applyFont="1" applyFill="1" applyBorder="1" applyAlignment="1">
      <alignment vertical="center" wrapText="1"/>
    </xf>
    <xf numFmtId="0" fontId="4" fillId="4" borderId="34" xfId="0" applyFont="1" applyFill="1" applyBorder="1" applyAlignment="1">
      <alignment vertical="center" wrapText="1"/>
    </xf>
    <xf numFmtId="0" fontId="4" fillId="4" borderId="7" xfId="0" quotePrefix="1" applyFont="1" applyFill="1" applyBorder="1" applyAlignment="1">
      <alignment vertical="center" wrapText="1"/>
    </xf>
    <xf numFmtId="0" fontId="4" fillId="4" borderId="34" xfId="0" quotePrefix="1" applyFont="1" applyFill="1" applyBorder="1" applyAlignment="1">
      <alignment vertical="center" wrapText="1"/>
    </xf>
    <xf numFmtId="0" fontId="5" fillId="4" borderId="8" xfId="3" quotePrefix="1" applyFont="1" applyFill="1" applyBorder="1" applyAlignment="1">
      <alignment vertical="center" wrapText="1"/>
    </xf>
    <xf numFmtId="0" fontId="4" fillId="4" borderId="40" xfId="3" applyFont="1" applyFill="1" applyBorder="1" applyAlignment="1">
      <alignment vertical="center" wrapText="1"/>
    </xf>
    <xf numFmtId="0" fontId="4" fillId="4" borderId="36" xfId="3" applyFont="1" applyFill="1" applyBorder="1" applyAlignment="1">
      <alignment vertical="center" wrapText="1"/>
    </xf>
    <xf numFmtId="0" fontId="5" fillId="4" borderId="11" xfId="3" quotePrefix="1" applyFont="1" applyFill="1" applyBorder="1" applyAlignment="1">
      <alignment vertical="center" wrapText="1"/>
    </xf>
    <xf numFmtId="0" fontId="4" fillId="4" borderId="5" xfId="3" applyFont="1" applyFill="1" applyBorder="1" applyAlignment="1">
      <alignment vertical="center" wrapText="1"/>
    </xf>
    <xf numFmtId="0" fontId="4" fillId="4" borderId="16" xfId="3" applyFont="1" applyFill="1" applyBorder="1" applyAlignment="1">
      <alignment vertical="center" wrapText="1"/>
    </xf>
    <xf numFmtId="0" fontId="4" fillId="4" borderId="7" xfId="3" quotePrefix="1" applyFont="1" applyFill="1" applyBorder="1" applyAlignment="1">
      <alignment vertical="center" wrapText="1"/>
    </xf>
    <xf numFmtId="0" fontId="4" fillId="4" borderId="34" xfId="3" applyFont="1" applyFill="1" applyBorder="1" applyAlignment="1">
      <alignment vertical="center" wrapText="1"/>
    </xf>
    <xf numFmtId="0" fontId="4" fillId="4" borderId="7" xfId="3" applyFont="1" applyFill="1" applyBorder="1" applyAlignment="1">
      <alignment vertical="center" wrapText="1"/>
    </xf>
    <xf numFmtId="0" fontId="4" fillId="4" borderId="34" xfId="3" quotePrefix="1" applyFont="1" applyFill="1" applyBorder="1" applyAlignment="1">
      <alignment vertical="center" wrapText="1"/>
    </xf>
    <xf numFmtId="0" fontId="4" fillId="4" borderId="34" xfId="3" applyFont="1" applyFill="1" applyBorder="1">
      <alignment vertical="center"/>
    </xf>
    <xf numFmtId="0" fontId="4" fillId="4" borderId="7" xfId="3" quotePrefix="1" applyFont="1" applyFill="1" applyBorder="1" applyAlignment="1">
      <alignment vertical="top" wrapText="1"/>
    </xf>
    <xf numFmtId="0" fontId="4" fillId="4" borderId="34" xfId="3" applyFont="1" applyFill="1" applyBorder="1" applyAlignment="1">
      <alignment wrapText="1"/>
    </xf>
    <xf numFmtId="0" fontId="5" fillId="4" borderId="7" xfId="3" quotePrefix="1" applyFont="1" applyFill="1" applyBorder="1" applyAlignment="1">
      <alignment vertical="top" wrapText="1"/>
    </xf>
    <xf numFmtId="0" fontId="5" fillId="4" borderId="34" xfId="3" quotePrefix="1" applyFont="1" applyFill="1" applyBorder="1" applyAlignment="1">
      <alignment vertical="top" wrapText="1"/>
    </xf>
    <xf numFmtId="0" fontId="4" fillId="4" borderId="36" xfId="3" applyFont="1" applyFill="1" applyBorder="1" applyAlignment="1">
      <alignment wrapText="1"/>
    </xf>
    <xf numFmtId="0" fontId="4" fillId="4" borderId="40" xfId="3" applyFont="1" applyFill="1" applyBorder="1">
      <alignment vertical="center"/>
    </xf>
    <xf numFmtId="0" fontId="4" fillId="4" borderId="36" xfId="3" applyFont="1" applyFill="1" applyBorder="1">
      <alignment vertical="center"/>
    </xf>
    <xf numFmtId="0" fontId="4" fillId="4" borderId="8" xfId="3" quotePrefix="1" applyFont="1" applyFill="1" applyBorder="1" applyAlignment="1">
      <alignment vertical="center" wrapText="1"/>
    </xf>
    <xf numFmtId="0" fontId="4" fillId="4" borderId="40" xfId="3" quotePrefix="1" applyFont="1" applyFill="1" applyBorder="1" applyAlignment="1">
      <alignment vertical="center" wrapText="1"/>
    </xf>
    <xf numFmtId="0" fontId="4" fillId="4" borderId="36" xfId="3" quotePrefix="1" applyFont="1" applyFill="1" applyBorder="1" applyAlignment="1">
      <alignment vertical="center" wrapText="1"/>
    </xf>
    <xf numFmtId="0" fontId="4" fillId="4" borderId="34" xfId="3" quotePrefix="1" applyFont="1" applyFill="1" applyBorder="1">
      <alignment vertical="center"/>
    </xf>
    <xf numFmtId="0" fontId="4" fillId="4" borderId="43" xfId="0" applyFont="1" applyFill="1" applyBorder="1" applyAlignment="1">
      <alignment vertical="center" wrapText="1"/>
    </xf>
    <xf numFmtId="0" fontId="4" fillId="4" borderId="34" xfId="0" applyFont="1" applyFill="1" applyBorder="1">
      <alignment vertical="center"/>
    </xf>
    <xf numFmtId="0" fontId="4" fillId="4" borderId="7" xfId="0" applyFont="1" applyFill="1" applyBorder="1">
      <alignment vertical="center"/>
    </xf>
    <xf numFmtId="0" fontId="4" fillId="4" borderId="8" xfId="0" quotePrefix="1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vertical="center" wrapText="1"/>
    </xf>
    <xf numFmtId="0" fontId="4" fillId="4" borderId="40" xfId="0" quotePrefix="1" applyFont="1" applyFill="1" applyBorder="1" applyAlignment="1">
      <alignment vertical="center" wrapText="1"/>
    </xf>
    <xf numFmtId="0" fontId="4" fillId="4" borderId="36" xfId="0" quotePrefix="1" applyFont="1" applyFill="1" applyBorder="1" applyAlignment="1">
      <alignment vertical="center" wrapText="1"/>
    </xf>
    <xf numFmtId="0" fontId="4" fillId="4" borderId="34" xfId="0" quotePrefix="1" applyFont="1" applyFill="1" applyBorder="1">
      <alignment vertical="center"/>
    </xf>
    <xf numFmtId="0" fontId="4" fillId="4" borderId="8" xfId="0" quotePrefix="1" applyFont="1" applyFill="1" applyBorder="1">
      <alignment vertical="center"/>
    </xf>
    <xf numFmtId="0" fontId="4" fillId="4" borderId="40" xfId="0" quotePrefix="1" applyFont="1" applyFill="1" applyBorder="1">
      <alignment vertical="center"/>
    </xf>
    <xf numFmtId="0" fontId="4" fillId="4" borderId="36" xfId="0" quotePrefix="1" applyFont="1" applyFill="1" applyBorder="1">
      <alignment vertical="center"/>
    </xf>
    <xf numFmtId="0" fontId="4" fillId="4" borderId="7" xfId="4" applyFont="1" applyFill="1" applyBorder="1" applyAlignment="1">
      <alignment vertical="center" wrapText="1"/>
    </xf>
    <xf numFmtId="0" fontId="4" fillId="4" borderId="34" xfId="4" applyFont="1" applyFill="1" applyBorder="1" applyAlignment="1">
      <alignment vertical="center" wrapText="1"/>
    </xf>
    <xf numFmtId="0" fontId="4" fillId="4" borderId="7" xfId="4" quotePrefix="1" applyFont="1" applyFill="1" applyBorder="1" applyAlignment="1">
      <alignment vertical="center" wrapText="1"/>
    </xf>
    <xf numFmtId="0" fontId="4" fillId="4" borderId="34" xfId="4" quotePrefix="1" applyFont="1" applyFill="1" applyBorder="1" applyAlignment="1">
      <alignment vertical="center" wrapText="1"/>
    </xf>
    <xf numFmtId="0" fontId="4" fillId="4" borderId="34" xfId="4" applyFont="1" applyFill="1" applyBorder="1">
      <alignment vertical="center"/>
    </xf>
    <xf numFmtId="49" fontId="4" fillId="4" borderId="7" xfId="0" applyNumberFormat="1" applyFont="1" applyFill="1" applyBorder="1" applyAlignment="1">
      <alignment vertical="center" wrapText="1"/>
    </xf>
    <xf numFmtId="49" fontId="4" fillId="4" borderId="34" xfId="0" applyNumberFormat="1" applyFont="1" applyFill="1" applyBorder="1" applyAlignment="1">
      <alignment vertical="center" wrapText="1"/>
    </xf>
    <xf numFmtId="3" fontId="4" fillId="4" borderId="8" xfId="0" applyNumberFormat="1" applyFont="1" applyFill="1" applyBorder="1" applyAlignment="1">
      <alignment vertical="center" wrapText="1"/>
    </xf>
    <xf numFmtId="3" fontId="4" fillId="4" borderId="40" xfId="0" applyNumberFormat="1" applyFont="1" applyFill="1" applyBorder="1" applyAlignment="1">
      <alignment vertical="center" wrapText="1"/>
    </xf>
    <xf numFmtId="3" fontId="4" fillId="4" borderId="34" xfId="0" applyNumberFormat="1" applyFont="1" applyFill="1" applyBorder="1">
      <alignment vertical="center"/>
    </xf>
    <xf numFmtId="3" fontId="4" fillId="4" borderId="7" xfId="0" applyNumberFormat="1" applyFont="1" applyFill="1" applyBorder="1">
      <alignment vertical="center"/>
    </xf>
    <xf numFmtId="3" fontId="4" fillId="4" borderId="36" xfId="0" applyNumberFormat="1" applyFont="1" applyFill="1" applyBorder="1" applyAlignment="1">
      <alignment vertical="center" wrapText="1"/>
    </xf>
    <xf numFmtId="3" fontId="4" fillId="4" borderId="7" xfId="0" applyNumberFormat="1" applyFont="1" applyFill="1" applyBorder="1" applyAlignment="1">
      <alignment vertical="center" wrapText="1"/>
    </xf>
    <xf numFmtId="3" fontId="4" fillId="4" borderId="34" xfId="0" applyNumberFormat="1" applyFont="1" applyFill="1" applyBorder="1" applyAlignment="1">
      <alignment vertical="center" wrapText="1"/>
    </xf>
    <xf numFmtId="0" fontId="6" fillId="0" borderId="17" xfId="6" applyFont="1" applyBorder="1" applyAlignment="1">
      <alignment horizontal="center" vertical="center"/>
    </xf>
    <xf numFmtId="0" fontId="6" fillId="0" borderId="9" xfId="6" applyFont="1" applyBorder="1" applyAlignment="1">
      <alignment horizontal="center" vertical="center"/>
    </xf>
    <xf numFmtId="0" fontId="6" fillId="0" borderId="18" xfId="6" applyFont="1" applyBorder="1" applyAlignment="1">
      <alignment horizontal="center" vertical="center"/>
    </xf>
    <xf numFmtId="0" fontId="6" fillId="0" borderId="3" xfId="6" applyFont="1" applyBorder="1" applyAlignment="1">
      <alignment horizontal="center" vertical="center"/>
    </xf>
    <xf numFmtId="0" fontId="6" fillId="0" borderId="28" xfId="6" applyFont="1" applyBorder="1" applyAlignment="1">
      <alignment horizontal="center" vertical="center"/>
    </xf>
    <xf numFmtId="0" fontId="6" fillId="0" borderId="19" xfId="6" applyFont="1" applyBorder="1" applyAlignment="1">
      <alignment horizontal="center" vertical="center"/>
    </xf>
    <xf numFmtId="0" fontId="6" fillId="0" borderId="37" xfId="6" applyFont="1" applyBorder="1" applyAlignment="1">
      <alignment horizontal="center" vertical="center"/>
    </xf>
    <xf numFmtId="0" fontId="6" fillId="0" borderId="33" xfId="6" applyFont="1" applyBorder="1" applyAlignment="1">
      <alignment horizontal="center" vertical="center"/>
    </xf>
    <xf numFmtId="0" fontId="6" fillId="0" borderId="66" xfId="6" applyFont="1" applyBorder="1" applyAlignment="1">
      <alignment horizontal="center" vertical="center"/>
    </xf>
    <xf numFmtId="0" fontId="6" fillId="0" borderId="12" xfId="6" applyFont="1" applyBorder="1" applyAlignment="1">
      <alignment horizontal="center" vertical="center"/>
    </xf>
    <xf numFmtId="0" fontId="6" fillId="0" borderId="13" xfId="6" applyFont="1" applyBorder="1" applyAlignment="1">
      <alignment horizontal="center" vertical="center"/>
    </xf>
    <xf numFmtId="0" fontId="6" fillId="0" borderId="37" xfId="6" applyFont="1" applyBorder="1" applyAlignment="1">
      <alignment horizontal="center" vertical="center" wrapText="1"/>
    </xf>
    <xf numFmtId="0" fontId="6" fillId="0" borderId="33" xfId="6" applyFont="1" applyBorder="1" applyAlignment="1">
      <alignment horizontal="center" vertical="center" wrapText="1"/>
    </xf>
    <xf numFmtId="0" fontId="6" fillId="0" borderId="37" xfId="6" applyFont="1" applyBorder="1" applyAlignment="1">
      <alignment horizontal="center" vertical="center" textRotation="255"/>
    </xf>
    <xf numFmtId="0" fontId="6" fillId="0" borderId="52" xfId="6" applyFont="1" applyBorder="1" applyAlignment="1">
      <alignment horizontal="center" vertical="center" textRotation="255"/>
    </xf>
    <xf numFmtId="0" fontId="6" fillId="0" borderId="23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0" fontId="6" fillId="0" borderId="24" xfId="6" applyFont="1" applyBorder="1" applyAlignment="1">
      <alignment horizontal="center" vertical="center"/>
    </xf>
    <xf numFmtId="0" fontId="6" fillId="0" borderId="3" xfId="6" applyFont="1" applyBorder="1" applyAlignment="1">
      <alignment horizontal="left" vertical="center"/>
    </xf>
    <xf numFmtId="0" fontId="6" fillId="0" borderId="28" xfId="6" applyFont="1" applyBorder="1" applyAlignment="1">
      <alignment horizontal="left" vertical="center"/>
    </xf>
    <xf numFmtId="0" fontId="6" fillId="0" borderId="19" xfId="6" applyFont="1" applyBorder="1" applyAlignment="1">
      <alignment horizontal="left" vertical="center"/>
    </xf>
    <xf numFmtId="0" fontId="6" fillId="0" borderId="14" xfId="6" applyFont="1" applyBorder="1" applyAlignment="1">
      <alignment horizontal="center" vertical="center" textRotation="255"/>
    </xf>
    <xf numFmtId="0" fontId="6" fillId="0" borderId="44" xfId="6" applyFont="1" applyBorder="1" applyAlignment="1">
      <alignment horizontal="center" vertical="center" textRotation="255"/>
    </xf>
    <xf numFmtId="0" fontId="6" fillId="0" borderId="60" xfId="6" applyFont="1" applyBorder="1" applyAlignment="1">
      <alignment horizontal="center" vertical="center" textRotation="255"/>
    </xf>
    <xf numFmtId="0" fontId="6" fillId="0" borderId="17" xfId="6" applyFont="1" applyBorder="1" applyAlignment="1">
      <alignment horizontal="center" vertical="center" textRotation="255"/>
    </xf>
    <xf numFmtId="0" fontId="6" fillId="0" borderId="15" xfId="6" applyFont="1" applyBorder="1" applyAlignment="1">
      <alignment horizontal="center" vertical="center" textRotation="255"/>
    </xf>
    <xf numFmtId="0" fontId="6" fillId="0" borderId="3" xfId="6" applyFont="1" applyBorder="1" applyAlignment="1">
      <alignment horizontal="center" vertical="center" textRotation="255"/>
    </xf>
    <xf numFmtId="0" fontId="6" fillId="0" borderId="58" xfId="6" applyFont="1" applyBorder="1" applyAlignment="1">
      <alignment horizontal="center" vertical="center" textRotation="255"/>
    </xf>
    <xf numFmtId="0" fontId="6" fillId="0" borderId="41" xfId="6" applyFont="1" applyBorder="1" applyAlignment="1">
      <alignment horizontal="center" vertical="center" textRotation="255"/>
    </xf>
    <xf numFmtId="0" fontId="6" fillId="0" borderId="38" xfId="6" applyFont="1" applyBorder="1" applyAlignment="1">
      <alignment horizontal="center" vertical="center" textRotation="255"/>
    </xf>
    <xf numFmtId="0" fontId="6" fillId="0" borderId="8" xfId="6" applyFont="1" applyBorder="1" applyAlignment="1">
      <alignment horizontal="center" vertical="center" textRotation="255"/>
    </xf>
    <xf numFmtId="38" fontId="10" fillId="0" borderId="0" xfId="1" quotePrefix="1" applyFont="1" applyFill="1" applyAlignment="1">
      <alignment horizontal="center" vertical="center"/>
    </xf>
    <xf numFmtId="38" fontId="10" fillId="0" borderId="0" xfId="1" quotePrefix="1" applyFont="1" applyFill="1" applyAlignment="1">
      <alignment horizontal="center" vertical="center" wrapText="1"/>
    </xf>
    <xf numFmtId="38" fontId="9" fillId="0" borderId="0" xfId="1" applyFont="1" applyFill="1" applyAlignment="1">
      <alignment horizontal="center" vertical="center"/>
    </xf>
    <xf numFmtId="38" fontId="11" fillId="0" borderId="0" xfId="1" applyFont="1" applyFill="1" applyAlignment="1">
      <alignment horizontal="center" vertical="center"/>
    </xf>
    <xf numFmtId="38" fontId="11" fillId="0" borderId="28" xfId="1" applyFont="1" applyFill="1" applyBorder="1" applyAlignment="1">
      <alignment horizontal="center" vertical="center"/>
    </xf>
    <xf numFmtId="0" fontId="4" fillId="4" borderId="34" xfId="3" quotePrefix="1" applyFont="1" applyFill="1" applyBorder="1" applyAlignment="1">
      <alignment vertical="top" wrapText="1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 2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3883" name="Line 1">
          <a:extLst>
            <a:ext uri="{FF2B5EF4-FFF2-40B4-BE49-F238E27FC236}">
              <a16:creationId xmlns:a16="http://schemas.microsoft.com/office/drawing/2014/main" id="{00000000-0008-0000-0900-00005B84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3884" name="Line 2">
          <a:extLst>
            <a:ext uri="{FF2B5EF4-FFF2-40B4-BE49-F238E27FC236}">
              <a16:creationId xmlns:a16="http://schemas.microsoft.com/office/drawing/2014/main" id="{00000000-0008-0000-0900-00005C84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3885" name="Line 3">
          <a:extLst>
            <a:ext uri="{FF2B5EF4-FFF2-40B4-BE49-F238E27FC236}">
              <a16:creationId xmlns:a16="http://schemas.microsoft.com/office/drawing/2014/main" id="{00000000-0008-0000-0900-00005D84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3886" name="Line 4">
          <a:extLst>
            <a:ext uri="{FF2B5EF4-FFF2-40B4-BE49-F238E27FC236}">
              <a16:creationId xmlns:a16="http://schemas.microsoft.com/office/drawing/2014/main" id="{00000000-0008-0000-0900-00005E84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3887" name="Line 5">
          <a:extLst>
            <a:ext uri="{FF2B5EF4-FFF2-40B4-BE49-F238E27FC236}">
              <a16:creationId xmlns:a16="http://schemas.microsoft.com/office/drawing/2014/main" id="{00000000-0008-0000-0900-00005F84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3888" name="Line 6">
          <a:extLst>
            <a:ext uri="{FF2B5EF4-FFF2-40B4-BE49-F238E27FC236}">
              <a16:creationId xmlns:a16="http://schemas.microsoft.com/office/drawing/2014/main" id="{00000000-0008-0000-0900-00006084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3889" name="Line 7">
          <a:extLst>
            <a:ext uri="{FF2B5EF4-FFF2-40B4-BE49-F238E27FC236}">
              <a16:creationId xmlns:a16="http://schemas.microsoft.com/office/drawing/2014/main" id="{00000000-0008-0000-0900-00006184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3890" name="Line 8">
          <a:extLst>
            <a:ext uri="{FF2B5EF4-FFF2-40B4-BE49-F238E27FC236}">
              <a16:creationId xmlns:a16="http://schemas.microsoft.com/office/drawing/2014/main" id="{00000000-0008-0000-0900-00006284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3891" name="Line 9">
          <a:extLst>
            <a:ext uri="{FF2B5EF4-FFF2-40B4-BE49-F238E27FC236}">
              <a16:creationId xmlns:a16="http://schemas.microsoft.com/office/drawing/2014/main" id="{00000000-0008-0000-0900-00006384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3892" name="Line 10">
          <a:extLst>
            <a:ext uri="{FF2B5EF4-FFF2-40B4-BE49-F238E27FC236}">
              <a16:creationId xmlns:a16="http://schemas.microsoft.com/office/drawing/2014/main" id="{00000000-0008-0000-0900-00006484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3893" name="Line 11">
          <a:extLst>
            <a:ext uri="{FF2B5EF4-FFF2-40B4-BE49-F238E27FC236}">
              <a16:creationId xmlns:a16="http://schemas.microsoft.com/office/drawing/2014/main" id="{00000000-0008-0000-0900-00006584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3894" name="Line 12">
          <a:extLst>
            <a:ext uri="{FF2B5EF4-FFF2-40B4-BE49-F238E27FC236}">
              <a16:creationId xmlns:a16="http://schemas.microsoft.com/office/drawing/2014/main" id="{00000000-0008-0000-0900-00006684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3895" name="Line 13">
          <a:extLst>
            <a:ext uri="{FF2B5EF4-FFF2-40B4-BE49-F238E27FC236}">
              <a16:creationId xmlns:a16="http://schemas.microsoft.com/office/drawing/2014/main" id="{00000000-0008-0000-0900-00006784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3896" name="Line 14">
          <a:extLst>
            <a:ext uri="{FF2B5EF4-FFF2-40B4-BE49-F238E27FC236}">
              <a16:creationId xmlns:a16="http://schemas.microsoft.com/office/drawing/2014/main" id="{00000000-0008-0000-0900-00006884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3897" name="Line 15">
          <a:extLst>
            <a:ext uri="{FF2B5EF4-FFF2-40B4-BE49-F238E27FC236}">
              <a16:creationId xmlns:a16="http://schemas.microsoft.com/office/drawing/2014/main" id="{00000000-0008-0000-0900-00006984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3898" name="Line 16">
          <a:extLst>
            <a:ext uri="{FF2B5EF4-FFF2-40B4-BE49-F238E27FC236}">
              <a16:creationId xmlns:a16="http://schemas.microsoft.com/office/drawing/2014/main" id="{00000000-0008-0000-0900-00006A84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3899" name="Line 17">
          <a:extLst>
            <a:ext uri="{FF2B5EF4-FFF2-40B4-BE49-F238E27FC236}">
              <a16:creationId xmlns:a16="http://schemas.microsoft.com/office/drawing/2014/main" id="{00000000-0008-0000-0900-00006B84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3900" name="Line 18">
          <a:extLst>
            <a:ext uri="{FF2B5EF4-FFF2-40B4-BE49-F238E27FC236}">
              <a16:creationId xmlns:a16="http://schemas.microsoft.com/office/drawing/2014/main" id="{00000000-0008-0000-0900-00006C84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3901" name="Line 19">
          <a:extLst>
            <a:ext uri="{FF2B5EF4-FFF2-40B4-BE49-F238E27FC236}">
              <a16:creationId xmlns:a16="http://schemas.microsoft.com/office/drawing/2014/main" id="{00000000-0008-0000-0900-00006D84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3902" name="Line 20">
          <a:extLst>
            <a:ext uri="{FF2B5EF4-FFF2-40B4-BE49-F238E27FC236}">
              <a16:creationId xmlns:a16="http://schemas.microsoft.com/office/drawing/2014/main" id="{00000000-0008-0000-0900-00006E84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3903" name="Line 21">
          <a:extLst>
            <a:ext uri="{FF2B5EF4-FFF2-40B4-BE49-F238E27FC236}">
              <a16:creationId xmlns:a16="http://schemas.microsoft.com/office/drawing/2014/main" id="{00000000-0008-0000-0900-00006F84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3904" name="Line 22">
          <a:extLst>
            <a:ext uri="{FF2B5EF4-FFF2-40B4-BE49-F238E27FC236}">
              <a16:creationId xmlns:a16="http://schemas.microsoft.com/office/drawing/2014/main" id="{00000000-0008-0000-0900-00007084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3905" name="Line 23">
          <a:extLst>
            <a:ext uri="{FF2B5EF4-FFF2-40B4-BE49-F238E27FC236}">
              <a16:creationId xmlns:a16="http://schemas.microsoft.com/office/drawing/2014/main" id="{00000000-0008-0000-0900-00007184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3906" name="Line 24">
          <a:extLst>
            <a:ext uri="{FF2B5EF4-FFF2-40B4-BE49-F238E27FC236}">
              <a16:creationId xmlns:a16="http://schemas.microsoft.com/office/drawing/2014/main" id="{00000000-0008-0000-0900-00007284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3907" name="Line 25">
          <a:extLst>
            <a:ext uri="{FF2B5EF4-FFF2-40B4-BE49-F238E27FC236}">
              <a16:creationId xmlns:a16="http://schemas.microsoft.com/office/drawing/2014/main" id="{00000000-0008-0000-0900-00007384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3908" name="Line 26">
          <a:extLst>
            <a:ext uri="{FF2B5EF4-FFF2-40B4-BE49-F238E27FC236}">
              <a16:creationId xmlns:a16="http://schemas.microsoft.com/office/drawing/2014/main" id="{00000000-0008-0000-0900-00007484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3909" name="Line 27">
          <a:extLst>
            <a:ext uri="{FF2B5EF4-FFF2-40B4-BE49-F238E27FC236}">
              <a16:creationId xmlns:a16="http://schemas.microsoft.com/office/drawing/2014/main" id="{00000000-0008-0000-0900-00007584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3910" name="Line 28">
          <a:extLst>
            <a:ext uri="{FF2B5EF4-FFF2-40B4-BE49-F238E27FC236}">
              <a16:creationId xmlns:a16="http://schemas.microsoft.com/office/drawing/2014/main" id="{00000000-0008-0000-0900-00007684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3911" name="Line 29">
          <a:extLst>
            <a:ext uri="{FF2B5EF4-FFF2-40B4-BE49-F238E27FC236}">
              <a16:creationId xmlns:a16="http://schemas.microsoft.com/office/drawing/2014/main" id="{00000000-0008-0000-0900-00007784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3912" name="Line 30">
          <a:extLst>
            <a:ext uri="{FF2B5EF4-FFF2-40B4-BE49-F238E27FC236}">
              <a16:creationId xmlns:a16="http://schemas.microsoft.com/office/drawing/2014/main" id="{00000000-0008-0000-0900-00007884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3913" name="Line 31">
          <a:extLst>
            <a:ext uri="{FF2B5EF4-FFF2-40B4-BE49-F238E27FC236}">
              <a16:creationId xmlns:a16="http://schemas.microsoft.com/office/drawing/2014/main" id="{00000000-0008-0000-0900-00007984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3914" name="Line 32">
          <a:extLst>
            <a:ext uri="{FF2B5EF4-FFF2-40B4-BE49-F238E27FC236}">
              <a16:creationId xmlns:a16="http://schemas.microsoft.com/office/drawing/2014/main" id="{00000000-0008-0000-0900-00007A84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3915" name="Line 33">
          <a:extLst>
            <a:ext uri="{FF2B5EF4-FFF2-40B4-BE49-F238E27FC236}">
              <a16:creationId xmlns:a16="http://schemas.microsoft.com/office/drawing/2014/main" id="{00000000-0008-0000-0900-00007B84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3916" name="Line 34">
          <a:extLst>
            <a:ext uri="{FF2B5EF4-FFF2-40B4-BE49-F238E27FC236}">
              <a16:creationId xmlns:a16="http://schemas.microsoft.com/office/drawing/2014/main" id="{00000000-0008-0000-0900-00007C84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3917" name="Line 35">
          <a:extLst>
            <a:ext uri="{FF2B5EF4-FFF2-40B4-BE49-F238E27FC236}">
              <a16:creationId xmlns:a16="http://schemas.microsoft.com/office/drawing/2014/main" id="{00000000-0008-0000-0900-00007D84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3918" name="Line 36">
          <a:extLst>
            <a:ext uri="{FF2B5EF4-FFF2-40B4-BE49-F238E27FC236}">
              <a16:creationId xmlns:a16="http://schemas.microsoft.com/office/drawing/2014/main" id="{00000000-0008-0000-0900-00007E84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3919" name="Line 37">
          <a:extLst>
            <a:ext uri="{FF2B5EF4-FFF2-40B4-BE49-F238E27FC236}">
              <a16:creationId xmlns:a16="http://schemas.microsoft.com/office/drawing/2014/main" id="{00000000-0008-0000-0900-00007F84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3920" name="Line 38">
          <a:extLst>
            <a:ext uri="{FF2B5EF4-FFF2-40B4-BE49-F238E27FC236}">
              <a16:creationId xmlns:a16="http://schemas.microsoft.com/office/drawing/2014/main" id="{00000000-0008-0000-0900-00008084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3921" name="Line 39">
          <a:extLst>
            <a:ext uri="{FF2B5EF4-FFF2-40B4-BE49-F238E27FC236}">
              <a16:creationId xmlns:a16="http://schemas.microsoft.com/office/drawing/2014/main" id="{00000000-0008-0000-0900-00008184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3922" name="Line 40">
          <a:extLst>
            <a:ext uri="{FF2B5EF4-FFF2-40B4-BE49-F238E27FC236}">
              <a16:creationId xmlns:a16="http://schemas.microsoft.com/office/drawing/2014/main" id="{00000000-0008-0000-0900-00008284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3923" name="Line 41">
          <a:extLst>
            <a:ext uri="{FF2B5EF4-FFF2-40B4-BE49-F238E27FC236}">
              <a16:creationId xmlns:a16="http://schemas.microsoft.com/office/drawing/2014/main" id="{00000000-0008-0000-0900-00008384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3924" name="Line 42">
          <a:extLst>
            <a:ext uri="{FF2B5EF4-FFF2-40B4-BE49-F238E27FC236}">
              <a16:creationId xmlns:a16="http://schemas.microsoft.com/office/drawing/2014/main" id="{00000000-0008-0000-0900-00008484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3925" name="Line 43">
          <a:extLst>
            <a:ext uri="{FF2B5EF4-FFF2-40B4-BE49-F238E27FC236}">
              <a16:creationId xmlns:a16="http://schemas.microsoft.com/office/drawing/2014/main" id="{00000000-0008-0000-0900-00008584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3926" name="Line 44">
          <a:extLst>
            <a:ext uri="{FF2B5EF4-FFF2-40B4-BE49-F238E27FC236}">
              <a16:creationId xmlns:a16="http://schemas.microsoft.com/office/drawing/2014/main" id="{00000000-0008-0000-0900-00008684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3927" name="Line 45">
          <a:extLst>
            <a:ext uri="{FF2B5EF4-FFF2-40B4-BE49-F238E27FC236}">
              <a16:creationId xmlns:a16="http://schemas.microsoft.com/office/drawing/2014/main" id="{00000000-0008-0000-0900-00008784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3928" name="Line 46">
          <a:extLst>
            <a:ext uri="{FF2B5EF4-FFF2-40B4-BE49-F238E27FC236}">
              <a16:creationId xmlns:a16="http://schemas.microsoft.com/office/drawing/2014/main" id="{00000000-0008-0000-0900-00008884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3929" name="Line 47">
          <a:extLst>
            <a:ext uri="{FF2B5EF4-FFF2-40B4-BE49-F238E27FC236}">
              <a16:creationId xmlns:a16="http://schemas.microsoft.com/office/drawing/2014/main" id="{00000000-0008-0000-0900-00008984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3930" name="Line 48">
          <a:extLst>
            <a:ext uri="{FF2B5EF4-FFF2-40B4-BE49-F238E27FC236}">
              <a16:creationId xmlns:a16="http://schemas.microsoft.com/office/drawing/2014/main" id="{00000000-0008-0000-0900-00008A84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3931" name="Line 49">
          <a:extLst>
            <a:ext uri="{FF2B5EF4-FFF2-40B4-BE49-F238E27FC236}">
              <a16:creationId xmlns:a16="http://schemas.microsoft.com/office/drawing/2014/main" id="{00000000-0008-0000-0900-00008B84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3932" name="Line 50">
          <a:extLst>
            <a:ext uri="{FF2B5EF4-FFF2-40B4-BE49-F238E27FC236}">
              <a16:creationId xmlns:a16="http://schemas.microsoft.com/office/drawing/2014/main" id="{00000000-0008-0000-0900-00008C84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3933" name="Line 51">
          <a:extLst>
            <a:ext uri="{FF2B5EF4-FFF2-40B4-BE49-F238E27FC236}">
              <a16:creationId xmlns:a16="http://schemas.microsoft.com/office/drawing/2014/main" id="{00000000-0008-0000-0900-00008D84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3934" name="Line 52">
          <a:extLst>
            <a:ext uri="{FF2B5EF4-FFF2-40B4-BE49-F238E27FC236}">
              <a16:creationId xmlns:a16="http://schemas.microsoft.com/office/drawing/2014/main" id="{00000000-0008-0000-0900-00008E84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3935" name="Line 53">
          <a:extLst>
            <a:ext uri="{FF2B5EF4-FFF2-40B4-BE49-F238E27FC236}">
              <a16:creationId xmlns:a16="http://schemas.microsoft.com/office/drawing/2014/main" id="{00000000-0008-0000-0900-00008F84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3936" name="Line 54">
          <a:extLst>
            <a:ext uri="{FF2B5EF4-FFF2-40B4-BE49-F238E27FC236}">
              <a16:creationId xmlns:a16="http://schemas.microsoft.com/office/drawing/2014/main" id="{00000000-0008-0000-0900-00009084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3937" name="Line 55">
          <a:extLst>
            <a:ext uri="{FF2B5EF4-FFF2-40B4-BE49-F238E27FC236}">
              <a16:creationId xmlns:a16="http://schemas.microsoft.com/office/drawing/2014/main" id="{00000000-0008-0000-0900-00009184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3938" name="Line 56">
          <a:extLst>
            <a:ext uri="{FF2B5EF4-FFF2-40B4-BE49-F238E27FC236}">
              <a16:creationId xmlns:a16="http://schemas.microsoft.com/office/drawing/2014/main" id="{00000000-0008-0000-0900-00009284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3939" name="Line 57">
          <a:extLst>
            <a:ext uri="{FF2B5EF4-FFF2-40B4-BE49-F238E27FC236}">
              <a16:creationId xmlns:a16="http://schemas.microsoft.com/office/drawing/2014/main" id="{00000000-0008-0000-0900-00009384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3940" name="Line 58">
          <a:extLst>
            <a:ext uri="{FF2B5EF4-FFF2-40B4-BE49-F238E27FC236}">
              <a16:creationId xmlns:a16="http://schemas.microsoft.com/office/drawing/2014/main" id="{00000000-0008-0000-0900-00009484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3941" name="Line 59">
          <a:extLst>
            <a:ext uri="{FF2B5EF4-FFF2-40B4-BE49-F238E27FC236}">
              <a16:creationId xmlns:a16="http://schemas.microsoft.com/office/drawing/2014/main" id="{00000000-0008-0000-0900-00009584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3942" name="Line 60">
          <a:extLst>
            <a:ext uri="{FF2B5EF4-FFF2-40B4-BE49-F238E27FC236}">
              <a16:creationId xmlns:a16="http://schemas.microsoft.com/office/drawing/2014/main" id="{00000000-0008-0000-0900-00009684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3943" name="Line 61">
          <a:extLst>
            <a:ext uri="{FF2B5EF4-FFF2-40B4-BE49-F238E27FC236}">
              <a16:creationId xmlns:a16="http://schemas.microsoft.com/office/drawing/2014/main" id="{00000000-0008-0000-0900-00009784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3944" name="Line 62">
          <a:extLst>
            <a:ext uri="{FF2B5EF4-FFF2-40B4-BE49-F238E27FC236}">
              <a16:creationId xmlns:a16="http://schemas.microsoft.com/office/drawing/2014/main" id="{00000000-0008-0000-0900-00009884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3945" name="Line 63">
          <a:extLst>
            <a:ext uri="{FF2B5EF4-FFF2-40B4-BE49-F238E27FC236}">
              <a16:creationId xmlns:a16="http://schemas.microsoft.com/office/drawing/2014/main" id="{00000000-0008-0000-0900-00009984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3946" name="Line 64">
          <a:extLst>
            <a:ext uri="{FF2B5EF4-FFF2-40B4-BE49-F238E27FC236}">
              <a16:creationId xmlns:a16="http://schemas.microsoft.com/office/drawing/2014/main" id="{00000000-0008-0000-0900-00009A84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3947" name="Line 65">
          <a:extLst>
            <a:ext uri="{FF2B5EF4-FFF2-40B4-BE49-F238E27FC236}">
              <a16:creationId xmlns:a16="http://schemas.microsoft.com/office/drawing/2014/main" id="{00000000-0008-0000-0900-00009B84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3948" name="Line 66">
          <a:extLst>
            <a:ext uri="{FF2B5EF4-FFF2-40B4-BE49-F238E27FC236}">
              <a16:creationId xmlns:a16="http://schemas.microsoft.com/office/drawing/2014/main" id="{00000000-0008-0000-0900-00009C84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3949" name="Line 67">
          <a:extLst>
            <a:ext uri="{FF2B5EF4-FFF2-40B4-BE49-F238E27FC236}">
              <a16:creationId xmlns:a16="http://schemas.microsoft.com/office/drawing/2014/main" id="{00000000-0008-0000-0900-00009D84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3950" name="Line 68">
          <a:extLst>
            <a:ext uri="{FF2B5EF4-FFF2-40B4-BE49-F238E27FC236}">
              <a16:creationId xmlns:a16="http://schemas.microsoft.com/office/drawing/2014/main" id="{00000000-0008-0000-0900-00009E84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3951" name="Line 69">
          <a:extLst>
            <a:ext uri="{FF2B5EF4-FFF2-40B4-BE49-F238E27FC236}">
              <a16:creationId xmlns:a16="http://schemas.microsoft.com/office/drawing/2014/main" id="{00000000-0008-0000-0900-00009F84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3952" name="Line 70">
          <a:extLst>
            <a:ext uri="{FF2B5EF4-FFF2-40B4-BE49-F238E27FC236}">
              <a16:creationId xmlns:a16="http://schemas.microsoft.com/office/drawing/2014/main" id="{00000000-0008-0000-0900-0000A084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3953" name="Rectangle 71">
          <a:extLst>
            <a:ext uri="{FF2B5EF4-FFF2-40B4-BE49-F238E27FC236}">
              <a16:creationId xmlns:a16="http://schemas.microsoft.com/office/drawing/2014/main" id="{00000000-0008-0000-0900-0000A184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3954" name="Line 72">
          <a:extLst>
            <a:ext uri="{FF2B5EF4-FFF2-40B4-BE49-F238E27FC236}">
              <a16:creationId xmlns:a16="http://schemas.microsoft.com/office/drawing/2014/main" id="{00000000-0008-0000-0900-0000A284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3955" name="Line 73">
          <a:extLst>
            <a:ext uri="{FF2B5EF4-FFF2-40B4-BE49-F238E27FC236}">
              <a16:creationId xmlns:a16="http://schemas.microsoft.com/office/drawing/2014/main" id="{00000000-0008-0000-0900-0000A384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3956" name="Line 74">
          <a:extLst>
            <a:ext uri="{FF2B5EF4-FFF2-40B4-BE49-F238E27FC236}">
              <a16:creationId xmlns:a16="http://schemas.microsoft.com/office/drawing/2014/main" id="{00000000-0008-0000-0900-0000A484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3957" name="Line 75">
          <a:extLst>
            <a:ext uri="{FF2B5EF4-FFF2-40B4-BE49-F238E27FC236}">
              <a16:creationId xmlns:a16="http://schemas.microsoft.com/office/drawing/2014/main" id="{00000000-0008-0000-0900-0000A584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3958" name="Line 76">
          <a:extLst>
            <a:ext uri="{FF2B5EF4-FFF2-40B4-BE49-F238E27FC236}">
              <a16:creationId xmlns:a16="http://schemas.microsoft.com/office/drawing/2014/main" id="{00000000-0008-0000-0900-0000A684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3959" name="Line 77">
          <a:extLst>
            <a:ext uri="{FF2B5EF4-FFF2-40B4-BE49-F238E27FC236}">
              <a16:creationId xmlns:a16="http://schemas.microsoft.com/office/drawing/2014/main" id="{00000000-0008-0000-0900-0000A784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3960" name="Line 78">
          <a:extLst>
            <a:ext uri="{FF2B5EF4-FFF2-40B4-BE49-F238E27FC236}">
              <a16:creationId xmlns:a16="http://schemas.microsoft.com/office/drawing/2014/main" id="{00000000-0008-0000-0900-0000A884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3961" name="Line 79">
          <a:extLst>
            <a:ext uri="{FF2B5EF4-FFF2-40B4-BE49-F238E27FC236}">
              <a16:creationId xmlns:a16="http://schemas.microsoft.com/office/drawing/2014/main" id="{00000000-0008-0000-0900-0000A984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3962" name="Line 80">
          <a:extLst>
            <a:ext uri="{FF2B5EF4-FFF2-40B4-BE49-F238E27FC236}">
              <a16:creationId xmlns:a16="http://schemas.microsoft.com/office/drawing/2014/main" id="{00000000-0008-0000-0900-0000AA84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3963" name="Line 81">
          <a:extLst>
            <a:ext uri="{FF2B5EF4-FFF2-40B4-BE49-F238E27FC236}">
              <a16:creationId xmlns:a16="http://schemas.microsoft.com/office/drawing/2014/main" id="{00000000-0008-0000-0900-0000AB84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3964" name="Line 82">
          <a:extLst>
            <a:ext uri="{FF2B5EF4-FFF2-40B4-BE49-F238E27FC236}">
              <a16:creationId xmlns:a16="http://schemas.microsoft.com/office/drawing/2014/main" id="{00000000-0008-0000-0900-0000AC84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3965" name="Line 83">
          <a:extLst>
            <a:ext uri="{FF2B5EF4-FFF2-40B4-BE49-F238E27FC236}">
              <a16:creationId xmlns:a16="http://schemas.microsoft.com/office/drawing/2014/main" id="{00000000-0008-0000-0900-0000AD84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3966" name="Line 84">
          <a:extLst>
            <a:ext uri="{FF2B5EF4-FFF2-40B4-BE49-F238E27FC236}">
              <a16:creationId xmlns:a16="http://schemas.microsoft.com/office/drawing/2014/main" id="{00000000-0008-0000-0900-0000AE84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3967" name="Line 85">
          <a:extLst>
            <a:ext uri="{FF2B5EF4-FFF2-40B4-BE49-F238E27FC236}">
              <a16:creationId xmlns:a16="http://schemas.microsoft.com/office/drawing/2014/main" id="{00000000-0008-0000-0900-0000AF84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3968" name="Line 86">
          <a:extLst>
            <a:ext uri="{FF2B5EF4-FFF2-40B4-BE49-F238E27FC236}">
              <a16:creationId xmlns:a16="http://schemas.microsoft.com/office/drawing/2014/main" id="{00000000-0008-0000-0900-0000B084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3969" name="Line 87">
          <a:extLst>
            <a:ext uri="{FF2B5EF4-FFF2-40B4-BE49-F238E27FC236}">
              <a16:creationId xmlns:a16="http://schemas.microsoft.com/office/drawing/2014/main" id="{00000000-0008-0000-0900-0000B184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3970" name="Line 88">
          <a:extLst>
            <a:ext uri="{FF2B5EF4-FFF2-40B4-BE49-F238E27FC236}">
              <a16:creationId xmlns:a16="http://schemas.microsoft.com/office/drawing/2014/main" id="{00000000-0008-0000-0900-0000B284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3971" name="Line 89">
          <a:extLst>
            <a:ext uri="{FF2B5EF4-FFF2-40B4-BE49-F238E27FC236}">
              <a16:creationId xmlns:a16="http://schemas.microsoft.com/office/drawing/2014/main" id="{00000000-0008-0000-0900-0000B384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3972" name="Line 90">
          <a:extLst>
            <a:ext uri="{FF2B5EF4-FFF2-40B4-BE49-F238E27FC236}">
              <a16:creationId xmlns:a16="http://schemas.microsoft.com/office/drawing/2014/main" id="{00000000-0008-0000-0900-0000B484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95" name="Line 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96" name="Line 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98" name="Line 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99" name="Line 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100" name="Line 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101" name="Line 1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102" name="Line 11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103" name="Line 1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104" name="Line 1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105" name="Line 1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106" name="Line 1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107" name="Line 1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108" name="Line 1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109" name="Line 1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110" name="Line 1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111" name="Line 2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112" name="Line 2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113" name="Line 2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114" name="Line 2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115" name="Line 2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116" name="Line 2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117" name="Line 2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118" name="Line 2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119" name="Line 2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120" name="Line 2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121" name="Line 3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122" name="Line 3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123" name="Line 3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124" name="Line 3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125" name="Line 3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126" name="Line 3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127" name="Line 3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128" name="Line 3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129" name="Line 3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130" name="Line 3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131" name="Line 4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132" name="Line 4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133" name="Line 4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34" name="Line 4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135" name="Line 4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136" name="Line 4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137" name="Line 4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138" name="Line 4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139" name="Line 4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140" name="Line 4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141" name="Line 5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142" name="Line 5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143" name="Line 5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144" name="Line 5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145" name="Line 5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146" name="Line 5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147" name="Line 5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148" name="Line 5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149" name="Line 5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150" name="Line 5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151" name="Line 6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152" name="Line 6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153" name="Line 6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154" name="Line 6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155" name="Line 6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156" name="Line 6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157" name="Line 6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158" name="Line 6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159" name="Line 6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160" name="Line 6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161" name="Line 7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162" name="Rectangle 7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163" name="Line 7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164" name="Line 7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165" name="Line 7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166" name="Line 7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67" name="Line 7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168" name="Line 7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169" name="Line 7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170" name="Line 7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171" name="Line 8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172" name="Line 8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173" name="Line 8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174" name="Line 8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175" name="Line 8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176" name="Line 8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177" name="Line 8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178" name="Line 8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179" name="Line 8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180" name="Line 8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181" name="Line 9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Q5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 x14ac:dyDescent="0.15"/>
  <cols>
    <col min="1" max="1" width="10.75" style="54" customWidth="1"/>
    <col min="2" max="2" width="8.75" style="155" customWidth="1"/>
    <col min="3" max="3" width="12.625" style="54" customWidth="1"/>
    <col min="4" max="7" width="11.75" style="156" customWidth="1"/>
    <col min="8" max="11" width="10.625" style="156" customWidth="1"/>
    <col min="12" max="12" width="10.625" style="157" customWidth="1"/>
    <col min="13" max="28" width="10.625" style="156" customWidth="1"/>
    <col min="29" max="29" width="10.625" style="290" customWidth="1"/>
    <col min="30" max="37" width="10.625" style="156" customWidth="1"/>
    <col min="38" max="39" width="15.5" style="290" customWidth="1"/>
    <col min="40" max="43" width="10.625" style="156" customWidth="1"/>
    <col min="44" max="16384" width="9" style="54"/>
  </cols>
  <sheetData>
    <row r="1" spans="1:43" s="132" customFormat="1" ht="17.25" x14ac:dyDescent="0.15">
      <c r="A1" s="57" t="s">
        <v>506</v>
      </c>
      <c r="B1" s="131"/>
      <c r="C1" s="131"/>
      <c r="L1" s="133"/>
      <c r="Z1" s="134"/>
    </row>
    <row r="2" spans="1:43" s="135" customFormat="1" ht="25.5" customHeight="1" x14ac:dyDescent="0.15">
      <c r="A2" s="305" t="s">
        <v>89</v>
      </c>
      <c r="B2" s="305" t="s">
        <v>90</v>
      </c>
      <c r="C2" s="307" t="s">
        <v>91</v>
      </c>
      <c r="D2" s="309" t="s">
        <v>92</v>
      </c>
      <c r="E2" s="310"/>
      <c r="F2" s="117"/>
      <c r="G2" s="69" t="s">
        <v>93</v>
      </c>
      <c r="H2" s="309" t="s">
        <v>94</v>
      </c>
      <c r="I2" s="310"/>
      <c r="J2" s="310"/>
      <c r="K2" s="311"/>
      <c r="L2" s="312" t="s">
        <v>95</v>
      </c>
      <c r="M2" s="313"/>
      <c r="N2" s="313"/>
      <c r="O2" s="314"/>
      <c r="P2" s="317" t="s">
        <v>96</v>
      </c>
      <c r="Q2" s="70" t="s">
        <v>97</v>
      </c>
      <c r="R2" s="71"/>
      <c r="S2" s="71"/>
      <c r="T2" s="71"/>
      <c r="U2" s="71"/>
      <c r="V2" s="71"/>
      <c r="W2" s="71"/>
      <c r="X2" s="71"/>
      <c r="Y2" s="71"/>
      <c r="Z2" s="71"/>
      <c r="AA2" s="71"/>
      <c r="AB2" s="121"/>
      <c r="AC2" s="322" t="s">
        <v>98</v>
      </c>
      <c r="AD2" s="309" t="s">
        <v>99</v>
      </c>
      <c r="AE2" s="310"/>
      <c r="AF2" s="310"/>
      <c r="AG2" s="310"/>
      <c r="AH2" s="310"/>
      <c r="AI2" s="310"/>
      <c r="AJ2" s="310"/>
      <c r="AK2" s="324"/>
      <c r="AL2" s="322" t="s">
        <v>100</v>
      </c>
      <c r="AM2" s="322" t="s">
        <v>101</v>
      </c>
      <c r="AN2" s="309" t="s">
        <v>102</v>
      </c>
      <c r="AO2" s="325"/>
      <c r="AP2" s="325"/>
      <c r="AQ2" s="326"/>
    </row>
    <row r="3" spans="1:43" s="135" customFormat="1" ht="22.5" customHeight="1" x14ac:dyDescent="0.15">
      <c r="A3" s="306"/>
      <c r="B3" s="306"/>
      <c r="C3" s="308"/>
      <c r="D3" s="119"/>
      <c r="E3" s="315" t="s">
        <v>103</v>
      </c>
      <c r="F3" s="317" t="s">
        <v>104</v>
      </c>
      <c r="G3" s="118"/>
      <c r="H3" s="315" t="s">
        <v>105</v>
      </c>
      <c r="I3" s="315" t="s">
        <v>106</v>
      </c>
      <c r="J3" s="317" t="s">
        <v>107</v>
      </c>
      <c r="K3" s="319" t="s">
        <v>108</v>
      </c>
      <c r="L3" s="320" t="s">
        <v>475</v>
      </c>
      <c r="M3" s="320" t="s">
        <v>476</v>
      </c>
      <c r="N3" s="320" t="s">
        <v>612</v>
      </c>
      <c r="O3" s="320" t="s">
        <v>477</v>
      </c>
      <c r="P3" s="316"/>
      <c r="Q3" s="315" t="s">
        <v>109</v>
      </c>
      <c r="R3" s="315" t="s">
        <v>110</v>
      </c>
      <c r="S3" s="327" t="s">
        <v>111</v>
      </c>
      <c r="T3" s="328"/>
      <c r="U3" s="328"/>
      <c r="V3" s="328"/>
      <c r="W3" s="328"/>
      <c r="X3" s="328"/>
      <c r="Y3" s="328"/>
      <c r="Z3" s="329"/>
      <c r="AA3" s="315" t="s">
        <v>112</v>
      </c>
      <c r="AB3" s="319" t="s">
        <v>108</v>
      </c>
      <c r="AC3" s="323"/>
      <c r="AD3" s="315" t="s">
        <v>113</v>
      </c>
      <c r="AE3" s="315" t="s">
        <v>114</v>
      </c>
      <c r="AF3" s="317" t="s">
        <v>115</v>
      </c>
      <c r="AG3" s="317" t="s">
        <v>116</v>
      </c>
      <c r="AH3" s="317" t="s">
        <v>117</v>
      </c>
      <c r="AI3" s="317" t="s">
        <v>118</v>
      </c>
      <c r="AJ3" s="317" t="s">
        <v>119</v>
      </c>
      <c r="AK3" s="319" t="s">
        <v>108</v>
      </c>
      <c r="AL3" s="323"/>
      <c r="AM3" s="323"/>
      <c r="AN3" s="315" t="s">
        <v>110</v>
      </c>
      <c r="AO3" s="315" t="s">
        <v>120</v>
      </c>
      <c r="AP3" s="315" t="s">
        <v>121</v>
      </c>
      <c r="AQ3" s="319" t="s">
        <v>108</v>
      </c>
    </row>
    <row r="4" spans="1:43" s="135" customFormat="1" ht="25.5" customHeight="1" x14ac:dyDescent="0.15">
      <c r="A4" s="306"/>
      <c r="B4" s="306"/>
      <c r="C4" s="308"/>
      <c r="D4" s="119"/>
      <c r="E4" s="316"/>
      <c r="F4" s="318"/>
      <c r="G4" s="120"/>
      <c r="H4" s="316"/>
      <c r="I4" s="316"/>
      <c r="J4" s="316"/>
      <c r="K4" s="319"/>
      <c r="L4" s="319"/>
      <c r="M4" s="319"/>
      <c r="N4" s="393"/>
      <c r="O4" s="319"/>
      <c r="P4" s="316"/>
      <c r="Q4" s="321"/>
      <c r="R4" s="321"/>
      <c r="S4" s="319" t="s">
        <v>108</v>
      </c>
      <c r="T4" s="315" t="s">
        <v>114</v>
      </c>
      <c r="U4" s="317" t="s">
        <v>122</v>
      </c>
      <c r="V4" s="317" t="s">
        <v>115</v>
      </c>
      <c r="W4" s="317" t="s">
        <v>116</v>
      </c>
      <c r="X4" s="317" t="s">
        <v>117</v>
      </c>
      <c r="Y4" s="317" t="s">
        <v>123</v>
      </c>
      <c r="Z4" s="315" t="s">
        <v>124</v>
      </c>
      <c r="AA4" s="330"/>
      <c r="AB4" s="319"/>
      <c r="AC4" s="323"/>
      <c r="AD4" s="321"/>
      <c r="AE4" s="321"/>
      <c r="AF4" s="321"/>
      <c r="AG4" s="318"/>
      <c r="AH4" s="318"/>
      <c r="AI4" s="321"/>
      <c r="AJ4" s="321"/>
      <c r="AK4" s="319"/>
      <c r="AL4" s="323"/>
      <c r="AM4" s="323"/>
      <c r="AN4" s="321"/>
      <c r="AO4" s="321"/>
      <c r="AP4" s="321"/>
      <c r="AQ4" s="319"/>
    </row>
    <row r="5" spans="1:43" s="136" customFormat="1" ht="60" customHeight="1" x14ac:dyDescent="0.15">
      <c r="A5" s="306"/>
      <c r="B5" s="306"/>
      <c r="C5" s="308"/>
      <c r="D5" s="72"/>
      <c r="E5" s="73"/>
      <c r="F5" s="73"/>
      <c r="G5" s="73"/>
      <c r="H5" s="73"/>
      <c r="I5" s="73"/>
      <c r="J5" s="73"/>
      <c r="K5" s="72"/>
      <c r="L5" s="319"/>
      <c r="M5" s="319"/>
      <c r="N5" s="393"/>
      <c r="O5" s="319"/>
      <c r="P5" s="73"/>
      <c r="Q5" s="73"/>
      <c r="R5" s="73"/>
      <c r="S5" s="319"/>
      <c r="T5" s="318"/>
      <c r="U5" s="316"/>
      <c r="V5" s="316"/>
      <c r="W5" s="316"/>
      <c r="X5" s="316"/>
      <c r="Y5" s="316"/>
      <c r="Z5" s="318"/>
      <c r="AA5" s="72"/>
      <c r="AB5" s="72"/>
      <c r="AC5" s="323"/>
      <c r="AD5" s="73"/>
      <c r="AE5" s="73"/>
      <c r="AF5" s="73"/>
      <c r="AG5" s="73"/>
      <c r="AH5" s="73"/>
      <c r="AI5" s="73"/>
      <c r="AJ5" s="73"/>
      <c r="AK5" s="72"/>
      <c r="AL5" s="323"/>
      <c r="AM5" s="323"/>
      <c r="AN5" s="73"/>
      <c r="AO5" s="73"/>
      <c r="AP5" s="73"/>
      <c r="AQ5" s="72"/>
    </row>
    <row r="6" spans="1:43" s="137" customFormat="1" ht="13.5" customHeight="1" x14ac:dyDescent="0.15">
      <c r="A6" s="331"/>
      <c r="B6" s="306"/>
      <c r="C6" s="308"/>
      <c r="D6" s="74" t="s">
        <v>125</v>
      </c>
      <c r="E6" s="74" t="s">
        <v>125</v>
      </c>
      <c r="F6" s="74" t="s">
        <v>125</v>
      </c>
      <c r="G6" s="74" t="s">
        <v>125</v>
      </c>
      <c r="H6" s="75" t="s">
        <v>126</v>
      </c>
      <c r="I6" s="75" t="s">
        <v>126</v>
      </c>
      <c r="J6" s="75" t="s">
        <v>126</v>
      </c>
      <c r="K6" s="75" t="s">
        <v>126</v>
      </c>
      <c r="L6" s="76" t="s">
        <v>127</v>
      </c>
      <c r="M6" s="76" t="s">
        <v>127</v>
      </c>
      <c r="N6" s="76" t="s">
        <v>127</v>
      </c>
      <c r="O6" s="76" t="s">
        <v>127</v>
      </c>
      <c r="P6" s="75" t="s">
        <v>126</v>
      </c>
      <c r="Q6" s="75" t="s">
        <v>126</v>
      </c>
      <c r="R6" s="75" t="s">
        <v>126</v>
      </c>
      <c r="S6" s="75" t="s">
        <v>126</v>
      </c>
      <c r="T6" s="75" t="s">
        <v>126</v>
      </c>
      <c r="U6" s="75" t="s">
        <v>126</v>
      </c>
      <c r="V6" s="75" t="s">
        <v>126</v>
      </c>
      <c r="W6" s="75" t="s">
        <v>126</v>
      </c>
      <c r="X6" s="75" t="s">
        <v>126</v>
      </c>
      <c r="Y6" s="75" t="s">
        <v>126</v>
      </c>
      <c r="Z6" s="75" t="s">
        <v>126</v>
      </c>
      <c r="AA6" s="75" t="s">
        <v>126</v>
      </c>
      <c r="AB6" s="75" t="s">
        <v>126</v>
      </c>
      <c r="AC6" s="75" t="s">
        <v>128</v>
      </c>
      <c r="AD6" s="75" t="s">
        <v>126</v>
      </c>
      <c r="AE6" s="75" t="s">
        <v>126</v>
      </c>
      <c r="AF6" s="75" t="s">
        <v>126</v>
      </c>
      <c r="AG6" s="75" t="s">
        <v>126</v>
      </c>
      <c r="AH6" s="75" t="s">
        <v>126</v>
      </c>
      <c r="AI6" s="75" t="s">
        <v>126</v>
      </c>
      <c r="AJ6" s="75" t="s">
        <v>126</v>
      </c>
      <c r="AK6" s="75" t="s">
        <v>126</v>
      </c>
      <c r="AL6" s="75" t="s">
        <v>128</v>
      </c>
      <c r="AM6" s="75" t="s">
        <v>128</v>
      </c>
      <c r="AN6" s="75" t="s">
        <v>126</v>
      </c>
      <c r="AO6" s="75" t="s">
        <v>126</v>
      </c>
      <c r="AP6" s="75" t="s">
        <v>126</v>
      </c>
      <c r="AQ6" s="75" t="s">
        <v>126</v>
      </c>
    </row>
    <row r="7" spans="1:43" ht="13.5" customHeight="1" x14ac:dyDescent="0.15">
      <c r="A7" s="292" t="s">
        <v>513</v>
      </c>
      <c r="B7" s="293" t="s">
        <v>514</v>
      </c>
      <c r="C7" s="292" t="s">
        <v>515</v>
      </c>
      <c r="D7" s="294">
        <v>5154673</v>
      </c>
      <c r="E7" s="294">
        <v>5152492</v>
      </c>
      <c r="F7" s="294">
        <v>2181</v>
      </c>
      <c r="G7" s="294">
        <v>40889</v>
      </c>
      <c r="H7" s="294">
        <v>1448413</v>
      </c>
      <c r="I7" s="294">
        <v>213838</v>
      </c>
      <c r="J7" s="294">
        <v>101236</v>
      </c>
      <c r="K7" s="294">
        <v>1763487</v>
      </c>
      <c r="L7" s="295">
        <v>937.29926862028151</v>
      </c>
      <c r="M7" s="294">
        <v>653.50676922282696</v>
      </c>
      <c r="N7" s="294">
        <v>457.01688598670097</v>
      </c>
      <c r="O7" s="294">
        <v>283.79249939745461</v>
      </c>
      <c r="P7" s="294">
        <v>269</v>
      </c>
      <c r="Q7" s="294">
        <v>1069684</v>
      </c>
      <c r="R7" s="294">
        <v>122428</v>
      </c>
      <c r="S7" s="294">
        <v>436595</v>
      </c>
      <c r="T7" s="294">
        <v>122373</v>
      </c>
      <c r="U7" s="294">
        <v>241458</v>
      </c>
      <c r="V7" s="294">
        <v>26184</v>
      </c>
      <c r="W7" s="294">
        <v>0</v>
      </c>
      <c r="X7" s="294">
        <v>15478</v>
      </c>
      <c r="Y7" s="294">
        <v>27433</v>
      </c>
      <c r="Z7" s="294">
        <v>3669</v>
      </c>
      <c r="AA7" s="294">
        <v>33543</v>
      </c>
      <c r="AB7" s="294">
        <v>1662250</v>
      </c>
      <c r="AC7" s="296">
        <v>92.634802225898625</v>
      </c>
      <c r="AD7" s="294">
        <v>27519</v>
      </c>
      <c r="AE7" s="294">
        <v>14363</v>
      </c>
      <c r="AF7" s="294">
        <v>10224</v>
      </c>
      <c r="AG7" s="294">
        <v>0</v>
      </c>
      <c r="AH7" s="294">
        <v>5655</v>
      </c>
      <c r="AI7" s="294">
        <v>23099</v>
      </c>
      <c r="AJ7" s="294">
        <v>187912</v>
      </c>
      <c r="AK7" s="294">
        <v>268772</v>
      </c>
      <c r="AL7" s="296">
        <v>22.883708745065174</v>
      </c>
      <c r="AM7" s="296">
        <v>20.618649651882691</v>
      </c>
      <c r="AN7" s="294">
        <v>122428</v>
      </c>
      <c r="AO7" s="294">
        <v>114689</v>
      </c>
      <c r="AP7" s="294">
        <v>46908</v>
      </c>
      <c r="AQ7" s="294">
        <v>284025</v>
      </c>
    </row>
    <row r="8" spans="1:43" ht="13.5" customHeight="1" x14ac:dyDescent="0.15">
      <c r="A8" s="292" t="s">
        <v>517</v>
      </c>
      <c r="B8" s="293" t="s">
        <v>518</v>
      </c>
      <c r="C8" s="292" t="s">
        <v>515</v>
      </c>
      <c r="D8" s="294">
        <v>1229378</v>
      </c>
      <c r="E8" s="294">
        <v>1229378</v>
      </c>
      <c r="F8" s="294">
        <v>0</v>
      </c>
      <c r="G8" s="294">
        <v>6438</v>
      </c>
      <c r="H8" s="294">
        <v>400631</v>
      </c>
      <c r="I8" s="294">
        <v>36125</v>
      </c>
      <c r="J8" s="294">
        <v>8093</v>
      </c>
      <c r="K8" s="294">
        <v>444849</v>
      </c>
      <c r="L8" s="295">
        <v>991.36667775219985</v>
      </c>
      <c r="M8" s="294">
        <v>677.96841333974942</v>
      </c>
      <c r="N8" s="294">
        <v>587.54513948773331</v>
      </c>
      <c r="O8" s="294">
        <v>313.39826441245026</v>
      </c>
      <c r="P8" s="294">
        <v>0</v>
      </c>
      <c r="Q8" s="294">
        <v>357632</v>
      </c>
      <c r="R8" s="294">
        <v>17196</v>
      </c>
      <c r="S8" s="294">
        <v>52575</v>
      </c>
      <c r="T8" s="294">
        <v>17000</v>
      </c>
      <c r="U8" s="294">
        <v>34866</v>
      </c>
      <c r="V8" s="294">
        <v>534</v>
      </c>
      <c r="W8" s="294">
        <v>0</v>
      </c>
      <c r="X8" s="294">
        <v>0</v>
      </c>
      <c r="Y8" s="294">
        <v>31</v>
      </c>
      <c r="Z8" s="294">
        <v>144</v>
      </c>
      <c r="AA8" s="294">
        <v>9741</v>
      </c>
      <c r="AB8" s="294">
        <v>437144</v>
      </c>
      <c r="AC8" s="296">
        <v>96.066284794026686</v>
      </c>
      <c r="AD8" s="294">
        <v>14707</v>
      </c>
      <c r="AE8" s="294">
        <v>3121</v>
      </c>
      <c r="AF8" s="294">
        <v>530</v>
      </c>
      <c r="AG8" s="294">
        <v>0</v>
      </c>
      <c r="AH8" s="294">
        <v>0</v>
      </c>
      <c r="AI8" s="294">
        <v>31</v>
      </c>
      <c r="AJ8" s="294">
        <v>25915</v>
      </c>
      <c r="AK8" s="294">
        <v>44304</v>
      </c>
      <c r="AL8" s="296">
        <v>13.956162672913527</v>
      </c>
      <c r="AM8" s="296">
        <v>12.660223656165142</v>
      </c>
      <c r="AN8" s="294">
        <v>17196</v>
      </c>
      <c r="AO8" s="294">
        <v>30581</v>
      </c>
      <c r="AP8" s="294">
        <v>6081</v>
      </c>
      <c r="AQ8" s="294">
        <v>53858</v>
      </c>
    </row>
    <row r="9" spans="1:43" ht="13.5" customHeight="1" x14ac:dyDescent="0.15">
      <c r="A9" s="292" t="s">
        <v>519</v>
      </c>
      <c r="B9" s="293" t="s">
        <v>520</v>
      </c>
      <c r="C9" s="292" t="s">
        <v>515</v>
      </c>
      <c r="D9" s="294">
        <v>1193904</v>
      </c>
      <c r="E9" s="294">
        <v>1193904</v>
      </c>
      <c r="F9" s="294">
        <v>0</v>
      </c>
      <c r="G9" s="294">
        <v>8146</v>
      </c>
      <c r="H9" s="294">
        <v>344334</v>
      </c>
      <c r="I9" s="294">
        <v>35277</v>
      </c>
      <c r="J9" s="294">
        <v>12902</v>
      </c>
      <c r="K9" s="294">
        <v>392513</v>
      </c>
      <c r="L9" s="295">
        <v>900.72408015366466</v>
      </c>
      <c r="M9" s="294">
        <v>629.71493359783676</v>
      </c>
      <c r="N9" s="294">
        <v>513.60225011551836</v>
      </c>
      <c r="O9" s="294">
        <v>271.00914655582778</v>
      </c>
      <c r="P9" s="294">
        <v>0</v>
      </c>
      <c r="Q9" s="294">
        <v>317083</v>
      </c>
      <c r="R9" s="294">
        <v>1144</v>
      </c>
      <c r="S9" s="294">
        <v>46320</v>
      </c>
      <c r="T9" s="294">
        <v>16441</v>
      </c>
      <c r="U9" s="294">
        <v>26196</v>
      </c>
      <c r="V9" s="294">
        <v>3125</v>
      </c>
      <c r="W9" s="294">
        <v>0</v>
      </c>
      <c r="X9" s="294">
        <v>156</v>
      </c>
      <c r="Y9" s="294">
        <v>12</v>
      </c>
      <c r="Z9" s="294">
        <v>390</v>
      </c>
      <c r="AA9" s="294">
        <v>14605</v>
      </c>
      <c r="AB9" s="294">
        <v>379152</v>
      </c>
      <c r="AC9" s="296">
        <v>99.698274043127824</v>
      </c>
      <c r="AD9" s="294">
        <v>13253</v>
      </c>
      <c r="AE9" s="294">
        <v>2955</v>
      </c>
      <c r="AF9" s="294">
        <v>498</v>
      </c>
      <c r="AG9" s="294">
        <v>0</v>
      </c>
      <c r="AH9" s="294">
        <v>156</v>
      </c>
      <c r="AI9" s="294">
        <v>12</v>
      </c>
      <c r="AJ9" s="294">
        <v>21312</v>
      </c>
      <c r="AK9" s="294">
        <v>38186</v>
      </c>
      <c r="AL9" s="296">
        <v>16.75611012768649</v>
      </c>
      <c r="AM9" s="296">
        <v>15.318042922658615</v>
      </c>
      <c r="AN9" s="294">
        <v>1144</v>
      </c>
      <c r="AO9" s="294">
        <v>29374</v>
      </c>
      <c r="AP9" s="294">
        <v>6138</v>
      </c>
      <c r="AQ9" s="294">
        <v>36656</v>
      </c>
    </row>
    <row r="10" spans="1:43" ht="13.5" customHeight="1" x14ac:dyDescent="0.15">
      <c r="A10" s="292" t="s">
        <v>521</v>
      </c>
      <c r="B10" s="293" t="s">
        <v>522</v>
      </c>
      <c r="C10" s="292" t="s">
        <v>515</v>
      </c>
      <c r="D10" s="294">
        <v>2259368</v>
      </c>
      <c r="E10" s="294">
        <v>2259368</v>
      </c>
      <c r="F10" s="294">
        <v>0</v>
      </c>
      <c r="G10" s="294">
        <v>23641</v>
      </c>
      <c r="H10" s="294">
        <v>705570</v>
      </c>
      <c r="I10" s="294">
        <v>70242</v>
      </c>
      <c r="J10" s="294">
        <v>25844</v>
      </c>
      <c r="K10" s="294">
        <v>801656</v>
      </c>
      <c r="L10" s="295">
        <v>972.0938812177468</v>
      </c>
      <c r="M10" s="294">
        <v>679.77792601766726</v>
      </c>
      <c r="N10" s="294">
        <v>540.44328943872915</v>
      </c>
      <c r="O10" s="294">
        <v>292.31595520007943</v>
      </c>
      <c r="P10" s="294">
        <v>0</v>
      </c>
      <c r="Q10" s="294">
        <v>624980</v>
      </c>
      <c r="R10" s="294">
        <v>5861</v>
      </c>
      <c r="S10" s="294">
        <v>138288</v>
      </c>
      <c r="T10" s="294">
        <v>56067</v>
      </c>
      <c r="U10" s="294">
        <v>80523</v>
      </c>
      <c r="V10" s="294">
        <v>1560</v>
      </c>
      <c r="W10" s="294">
        <v>0</v>
      </c>
      <c r="X10" s="294">
        <v>0</v>
      </c>
      <c r="Y10" s="294">
        <v>138</v>
      </c>
      <c r="Z10" s="294">
        <v>0</v>
      </c>
      <c r="AA10" s="294">
        <v>5950</v>
      </c>
      <c r="AB10" s="294">
        <v>775079</v>
      </c>
      <c r="AC10" s="296">
        <v>99.243819017158259</v>
      </c>
      <c r="AD10" s="294">
        <v>5386</v>
      </c>
      <c r="AE10" s="294">
        <v>12294</v>
      </c>
      <c r="AF10" s="294">
        <v>1560</v>
      </c>
      <c r="AG10" s="294">
        <v>0</v>
      </c>
      <c r="AH10" s="294">
        <v>0</v>
      </c>
      <c r="AI10" s="294">
        <v>134</v>
      </c>
      <c r="AJ10" s="294">
        <v>68594</v>
      </c>
      <c r="AK10" s="294">
        <v>87968</v>
      </c>
      <c r="AL10" s="296">
        <v>14.952997978582211</v>
      </c>
      <c r="AM10" s="296">
        <v>14.936267281623827</v>
      </c>
      <c r="AN10" s="294">
        <v>5861</v>
      </c>
      <c r="AO10" s="294">
        <v>82830</v>
      </c>
      <c r="AP10" s="294">
        <v>6958</v>
      </c>
      <c r="AQ10" s="294">
        <v>95649</v>
      </c>
    </row>
    <row r="11" spans="1:43" ht="13.5" customHeight="1" x14ac:dyDescent="0.15">
      <c r="A11" s="292" t="s">
        <v>523</v>
      </c>
      <c r="B11" s="293" t="s">
        <v>524</v>
      </c>
      <c r="C11" s="292" t="s">
        <v>515</v>
      </c>
      <c r="D11" s="294">
        <v>942051</v>
      </c>
      <c r="E11" s="294">
        <v>942051</v>
      </c>
      <c r="F11" s="294">
        <v>0</v>
      </c>
      <c r="G11" s="294">
        <v>4603</v>
      </c>
      <c r="H11" s="294">
        <v>303031</v>
      </c>
      <c r="I11" s="294">
        <v>34317</v>
      </c>
      <c r="J11" s="294">
        <v>3255</v>
      </c>
      <c r="K11" s="294">
        <v>340603</v>
      </c>
      <c r="L11" s="295">
        <v>990.56091879270764</v>
      </c>
      <c r="M11" s="294">
        <v>674.6428221035585</v>
      </c>
      <c r="N11" s="294">
        <v>575.90169441281591</v>
      </c>
      <c r="O11" s="294">
        <v>315.91809668914908</v>
      </c>
      <c r="P11" s="294">
        <v>35</v>
      </c>
      <c r="Q11" s="294">
        <v>283564</v>
      </c>
      <c r="R11" s="294">
        <v>3379</v>
      </c>
      <c r="S11" s="294">
        <v>38882</v>
      </c>
      <c r="T11" s="294">
        <v>14921</v>
      </c>
      <c r="U11" s="294">
        <v>23275</v>
      </c>
      <c r="V11" s="294">
        <v>652</v>
      </c>
      <c r="W11" s="294">
        <v>0</v>
      </c>
      <c r="X11" s="294">
        <v>0</v>
      </c>
      <c r="Y11" s="294">
        <v>0</v>
      </c>
      <c r="Z11" s="294">
        <v>34</v>
      </c>
      <c r="AA11" s="294">
        <v>12814</v>
      </c>
      <c r="AB11" s="294">
        <v>338639</v>
      </c>
      <c r="AC11" s="296">
        <v>99.002182264889754</v>
      </c>
      <c r="AD11" s="294">
        <v>9556</v>
      </c>
      <c r="AE11" s="294">
        <v>2825</v>
      </c>
      <c r="AF11" s="294">
        <v>503</v>
      </c>
      <c r="AG11" s="294">
        <v>0</v>
      </c>
      <c r="AH11" s="294">
        <v>0</v>
      </c>
      <c r="AI11" s="294">
        <v>0</v>
      </c>
      <c r="AJ11" s="294">
        <v>19288</v>
      </c>
      <c r="AK11" s="294">
        <v>32172</v>
      </c>
      <c r="AL11" s="296">
        <v>14.109928808344108</v>
      </c>
      <c r="AM11" s="296">
        <v>13.715654559600344</v>
      </c>
      <c r="AN11" s="294">
        <v>3379</v>
      </c>
      <c r="AO11" s="294">
        <v>23859</v>
      </c>
      <c r="AP11" s="294">
        <v>6331</v>
      </c>
      <c r="AQ11" s="294">
        <v>33569</v>
      </c>
    </row>
    <row r="12" spans="1:43" ht="13.5" customHeight="1" x14ac:dyDescent="0.15">
      <c r="A12" s="292" t="s">
        <v>525</v>
      </c>
      <c r="B12" s="293" t="s">
        <v>526</v>
      </c>
      <c r="C12" s="292" t="s">
        <v>515</v>
      </c>
      <c r="D12" s="294">
        <v>1041881</v>
      </c>
      <c r="E12" s="294">
        <v>1041881</v>
      </c>
      <c r="F12" s="294">
        <v>0</v>
      </c>
      <c r="G12" s="294">
        <v>7992</v>
      </c>
      <c r="H12" s="294">
        <v>295949</v>
      </c>
      <c r="I12" s="294">
        <v>36149</v>
      </c>
      <c r="J12" s="294">
        <v>13629</v>
      </c>
      <c r="K12" s="294">
        <v>345727</v>
      </c>
      <c r="L12" s="295">
        <v>909.1223088567433</v>
      </c>
      <c r="M12" s="294">
        <v>646.1206432575392</v>
      </c>
      <c r="N12" s="294">
        <v>544.3894658755562</v>
      </c>
      <c r="O12" s="294">
        <v>263.00166559920405</v>
      </c>
      <c r="P12" s="294">
        <v>218</v>
      </c>
      <c r="Q12" s="294">
        <v>287055</v>
      </c>
      <c r="R12" s="294">
        <v>1654</v>
      </c>
      <c r="S12" s="294">
        <v>32377</v>
      </c>
      <c r="T12" s="294">
        <v>12812</v>
      </c>
      <c r="U12" s="294">
        <v>18115</v>
      </c>
      <c r="V12" s="294">
        <v>924</v>
      </c>
      <c r="W12" s="294">
        <v>0</v>
      </c>
      <c r="X12" s="294">
        <v>0</v>
      </c>
      <c r="Y12" s="294">
        <v>0</v>
      </c>
      <c r="Z12" s="294">
        <v>526</v>
      </c>
      <c r="AA12" s="294">
        <v>11023</v>
      </c>
      <c r="AB12" s="294">
        <v>332109</v>
      </c>
      <c r="AC12" s="296">
        <v>99.501970738522587</v>
      </c>
      <c r="AD12" s="294">
        <v>5035</v>
      </c>
      <c r="AE12" s="294">
        <v>3211</v>
      </c>
      <c r="AF12" s="294">
        <v>907</v>
      </c>
      <c r="AG12" s="294">
        <v>0</v>
      </c>
      <c r="AH12" s="294">
        <v>0</v>
      </c>
      <c r="AI12" s="294">
        <v>0</v>
      </c>
      <c r="AJ12" s="294">
        <v>13153</v>
      </c>
      <c r="AK12" s="294">
        <v>22306</v>
      </c>
      <c r="AL12" s="296">
        <v>13.581960906813832</v>
      </c>
      <c r="AM12" s="296">
        <v>13.581960906813832</v>
      </c>
      <c r="AN12" s="294">
        <v>1654</v>
      </c>
      <c r="AO12" s="294">
        <v>26493</v>
      </c>
      <c r="AP12" s="294">
        <v>4579</v>
      </c>
      <c r="AQ12" s="294">
        <v>32726</v>
      </c>
    </row>
    <row r="13" spans="1:43" ht="13.5" customHeight="1" x14ac:dyDescent="0.15">
      <c r="A13" s="292" t="s">
        <v>527</v>
      </c>
      <c r="B13" s="293" t="s">
        <v>528</v>
      </c>
      <c r="C13" s="292" t="s">
        <v>515</v>
      </c>
      <c r="D13" s="294">
        <v>1837441</v>
      </c>
      <c r="E13" s="294">
        <v>1837441</v>
      </c>
      <c r="F13" s="294">
        <v>0</v>
      </c>
      <c r="G13" s="294">
        <v>15292</v>
      </c>
      <c r="H13" s="294">
        <v>595910</v>
      </c>
      <c r="I13" s="294">
        <v>73913</v>
      </c>
      <c r="J13" s="294">
        <v>15063</v>
      </c>
      <c r="K13" s="294">
        <v>684886</v>
      </c>
      <c r="L13" s="295">
        <v>1021.2028576699877</v>
      </c>
      <c r="M13" s="294">
        <v>726.69410024407614</v>
      </c>
      <c r="N13" s="294">
        <v>619.0503494537702</v>
      </c>
      <c r="O13" s="294">
        <v>294.50875742591171</v>
      </c>
      <c r="P13" s="294">
        <v>0</v>
      </c>
      <c r="Q13" s="294">
        <v>575729</v>
      </c>
      <c r="R13" s="294">
        <v>2847</v>
      </c>
      <c r="S13" s="294">
        <v>68283</v>
      </c>
      <c r="T13" s="294">
        <v>39651</v>
      </c>
      <c r="U13" s="294">
        <v>27734</v>
      </c>
      <c r="V13" s="294">
        <v>162</v>
      </c>
      <c r="W13" s="294">
        <v>0</v>
      </c>
      <c r="X13" s="294">
        <v>0</v>
      </c>
      <c r="Y13" s="294">
        <v>0</v>
      </c>
      <c r="Z13" s="294">
        <v>736</v>
      </c>
      <c r="AA13" s="294">
        <v>22325</v>
      </c>
      <c r="AB13" s="294">
        <v>669184</v>
      </c>
      <c r="AC13" s="296">
        <v>99.574556474751347</v>
      </c>
      <c r="AD13" s="294">
        <v>12216</v>
      </c>
      <c r="AE13" s="294">
        <v>14504</v>
      </c>
      <c r="AF13" s="294">
        <v>159</v>
      </c>
      <c r="AG13" s="294">
        <v>0</v>
      </c>
      <c r="AH13" s="294">
        <v>0</v>
      </c>
      <c r="AI13" s="294">
        <v>0</v>
      </c>
      <c r="AJ13" s="294">
        <v>23578</v>
      </c>
      <c r="AK13" s="294">
        <v>50457</v>
      </c>
      <c r="AL13" s="296">
        <v>12.838200240556407</v>
      </c>
      <c r="AM13" s="296">
        <v>12.818762815182236</v>
      </c>
      <c r="AN13" s="294">
        <v>2847</v>
      </c>
      <c r="AO13" s="294">
        <v>63907</v>
      </c>
      <c r="AP13" s="294">
        <v>12228</v>
      </c>
      <c r="AQ13" s="294">
        <v>78982</v>
      </c>
    </row>
    <row r="14" spans="1:43" ht="13.5" customHeight="1" x14ac:dyDescent="0.15">
      <c r="A14" s="292" t="s">
        <v>529</v>
      </c>
      <c r="B14" s="293" t="s">
        <v>530</v>
      </c>
      <c r="C14" s="292" t="s">
        <v>515</v>
      </c>
      <c r="D14" s="294">
        <v>2879686</v>
      </c>
      <c r="E14" s="294">
        <v>2879686</v>
      </c>
      <c r="F14" s="294">
        <v>0</v>
      </c>
      <c r="G14" s="294">
        <v>78161</v>
      </c>
      <c r="H14" s="294">
        <v>870346</v>
      </c>
      <c r="I14" s="294">
        <v>111158</v>
      </c>
      <c r="J14" s="294">
        <v>15105</v>
      </c>
      <c r="K14" s="294">
        <v>996609</v>
      </c>
      <c r="L14" s="295">
        <v>948.17129938415383</v>
      </c>
      <c r="M14" s="294">
        <v>689.28462605688003</v>
      </c>
      <c r="N14" s="294">
        <v>596.66322638163581</v>
      </c>
      <c r="O14" s="294">
        <v>258.88667332727368</v>
      </c>
      <c r="P14" s="294">
        <v>0</v>
      </c>
      <c r="Q14" s="294">
        <v>755047</v>
      </c>
      <c r="R14" s="294">
        <v>313</v>
      </c>
      <c r="S14" s="294">
        <v>160444</v>
      </c>
      <c r="T14" s="294">
        <v>36378</v>
      </c>
      <c r="U14" s="294">
        <v>73725</v>
      </c>
      <c r="V14" s="294">
        <v>9652</v>
      </c>
      <c r="W14" s="294">
        <v>0</v>
      </c>
      <c r="X14" s="294">
        <v>0</v>
      </c>
      <c r="Y14" s="294">
        <v>39807</v>
      </c>
      <c r="Z14" s="294">
        <v>882</v>
      </c>
      <c r="AA14" s="294">
        <v>73460</v>
      </c>
      <c r="AB14" s="294">
        <v>989264</v>
      </c>
      <c r="AC14" s="296">
        <v>99.968360316356396</v>
      </c>
      <c r="AD14" s="294">
        <v>39545</v>
      </c>
      <c r="AE14" s="294">
        <v>10280</v>
      </c>
      <c r="AF14" s="294">
        <v>4997</v>
      </c>
      <c r="AG14" s="294">
        <v>0</v>
      </c>
      <c r="AH14" s="294">
        <v>0</v>
      </c>
      <c r="AI14" s="294">
        <v>19221</v>
      </c>
      <c r="AJ14" s="294">
        <v>48268</v>
      </c>
      <c r="AK14" s="294">
        <v>122311</v>
      </c>
      <c r="AL14" s="296">
        <v>20.995869048128725</v>
      </c>
      <c r="AM14" s="296">
        <v>18.671225416156812</v>
      </c>
      <c r="AN14" s="294">
        <v>313</v>
      </c>
      <c r="AO14" s="294">
        <v>53919</v>
      </c>
      <c r="AP14" s="294">
        <v>6914</v>
      </c>
      <c r="AQ14" s="294">
        <v>61146</v>
      </c>
    </row>
    <row r="15" spans="1:43" ht="13.5" customHeight="1" x14ac:dyDescent="0.15">
      <c r="A15" s="292" t="s">
        <v>531</v>
      </c>
      <c r="B15" s="293" t="s">
        <v>532</v>
      </c>
      <c r="C15" s="292" t="s">
        <v>515</v>
      </c>
      <c r="D15" s="294">
        <v>1932026</v>
      </c>
      <c r="E15" s="294">
        <v>1932026</v>
      </c>
      <c r="F15" s="294">
        <v>0</v>
      </c>
      <c r="G15" s="294">
        <v>44356</v>
      </c>
      <c r="H15" s="294">
        <v>554562</v>
      </c>
      <c r="I15" s="294">
        <v>61059</v>
      </c>
      <c r="J15" s="294">
        <v>14404</v>
      </c>
      <c r="K15" s="294">
        <v>630025</v>
      </c>
      <c r="L15" s="295">
        <v>893.41235077113811</v>
      </c>
      <c r="M15" s="294">
        <v>663.9094975734821</v>
      </c>
      <c r="N15" s="294">
        <v>551.55529898779412</v>
      </c>
      <c r="O15" s="294">
        <v>229.50285319765612</v>
      </c>
      <c r="P15" s="294">
        <v>0</v>
      </c>
      <c r="Q15" s="294">
        <v>512479</v>
      </c>
      <c r="R15" s="294">
        <v>0</v>
      </c>
      <c r="S15" s="294">
        <v>81432</v>
      </c>
      <c r="T15" s="294">
        <v>22713</v>
      </c>
      <c r="U15" s="294">
        <v>54218</v>
      </c>
      <c r="V15" s="294">
        <v>4498</v>
      </c>
      <c r="W15" s="294">
        <v>0</v>
      </c>
      <c r="X15" s="294">
        <v>0</v>
      </c>
      <c r="Y15" s="294">
        <v>3</v>
      </c>
      <c r="Z15" s="294">
        <v>0</v>
      </c>
      <c r="AA15" s="294">
        <v>24207</v>
      </c>
      <c r="AB15" s="294">
        <v>618118</v>
      </c>
      <c r="AC15" s="296">
        <v>100</v>
      </c>
      <c r="AD15" s="294">
        <v>11566</v>
      </c>
      <c r="AE15" s="294">
        <v>7852</v>
      </c>
      <c r="AF15" s="294">
        <v>4073</v>
      </c>
      <c r="AG15" s="294">
        <v>0</v>
      </c>
      <c r="AH15" s="294">
        <v>0</v>
      </c>
      <c r="AI15" s="294">
        <v>3</v>
      </c>
      <c r="AJ15" s="294">
        <v>35344</v>
      </c>
      <c r="AK15" s="294">
        <v>58838</v>
      </c>
      <c r="AL15" s="296">
        <v>15.406420646238391</v>
      </c>
      <c r="AM15" s="296">
        <v>15.329585374105564</v>
      </c>
      <c r="AN15" s="294">
        <v>0</v>
      </c>
      <c r="AO15" s="294">
        <v>50938</v>
      </c>
      <c r="AP15" s="294">
        <v>12516</v>
      </c>
      <c r="AQ15" s="294">
        <v>63454</v>
      </c>
    </row>
    <row r="16" spans="1:43" ht="13.5" customHeight="1" x14ac:dyDescent="0.15">
      <c r="A16" s="292" t="s">
        <v>533</v>
      </c>
      <c r="B16" s="293" t="s">
        <v>534</v>
      </c>
      <c r="C16" s="292" t="s">
        <v>515</v>
      </c>
      <c r="D16" s="294">
        <v>1934299</v>
      </c>
      <c r="E16" s="294">
        <v>1933484</v>
      </c>
      <c r="F16" s="294">
        <v>815</v>
      </c>
      <c r="G16" s="294">
        <v>64975</v>
      </c>
      <c r="H16" s="294">
        <v>583973</v>
      </c>
      <c r="I16" s="294">
        <v>76891</v>
      </c>
      <c r="J16" s="294">
        <v>20952</v>
      </c>
      <c r="K16" s="294">
        <v>681816</v>
      </c>
      <c r="L16" s="295">
        <v>965.71886822869192</v>
      </c>
      <c r="M16" s="294">
        <v>737.17407106820144</v>
      </c>
      <c r="N16" s="294">
        <v>640.42598505492344</v>
      </c>
      <c r="O16" s="294">
        <v>228.54479716049053</v>
      </c>
      <c r="P16" s="294">
        <v>379</v>
      </c>
      <c r="Q16" s="294">
        <v>567397</v>
      </c>
      <c r="R16" s="294">
        <v>579</v>
      </c>
      <c r="S16" s="294">
        <v>69569</v>
      </c>
      <c r="T16" s="294">
        <v>42133</v>
      </c>
      <c r="U16" s="294">
        <v>23521</v>
      </c>
      <c r="V16" s="294">
        <v>836</v>
      </c>
      <c r="W16" s="294">
        <v>22</v>
      </c>
      <c r="X16" s="294">
        <v>0</v>
      </c>
      <c r="Y16" s="294">
        <v>864</v>
      </c>
      <c r="Z16" s="294">
        <v>2193</v>
      </c>
      <c r="AA16" s="294">
        <v>23336</v>
      </c>
      <c r="AB16" s="294">
        <v>660881</v>
      </c>
      <c r="AC16" s="296">
        <v>99.912389673783935</v>
      </c>
      <c r="AD16" s="294">
        <v>10867</v>
      </c>
      <c r="AE16" s="294">
        <v>17673</v>
      </c>
      <c r="AF16" s="294">
        <v>597</v>
      </c>
      <c r="AG16" s="294">
        <v>22</v>
      </c>
      <c r="AH16" s="294">
        <v>0</v>
      </c>
      <c r="AI16" s="294">
        <v>652</v>
      </c>
      <c r="AJ16" s="294">
        <v>20716</v>
      </c>
      <c r="AK16" s="294">
        <v>50527</v>
      </c>
      <c r="AL16" s="296">
        <v>13.90589777848828</v>
      </c>
      <c r="AM16" s="296">
        <v>13.09162214207878</v>
      </c>
      <c r="AN16" s="294">
        <v>579</v>
      </c>
      <c r="AO16" s="294">
        <v>56894</v>
      </c>
      <c r="AP16" s="294">
        <v>10258</v>
      </c>
      <c r="AQ16" s="294">
        <v>67731</v>
      </c>
    </row>
    <row r="17" spans="1:43" ht="13.5" customHeight="1" x14ac:dyDescent="0.15">
      <c r="A17" s="292" t="s">
        <v>535</v>
      </c>
      <c r="B17" s="293" t="s">
        <v>536</v>
      </c>
      <c r="C17" s="292" t="s">
        <v>515</v>
      </c>
      <c r="D17" s="294">
        <v>7385730</v>
      </c>
      <c r="E17" s="294">
        <v>7385730</v>
      </c>
      <c r="F17" s="294">
        <v>0</v>
      </c>
      <c r="G17" s="294">
        <v>206416</v>
      </c>
      <c r="H17" s="294">
        <v>2012766.6369999996</v>
      </c>
      <c r="I17" s="294">
        <v>134944.03</v>
      </c>
      <c r="J17" s="294">
        <v>76277.280999999988</v>
      </c>
      <c r="K17" s="294">
        <v>2223987.9479999994</v>
      </c>
      <c r="L17" s="295">
        <v>824.98516270611344</v>
      </c>
      <c r="M17" s="294">
        <v>641.1580791978547</v>
      </c>
      <c r="N17" s="294">
        <v>513.46510020276219</v>
      </c>
      <c r="O17" s="294">
        <v>183.82708350825877</v>
      </c>
      <c r="P17" s="294">
        <v>0</v>
      </c>
      <c r="Q17" s="294">
        <v>1724637.818</v>
      </c>
      <c r="R17" s="294">
        <v>1064</v>
      </c>
      <c r="S17" s="294">
        <v>283533.97899999999</v>
      </c>
      <c r="T17" s="294">
        <v>90003.099000000002</v>
      </c>
      <c r="U17" s="294">
        <v>177811.88</v>
      </c>
      <c r="V17" s="294">
        <v>1351</v>
      </c>
      <c r="W17" s="294">
        <v>0</v>
      </c>
      <c r="X17" s="294">
        <v>11360</v>
      </c>
      <c r="Y17" s="294">
        <v>442</v>
      </c>
      <c r="Z17" s="294">
        <v>2566</v>
      </c>
      <c r="AA17" s="294">
        <v>138134.52500000002</v>
      </c>
      <c r="AB17" s="294">
        <v>2147370.3220000002</v>
      </c>
      <c r="AC17" s="296">
        <v>99.950451024255131</v>
      </c>
      <c r="AD17" s="294">
        <v>149860.872</v>
      </c>
      <c r="AE17" s="294">
        <v>22791.37</v>
      </c>
      <c r="AF17" s="294">
        <v>468</v>
      </c>
      <c r="AG17" s="294">
        <v>0</v>
      </c>
      <c r="AH17" s="294">
        <v>11358</v>
      </c>
      <c r="AI17" s="294">
        <v>442</v>
      </c>
      <c r="AJ17" s="294">
        <v>143267.79019999999</v>
      </c>
      <c r="AK17" s="294">
        <v>328188.03220000002</v>
      </c>
      <c r="AL17" s="296">
        <v>24.401341177799925</v>
      </c>
      <c r="AM17" s="296">
        <v>20.88224535099593</v>
      </c>
      <c r="AN17" s="294">
        <v>1064</v>
      </c>
      <c r="AO17" s="294">
        <v>66817.440000000002</v>
      </c>
      <c r="AP17" s="294">
        <v>16219</v>
      </c>
      <c r="AQ17" s="294">
        <v>84100.44</v>
      </c>
    </row>
    <row r="18" spans="1:43" ht="13.5" customHeight="1" x14ac:dyDescent="0.15">
      <c r="A18" s="292" t="s">
        <v>537</v>
      </c>
      <c r="B18" s="293" t="s">
        <v>538</v>
      </c>
      <c r="C18" s="292" t="s">
        <v>515</v>
      </c>
      <c r="D18" s="294">
        <v>6312610</v>
      </c>
      <c r="E18" s="294">
        <v>6312610</v>
      </c>
      <c r="F18" s="294">
        <v>0</v>
      </c>
      <c r="G18" s="294">
        <v>173127</v>
      </c>
      <c r="H18" s="294">
        <v>1793040.54</v>
      </c>
      <c r="I18" s="294">
        <v>126137.48999999999</v>
      </c>
      <c r="J18" s="294">
        <v>77491.006000000008</v>
      </c>
      <c r="K18" s="294">
        <v>1996669.0360000001</v>
      </c>
      <c r="L18" s="295">
        <v>866.57121634750092</v>
      </c>
      <c r="M18" s="294">
        <v>625.05295326143562</v>
      </c>
      <c r="N18" s="294">
        <v>500.64639264227225</v>
      </c>
      <c r="O18" s="294">
        <v>241.51826308606519</v>
      </c>
      <c r="P18" s="294">
        <v>110</v>
      </c>
      <c r="Q18" s="294">
        <v>1524640.86</v>
      </c>
      <c r="R18" s="294">
        <v>2112</v>
      </c>
      <c r="S18" s="294">
        <v>257468.33000000002</v>
      </c>
      <c r="T18" s="294">
        <v>106309.33</v>
      </c>
      <c r="U18" s="294">
        <v>141308</v>
      </c>
      <c r="V18" s="294">
        <v>3259</v>
      </c>
      <c r="W18" s="294">
        <v>786</v>
      </c>
      <c r="X18" s="294">
        <v>239</v>
      </c>
      <c r="Y18" s="294">
        <v>203</v>
      </c>
      <c r="Z18" s="294">
        <v>5364</v>
      </c>
      <c r="AA18" s="294">
        <v>136449.84</v>
      </c>
      <c r="AB18" s="294">
        <v>1920671.0300000003</v>
      </c>
      <c r="AC18" s="296">
        <v>99.890038430995659</v>
      </c>
      <c r="AD18" s="294">
        <v>82489.63</v>
      </c>
      <c r="AE18" s="294">
        <v>37694.660000000003</v>
      </c>
      <c r="AF18" s="294">
        <v>3259</v>
      </c>
      <c r="AG18" s="294">
        <v>786</v>
      </c>
      <c r="AH18" s="294">
        <v>239</v>
      </c>
      <c r="AI18" s="294">
        <v>203</v>
      </c>
      <c r="AJ18" s="294">
        <v>113697</v>
      </c>
      <c r="AK18" s="294">
        <v>238368.29</v>
      </c>
      <c r="AL18" s="296">
        <v>22.636259114673717</v>
      </c>
      <c r="AM18" s="296">
        <v>22.132796441539433</v>
      </c>
      <c r="AN18" s="294">
        <v>2112</v>
      </c>
      <c r="AO18" s="294">
        <v>105454.22</v>
      </c>
      <c r="AP18" s="294">
        <v>8919</v>
      </c>
      <c r="AQ18" s="294">
        <v>116485.22</v>
      </c>
    </row>
    <row r="19" spans="1:43" ht="13.5" customHeight="1" x14ac:dyDescent="0.15">
      <c r="A19" s="292" t="s">
        <v>539</v>
      </c>
      <c r="B19" s="293" t="s">
        <v>540</v>
      </c>
      <c r="C19" s="292" t="s">
        <v>515</v>
      </c>
      <c r="D19" s="294">
        <v>13847562</v>
      </c>
      <c r="E19" s="294">
        <v>13847355</v>
      </c>
      <c r="F19" s="294">
        <v>207</v>
      </c>
      <c r="G19" s="294">
        <v>569870</v>
      </c>
      <c r="H19" s="294">
        <v>3861926</v>
      </c>
      <c r="I19" s="294">
        <v>83462</v>
      </c>
      <c r="J19" s="294">
        <v>205327</v>
      </c>
      <c r="K19" s="294">
        <v>4150715</v>
      </c>
      <c r="L19" s="295">
        <v>821.21473208122984</v>
      </c>
      <c r="M19" s="294">
        <v>627.3531997016604</v>
      </c>
      <c r="N19" s="294">
        <v>467.17407134975957</v>
      </c>
      <c r="O19" s="294">
        <v>193.86153237956947</v>
      </c>
      <c r="P19" s="294">
        <v>7</v>
      </c>
      <c r="Q19" s="294">
        <v>3127523</v>
      </c>
      <c r="R19" s="294">
        <v>3168</v>
      </c>
      <c r="S19" s="294">
        <v>392945</v>
      </c>
      <c r="T19" s="294">
        <v>180566</v>
      </c>
      <c r="U19" s="294">
        <v>191850</v>
      </c>
      <c r="V19" s="294">
        <v>3282</v>
      </c>
      <c r="W19" s="294">
        <v>0</v>
      </c>
      <c r="X19" s="294">
        <v>15548</v>
      </c>
      <c r="Y19" s="294">
        <v>139</v>
      </c>
      <c r="Z19" s="294">
        <v>1560</v>
      </c>
      <c r="AA19" s="294">
        <v>451094</v>
      </c>
      <c r="AB19" s="294">
        <v>3974730</v>
      </c>
      <c r="AC19" s="296">
        <v>99.920296472967976</v>
      </c>
      <c r="AD19" s="294">
        <v>153768</v>
      </c>
      <c r="AE19" s="294">
        <v>50978</v>
      </c>
      <c r="AF19" s="294">
        <v>3259</v>
      </c>
      <c r="AG19" s="294">
        <v>0</v>
      </c>
      <c r="AH19" s="294">
        <v>1065</v>
      </c>
      <c r="AI19" s="294">
        <v>139</v>
      </c>
      <c r="AJ19" s="294">
        <v>133027</v>
      </c>
      <c r="AK19" s="294">
        <v>342236</v>
      </c>
      <c r="AL19" s="296">
        <v>23.890990003246369</v>
      </c>
      <c r="AM19" s="296">
        <v>20.539959144097796</v>
      </c>
      <c r="AN19" s="294">
        <v>3168</v>
      </c>
      <c r="AO19" s="294">
        <v>202045</v>
      </c>
      <c r="AP19" s="294">
        <v>19093</v>
      </c>
      <c r="AQ19" s="294">
        <v>224306</v>
      </c>
    </row>
    <row r="20" spans="1:43" ht="13.5" customHeight="1" x14ac:dyDescent="0.15">
      <c r="A20" s="292" t="s">
        <v>541</v>
      </c>
      <c r="B20" s="293" t="s">
        <v>542</v>
      </c>
      <c r="C20" s="292" t="s">
        <v>515</v>
      </c>
      <c r="D20" s="294">
        <v>9218311</v>
      </c>
      <c r="E20" s="294">
        <v>9218311</v>
      </c>
      <c r="F20" s="294">
        <v>0</v>
      </c>
      <c r="G20" s="294">
        <v>212931</v>
      </c>
      <c r="H20" s="294">
        <v>2358645</v>
      </c>
      <c r="I20" s="294">
        <v>116909</v>
      </c>
      <c r="J20" s="294">
        <v>219060</v>
      </c>
      <c r="K20" s="294">
        <v>2694614</v>
      </c>
      <c r="L20" s="295">
        <v>800.85214195843923</v>
      </c>
      <c r="M20" s="294">
        <v>610.96414888221659</v>
      </c>
      <c r="N20" s="294">
        <v>430.87618598803044</v>
      </c>
      <c r="O20" s="294">
        <v>189.8879930762225</v>
      </c>
      <c r="P20" s="294">
        <v>0</v>
      </c>
      <c r="Q20" s="294">
        <v>1987359</v>
      </c>
      <c r="R20" s="294">
        <v>3195</v>
      </c>
      <c r="S20" s="294">
        <v>391056</v>
      </c>
      <c r="T20" s="294">
        <v>81736</v>
      </c>
      <c r="U20" s="294">
        <v>280471</v>
      </c>
      <c r="V20" s="294">
        <v>8023</v>
      </c>
      <c r="W20" s="294">
        <v>0</v>
      </c>
      <c r="X20" s="294">
        <v>5998</v>
      </c>
      <c r="Y20" s="294">
        <v>14826</v>
      </c>
      <c r="Z20" s="294">
        <v>2</v>
      </c>
      <c r="AA20" s="294">
        <v>93944</v>
      </c>
      <c r="AB20" s="294">
        <v>2475554</v>
      </c>
      <c r="AC20" s="296">
        <v>99.870937979943079</v>
      </c>
      <c r="AD20" s="294">
        <v>44792</v>
      </c>
      <c r="AE20" s="294">
        <v>14679</v>
      </c>
      <c r="AF20" s="294">
        <v>7952</v>
      </c>
      <c r="AG20" s="294">
        <v>0</v>
      </c>
      <c r="AH20" s="294">
        <v>1919</v>
      </c>
      <c r="AI20" s="294">
        <v>14349</v>
      </c>
      <c r="AJ20" s="294">
        <v>259660</v>
      </c>
      <c r="AK20" s="294">
        <v>343351</v>
      </c>
      <c r="AL20" s="296">
        <v>24.358034211950208</v>
      </c>
      <c r="AM20" s="296">
        <v>24.149804016456532</v>
      </c>
      <c r="AN20" s="294">
        <v>3195</v>
      </c>
      <c r="AO20" s="294">
        <v>208596</v>
      </c>
      <c r="AP20" s="294">
        <v>2979</v>
      </c>
      <c r="AQ20" s="294">
        <v>214770</v>
      </c>
    </row>
    <row r="21" spans="1:43" ht="13.5" customHeight="1" x14ac:dyDescent="0.15">
      <c r="A21" s="292" t="s">
        <v>543</v>
      </c>
      <c r="B21" s="293" t="s">
        <v>544</v>
      </c>
      <c r="C21" s="292" t="s">
        <v>515</v>
      </c>
      <c r="D21" s="294">
        <v>2167525</v>
      </c>
      <c r="E21" s="294">
        <v>2167525</v>
      </c>
      <c r="F21" s="294">
        <v>0</v>
      </c>
      <c r="G21" s="294">
        <v>17994</v>
      </c>
      <c r="H21" s="294">
        <v>679841</v>
      </c>
      <c r="I21" s="294">
        <v>84970</v>
      </c>
      <c r="J21" s="294">
        <v>21807</v>
      </c>
      <c r="K21" s="294">
        <v>786618</v>
      </c>
      <c r="L21" s="295">
        <v>994.27587142901598</v>
      </c>
      <c r="M21" s="294">
        <v>687.46675118534438</v>
      </c>
      <c r="N21" s="294">
        <v>503.19623116637831</v>
      </c>
      <c r="O21" s="294">
        <v>306.80912024367166</v>
      </c>
      <c r="P21" s="294">
        <v>0</v>
      </c>
      <c r="Q21" s="294">
        <v>584324</v>
      </c>
      <c r="R21" s="294">
        <v>5561</v>
      </c>
      <c r="S21" s="294">
        <v>111224</v>
      </c>
      <c r="T21" s="294">
        <v>24740</v>
      </c>
      <c r="U21" s="294">
        <v>63886</v>
      </c>
      <c r="V21" s="294">
        <v>5687</v>
      </c>
      <c r="W21" s="294">
        <v>0</v>
      </c>
      <c r="X21" s="294">
        <v>16778</v>
      </c>
      <c r="Y21" s="294">
        <v>1</v>
      </c>
      <c r="Z21" s="294">
        <v>132</v>
      </c>
      <c r="AA21" s="294">
        <v>62567</v>
      </c>
      <c r="AB21" s="294">
        <v>763676</v>
      </c>
      <c r="AC21" s="296">
        <v>99.27181160596902</v>
      </c>
      <c r="AD21" s="294">
        <v>10289</v>
      </c>
      <c r="AE21" s="294">
        <v>6107</v>
      </c>
      <c r="AF21" s="294">
        <v>5620</v>
      </c>
      <c r="AG21" s="294">
        <v>0</v>
      </c>
      <c r="AH21" s="294">
        <v>1475</v>
      </c>
      <c r="AI21" s="294">
        <v>1</v>
      </c>
      <c r="AJ21" s="294">
        <v>48311</v>
      </c>
      <c r="AK21" s="294">
        <v>71803</v>
      </c>
      <c r="AL21" s="296">
        <v>19.882925537535503</v>
      </c>
      <c r="AM21" s="296">
        <v>19.408822342431346</v>
      </c>
      <c r="AN21" s="294">
        <v>5561</v>
      </c>
      <c r="AO21" s="294">
        <v>54690</v>
      </c>
      <c r="AP21" s="294">
        <v>11738</v>
      </c>
      <c r="AQ21" s="294">
        <v>71989</v>
      </c>
    </row>
    <row r="22" spans="1:43" ht="13.5" customHeight="1" x14ac:dyDescent="0.15">
      <c r="A22" s="292" t="s">
        <v>545</v>
      </c>
      <c r="B22" s="293" t="s">
        <v>546</v>
      </c>
      <c r="C22" s="292" t="s">
        <v>515</v>
      </c>
      <c r="D22" s="294">
        <v>1030588</v>
      </c>
      <c r="E22" s="294">
        <v>1030588</v>
      </c>
      <c r="F22" s="294">
        <v>0</v>
      </c>
      <c r="G22" s="294">
        <v>19618</v>
      </c>
      <c r="H22" s="294">
        <v>304248</v>
      </c>
      <c r="I22" s="294">
        <v>61894</v>
      </c>
      <c r="J22" s="294">
        <v>18072</v>
      </c>
      <c r="K22" s="294">
        <v>384214</v>
      </c>
      <c r="L22" s="295">
        <v>1021.3985568339734</v>
      </c>
      <c r="M22" s="294">
        <v>673.25576764768573</v>
      </c>
      <c r="N22" s="294">
        <v>555.00434889384337</v>
      </c>
      <c r="O22" s="294">
        <v>348.14278918628764</v>
      </c>
      <c r="P22" s="294">
        <v>0</v>
      </c>
      <c r="Q22" s="294">
        <v>287360</v>
      </c>
      <c r="R22" s="294">
        <v>2599</v>
      </c>
      <c r="S22" s="294">
        <v>64749</v>
      </c>
      <c r="T22" s="294">
        <v>15839</v>
      </c>
      <c r="U22" s="294">
        <v>12757</v>
      </c>
      <c r="V22" s="294">
        <v>7497</v>
      </c>
      <c r="W22" s="294">
        <v>2835</v>
      </c>
      <c r="X22" s="294">
        <v>0</v>
      </c>
      <c r="Y22" s="294">
        <v>25816</v>
      </c>
      <c r="Z22" s="294">
        <v>5</v>
      </c>
      <c r="AA22" s="294">
        <v>11434</v>
      </c>
      <c r="AB22" s="294">
        <v>366142</v>
      </c>
      <c r="AC22" s="296">
        <v>99.29016611041618</v>
      </c>
      <c r="AD22" s="294">
        <v>2180</v>
      </c>
      <c r="AE22" s="294">
        <v>3254</v>
      </c>
      <c r="AF22" s="294">
        <v>7497</v>
      </c>
      <c r="AG22" s="294">
        <v>2835</v>
      </c>
      <c r="AH22" s="294">
        <v>0</v>
      </c>
      <c r="AI22" s="294">
        <v>25624</v>
      </c>
      <c r="AJ22" s="294">
        <v>11559</v>
      </c>
      <c r="AK22" s="294">
        <v>52949</v>
      </c>
      <c r="AL22" s="296">
        <v>21.460696382745031</v>
      </c>
      <c r="AM22" s="296">
        <v>19.95580587901534</v>
      </c>
      <c r="AN22" s="294">
        <v>2599</v>
      </c>
      <c r="AO22" s="294">
        <v>30639</v>
      </c>
      <c r="AP22" s="294">
        <v>2375</v>
      </c>
      <c r="AQ22" s="294">
        <v>35613</v>
      </c>
    </row>
    <row r="23" spans="1:43" ht="13.5" customHeight="1" x14ac:dyDescent="0.15">
      <c r="A23" s="292" t="s">
        <v>547</v>
      </c>
      <c r="B23" s="293" t="s">
        <v>548</v>
      </c>
      <c r="C23" s="292" t="s">
        <v>515</v>
      </c>
      <c r="D23" s="294">
        <v>1118773</v>
      </c>
      <c r="E23" s="294">
        <v>1118772</v>
      </c>
      <c r="F23" s="294">
        <v>1</v>
      </c>
      <c r="G23" s="294">
        <v>16176</v>
      </c>
      <c r="H23" s="294">
        <v>314459</v>
      </c>
      <c r="I23" s="294">
        <v>52403</v>
      </c>
      <c r="J23" s="294">
        <v>5015</v>
      </c>
      <c r="K23" s="294">
        <v>371877</v>
      </c>
      <c r="L23" s="295">
        <v>910.67722933107154</v>
      </c>
      <c r="M23" s="294">
        <v>571.66345973277544</v>
      </c>
      <c r="N23" s="294">
        <v>488.29423927722974</v>
      </c>
      <c r="O23" s="294">
        <v>339.01376959829611</v>
      </c>
      <c r="P23" s="294">
        <v>1</v>
      </c>
      <c r="Q23" s="294">
        <v>227757</v>
      </c>
      <c r="R23" s="294">
        <v>10857</v>
      </c>
      <c r="S23" s="294">
        <v>111793</v>
      </c>
      <c r="T23" s="294">
        <v>6003</v>
      </c>
      <c r="U23" s="294">
        <v>47073</v>
      </c>
      <c r="V23" s="294">
        <v>846</v>
      </c>
      <c r="W23" s="294">
        <v>0</v>
      </c>
      <c r="X23" s="294">
        <v>24</v>
      </c>
      <c r="Y23" s="294">
        <v>53723</v>
      </c>
      <c r="Z23" s="294">
        <v>4124</v>
      </c>
      <c r="AA23" s="294">
        <v>16953</v>
      </c>
      <c r="AB23" s="294">
        <v>367360</v>
      </c>
      <c r="AC23" s="296">
        <v>97.044588414634148</v>
      </c>
      <c r="AD23" s="294">
        <v>5511</v>
      </c>
      <c r="AE23" s="294">
        <v>2779</v>
      </c>
      <c r="AF23" s="294">
        <v>799</v>
      </c>
      <c r="AG23" s="294">
        <v>0</v>
      </c>
      <c r="AH23" s="294">
        <v>2</v>
      </c>
      <c r="AI23" s="294">
        <v>2985</v>
      </c>
      <c r="AJ23" s="294">
        <v>19620</v>
      </c>
      <c r="AK23" s="294">
        <v>31696</v>
      </c>
      <c r="AL23" s="296">
        <v>14.411278952668679</v>
      </c>
      <c r="AM23" s="296">
        <v>13.100234978180596</v>
      </c>
      <c r="AN23" s="294">
        <v>10857</v>
      </c>
      <c r="AO23" s="294">
        <v>27512</v>
      </c>
      <c r="AP23" s="294">
        <v>10073</v>
      </c>
      <c r="AQ23" s="294">
        <v>48442</v>
      </c>
    </row>
    <row r="24" spans="1:43" ht="13.5" customHeight="1" x14ac:dyDescent="0.15">
      <c r="A24" s="292" t="s">
        <v>549</v>
      </c>
      <c r="B24" s="293" t="s">
        <v>550</v>
      </c>
      <c r="C24" s="292" t="s">
        <v>515</v>
      </c>
      <c r="D24" s="294">
        <v>761667</v>
      </c>
      <c r="E24" s="294">
        <v>761667</v>
      </c>
      <c r="F24" s="294">
        <v>0</v>
      </c>
      <c r="G24" s="294">
        <v>16054</v>
      </c>
      <c r="H24" s="294">
        <v>205708</v>
      </c>
      <c r="I24" s="294">
        <v>38423</v>
      </c>
      <c r="J24" s="294">
        <v>10839</v>
      </c>
      <c r="K24" s="294">
        <v>254970</v>
      </c>
      <c r="L24" s="295">
        <v>917.13038008142587</v>
      </c>
      <c r="M24" s="294">
        <v>675.0406206170959</v>
      </c>
      <c r="N24" s="294">
        <v>575.70910927870887</v>
      </c>
      <c r="O24" s="294">
        <v>242.08975946432997</v>
      </c>
      <c r="P24" s="294">
        <v>0</v>
      </c>
      <c r="Q24" s="294">
        <v>197197</v>
      </c>
      <c r="R24" s="294">
        <v>871</v>
      </c>
      <c r="S24" s="294">
        <v>40298</v>
      </c>
      <c r="T24" s="294">
        <v>27410</v>
      </c>
      <c r="U24" s="294">
        <v>12778</v>
      </c>
      <c r="V24" s="294">
        <v>108</v>
      </c>
      <c r="W24" s="294">
        <v>0</v>
      </c>
      <c r="X24" s="294">
        <v>0</v>
      </c>
      <c r="Y24" s="294">
        <v>0</v>
      </c>
      <c r="Z24" s="294">
        <v>2</v>
      </c>
      <c r="AA24" s="294">
        <v>5828</v>
      </c>
      <c r="AB24" s="294">
        <v>244194</v>
      </c>
      <c r="AC24" s="296">
        <v>99.643316379599824</v>
      </c>
      <c r="AD24" s="294">
        <v>1394</v>
      </c>
      <c r="AE24" s="294">
        <v>4870</v>
      </c>
      <c r="AF24" s="294">
        <v>108</v>
      </c>
      <c r="AG24" s="294">
        <v>0</v>
      </c>
      <c r="AH24" s="294">
        <v>0</v>
      </c>
      <c r="AI24" s="294">
        <v>0</v>
      </c>
      <c r="AJ24" s="294">
        <v>10140</v>
      </c>
      <c r="AK24" s="294">
        <v>16512</v>
      </c>
      <c r="AL24" s="296">
        <v>13.009688942215321</v>
      </c>
      <c r="AM24" s="296">
        <v>13.009688942215321</v>
      </c>
      <c r="AN24" s="294">
        <v>871</v>
      </c>
      <c r="AO24" s="294">
        <v>22867</v>
      </c>
      <c r="AP24" s="294">
        <v>3131</v>
      </c>
      <c r="AQ24" s="294">
        <v>26869</v>
      </c>
    </row>
    <row r="25" spans="1:43" ht="13.5" customHeight="1" x14ac:dyDescent="0.15">
      <c r="A25" s="292" t="s">
        <v>551</v>
      </c>
      <c r="B25" s="293" t="s">
        <v>552</v>
      </c>
      <c r="C25" s="292" t="s">
        <v>515</v>
      </c>
      <c r="D25" s="294">
        <v>813723</v>
      </c>
      <c r="E25" s="294">
        <v>813723</v>
      </c>
      <c r="F25" s="294">
        <v>0</v>
      </c>
      <c r="G25" s="294">
        <v>18972</v>
      </c>
      <c r="H25" s="294">
        <v>251526</v>
      </c>
      <c r="I25" s="294">
        <v>26487</v>
      </c>
      <c r="J25" s="294">
        <v>4513</v>
      </c>
      <c r="K25" s="294">
        <v>282526</v>
      </c>
      <c r="L25" s="295">
        <v>951.23750418316592</v>
      </c>
      <c r="M25" s="294">
        <v>682.40717167746777</v>
      </c>
      <c r="N25" s="294">
        <v>582.70982086243578</v>
      </c>
      <c r="O25" s="294">
        <v>268.83033250569821</v>
      </c>
      <c r="P25" s="294">
        <v>0</v>
      </c>
      <c r="Q25" s="294">
        <v>235323</v>
      </c>
      <c r="R25" s="294">
        <v>0</v>
      </c>
      <c r="S25" s="294">
        <v>32407</v>
      </c>
      <c r="T25" s="294">
        <v>17675</v>
      </c>
      <c r="U25" s="294">
        <v>13425</v>
      </c>
      <c r="V25" s="294">
        <v>170</v>
      </c>
      <c r="W25" s="294">
        <v>0</v>
      </c>
      <c r="X25" s="294">
        <v>0</v>
      </c>
      <c r="Y25" s="294">
        <v>0</v>
      </c>
      <c r="Z25" s="294">
        <v>1137</v>
      </c>
      <c r="AA25" s="294">
        <v>12276</v>
      </c>
      <c r="AB25" s="294">
        <v>280006</v>
      </c>
      <c r="AC25" s="296">
        <v>100</v>
      </c>
      <c r="AD25" s="294">
        <v>9508</v>
      </c>
      <c r="AE25" s="294">
        <v>6680</v>
      </c>
      <c r="AF25" s="294">
        <v>170</v>
      </c>
      <c r="AG25" s="294">
        <v>0</v>
      </c>
      <c r="AH25" s="294">
        <v>0</v>
      </c>
      <c r="AI25" s="294">
        <v>0</v>
      </c>
      <c r="AJ25" s="294">
        <v>11868</v>
      </c>
      <c r="AK25" s="294">
        <v>28226</v>
      </c>
      <c r="AL25" s="296">
        <v>15.821438990014727</v>
      </c>
      <c r="AM25" s="296">
        <v>15.820384578885768</v>
      </c>
      <c r="AN25" s="294">
        <v>0</v>
      </c>
      <c r="AO25" s="294">
        <v>16250</v>
      </c>
      <c r="AP25" s="294">
        <v>3082</v>
      </c>
      <c r="AQ25" s="294">
        <v>19332</v>
      </c>
    </row>
    <row r="26" spans="1:43" ht="13.5" customHeight="1" x14ac:dyDescent="0.15">
      <c r="A26" s="292" t="s">
        <v>553</v>
      </c>
      <c r="B26" s="293" t="s">
        <v>554</v>
      </c>
      <c r="C26" s="292" t="s">
        <v>515</v>
      </c>
      <c r="D26" s="294">
        <v>2045500</v>
      </c>
      <c r="E26" s="294">
        <v>2045455</v>
      </c>
      <c r="F26" s="294">
        <v>45</v>
      </c>
      <c r="G26" s="294">
        <v>38434</v>
      </c>
      <c r="H26" s="294">
        <v>534209</v>
      </c>
      <c r="I26" s="294">
        <v>52128</v>
      </c>
      <c r="J26" s="294">
        <v>12446</v>
      </c>
      <c r="K26" s="294">
        <v>598783</v>
      </c>
      <c r="L26" s="295">
        <v>802.00506959814902</v>
      </c>
      <c r="M26" s="294">
        <v>545.07220996306637</v>
      </c>
      <c r="N26" s="294">
        <v>419.71986619475422</v>
      </c>
      <c r="O26" s="294">
        <v>256.93285963508271</v>
      </c>
      <c r="P26" s="294">
        <v>1522</v>
      </c>
      <c r="Q26" s="294">
        <v>475480</v>
      </c>
      <c r="R26" s="294">
        <v>3222</v>
      </c>
      <c r="S26" s="294">
        <v>61243</v>
      </c>
      <c r="T26" s="294">
        <v>13398</v>
      </c>
      <c r="U26" s="294">
        <v>40727</v>
      </c>
      <c r="V26" s="294">
        <v>5637</v>
      </c>
      <c r="W26" s="294">
        <v>0</v>
      </c>
      <c r="X26" s="294">
        <v>0</v>
      </c>
      <c r="Y26" s="294">
        <v>2</v>
      </c>
      <c r="Z26" s="294">
        <v>1479</v>
      </c>
      <c r="AA26" s="294">
        <v>46219</v>
      </c>
      <c r="AB26" s="294">
        <v>586164</v>
      </c>
      <c r="AC26" s="296">
        <v>99.450324482568021</v>
      </c>
      <c r="AD26" s="294">
        <v>30809</v>
      </c>
      <c r="AE26" s="294">
        <v>3127</v>
      </c>
      <c r="AF26" s="294">
        <v>4471</v>
      </c>
      <c r="AG26" s="294">
        <v>0</v>
      </c>
      <c r="AH26" s="294">
        <v>0</v>
      </c>
      <c r="AI26" s="294">
        <v>2</v>
      </c>
      <c r="AJ26" s="294">
        <v>34847</v>
      </c>
      <c r="AK26" s="294">
        <v>73256</v>
      </c>
      <c r="AL26" s="296">
        <v>22.037887773341573</v>
      </c>
      <c r="AM26" s="296">
        <v>20.50349977447754</v>
      </c>
      <c r="AN26" s="294">
        <v>3222</v>
      </c>
      <c r="AO26" s="294">
        <v>19080</v>
      </c>
      <c r="AP26" s="294">
        <v>3126</v>
      </c>
      <c r="AQ26" s="294">
        <v>25428</v>
      </c>
    </row>
    <row r="27" spans="1:43" ht="13.5" customHeight="1" x14ac:dyDescent="0.15">
      <c r="A27" s="292" t="s">
        <v>555</v>
      </c>
      <c r="B27" s="293" t="s">
        <v>556</v>
      </c>
      <c r="C27" s="292" t="s">
        <v>515</v>
      </c>
      <c r="D27" s="294">
        <v>1947992</v>
      </c>
      <c r="E27" s="294">
        <v>1947992</v>
      </c>
      <c r="F27" s="294">
        <v>0</v>
      </c>
      <c r="G27" s="294">
        <v>60431</v>
      </c>
      <c r="H27" s="294">
        <v>522484</v>
      </c>
      <c r="I27" s="294">
        <v>69909</v>
      </c>
      <c r="J27" s="294">
        <v>18136</v>
      </c>
      <c r="K27" s="294">
        <v>610529</v>
      </c>
      <c r="L27" s="295">
        <v>858.66994925072686</v>
      </c>
      <c r="M27" s="294">
        <v>602.97848259847706</v>
      </c>
      <c r="N27" s="294">
        <v>515.79773582935582</v>
      </c>
      <c r="O27" s="294">
        <v>255.69146665224977</v>
      </c>
      <c r="P27" s="294">
        <v>973</v>
      </c>
      <c r="Q27" s="294">
        <v>481182</v>
      </c>
      <c r="R27" s="294">
        <v>10125</v>
      </c>
      <c r="S27" s="294">
        <v>83346</v>
      </c>
      <c r="T27" s="294">
        <v>27807</v>
      </c>
      <c r="U27" s="294">
        <v>37553</v>
      </c>
      <c r="V27" s="294">
        <v>622</v>
      </c>
      <c r="W27" s="294">
        <v>0</v>
      </c>
      <c r="X27" s="294">
        <v>0</v>
      </c>
      <c r="Y27" s="294">
        <v>15925</v>
      </c>
      <c r="Z27" s="294">
        <v>1439</v>
      </c>
      <c r="AA27" s="294">
        <v>15995</v>
      </c>
      <c r="AB27" s="294">
        <v>590648</v>
      </c>
      <c r="AC27" s="296">
        <v>98.285781040484352</v>
      </c>
      <c r="AD27" s="294">
        <v>25895</v>
      </c>
      <c r="AE27" s="294">
        <v>4737</v>
      </c>
      <c r="AF27" s="294">
        <v>557</v>
      </c>
      <c r="AG27" s="294">
        <v>0</v>
      </c>
      <c r="AH27" s="294">
        <v>0</v>
      </c>
      <c r="AI27" s="294">
        <v>10846</v>
      </c>
      <c r="AJ27" s="294">
        <v>26984</v>
      </c>
      <c r="AK27" s="294">
        <v>69019</v>
      </c>
      <c r="AL27" s="296">
        <v>16.943612184288682</v>
      </c>
      <c r="AM27" s="296">
        <v>14.465064784882649</v>
      </c>
      <c r="AN27" s="294">
        <v>10125</v>
      </c>
      <c r="AO27" s="294">
        <v>32050</v>
      </c>
      <c r="AP27" s="294">
        <v>4240</v>
      </c>
      <c r="AQ27" s="294">
        <v>46415</v>
      </c>
    </row>
    <row r="28" spans="1:43" ht="13.5" customHeight="1" x14ac:dyDescent="0.15">
      <c r="A28" s="292" t="s">
        <v>557</v>
      </c>
      <c r="B28" s="293" t="s">
        <v>558</v>
      </c>
      <c r="C28" s="292" t="s">
        <v>515</v>
      </c>
      <c r="D28" s="294">
        <v>3639490</v>
      </c>
      <c r="E28" s="294">
        <v>3639490</v>
      </c>
      <c r="F28" s="294">
        <v>0</v>
      </c>
      <c r="G28" s="294">
        <v>101817</v>
      </c>
      <c r="H28" s="294">
        <v>967206</v>
      </c>
      <c r="I28" s="294">
        <v>114973</v>
      </c>
      <c r="J28" s="294">
        <v>33106</v>
      </c>
      <c r="K28" s="294">
        <v>1115285</v>
      </c>
      <c r="L28" s="295">
        <v>839.56140625905095</v>
      </c>
      <c r="M28" s="294">
        <v>604.5104091620243</v>
      </c>
      <c r="N28" s="294">
        <v>512.8928759663263</v>
      </c>
      <c r="O28" s="294">
        <v>235.05099709702662</v>
      </c>
      <c r="P28" s="294">
        <v>0</v>
      </c>
      <c r="Q28" s="294">
        <v>937864</v>
      </c>
      <c r="R28" s="294">
        <v>5341</v>
      </c>
      <c r="S28" s="294">
        <v>104349</v>
      </c>
      <c r="T28" s="294">
        <v>37913</v>
      </c>
      <c r="U28" s="294">
        <v>61685</v>
      </c>
      <c r="V28" s="294">
        <v>1992</v>
      </c>
      <c r="W28" s="294">
        <v>0</v>
      </c>
      <c r="X28" s="294">
        <v>0</v>
      </c>
      <c r="Y28" s="294">
        <v>630</v>
      </c>
      <c r="Z28" s="294">
        <v>2129</v>
      </c>
      <c r="AA28" s="294">
        <v>37242</v>
      </c>
      <c r="AB28" s="294">
        <v>1084796</v>
      </c>
      <c r="AC28" s="296">
        <v>99.507649364488799</v>
      </c>
      <c r="AD28" s="294">
        <v>63568</v>
      </c>
      <c r="AE28" s="294">
        <v>12645</v>
      </c>
      <c r="AF28" s="294">
        <v>1863</v>
      </c>
      <c r="AG28" s="294">
        <v>0</v>
      </c>
      <c r="AH28" s="294">
        <v>0</v>
      </c>
      <c r="AI28" s="294">
        <v>630</v>
      </c>
      <c r="AJ28" s="294">
        <v>56696</v>
      </c>
      <c r="AK28" s="294">
        <v>135402</v>
      </c>
      <c r="AL28" s="296">
        <v>18.405012246153955</v>
      </c>
      <c r="AM28" s="296">
        <v>17.745025950396368</v>
      </c>
      <c r="AN28" s="294">
        <v>5341</v>
      </c>
      <c r="AO28" s="294">
        <v>34827</v>
      </c>
      <c r="AP28" s="294">
        <v>7070</v>
      </c>
      <c r="AQ28" s="294">
        <v>47238</v>
      </c>
    </row>
    <row r="29" spans="1:43" ht="13.5" customHeight="1" x14ac:dyDescent="0.15">
      <c r="A29" s="292" t="s">
        <v>559</v>
      </c>
      <c r="B29" s="293" t="s">
        <v>560</v>
      </c>
      <c r="C29" s="292" t="s">
        <v>515</v>
      </c>
      <c r="D29" s="294">
        <v>7516070</v>
      </c>
      <c r="E29" s="294">
        <v>7516070</v>
      </c>
      <c r="F29" s="294">
        <v>0</v>
      </c>
      <c r="G29" s="294">
        <v>276434</v>
      </c>
      <c r="H29" s="294">
        <v>2020173</v>
      </c>
      <c r="I29" s="294">
        <v>256631</v>
      </c>
      <c r="J29" s="294">
        <v>94299</v>
      </c>
      <c r="K29" s="294">
        <v>2371103</v>
      </c>
      <c r="L29" s="295">
        <v>864.30443073836807</v>
      </c>
      <c r="M29" s="294">
        <v>624.0334978326166</v>
      </c>
      <c r="N29" s="294">
        <v>500.8592456809119</v>
      </c>
      <c r="O29" s="294">
        <v>240.27093290575147</v>
      </c>
      <c r="P29" s="294">
        <v>0</v>
      </c>
      <c r="Q29" s="294">
        <v>1805245</v>
      </c>
      <c r="R29" s="294">
        <v>12766</v>
      </c>
      <c r="S29" s="294">
        <v>367428</v>
      </c>
      <c r="T29" s="294">
        <v>108794</v>
      </c>
      <c r="U29" s="294">
        <v>188468</v>
      </c>
      <c r="V29" s="294">
        <v>34394</v>
      </c>
      <c r="W29" s="294">
        <v>5062</v>
      </c>
      <c r="X29" s="294">
        <v>21958</v>
      </c>
      <c r="Y29" s="294">
        <v>7010</v>
      </c>
      <c r="Z29" s="294">
        <v>1742</v>
      </c>
      <c r="AA29" s="294">
        <v>93761</v>
      </c>
      <c r="AB29" s="294">
        <v>2279200</v>
      </c>
      <c r="AC29" s="296">
        <v>99.439891189891199</v>
      </c>
      <c r="AD29" s="294">
        <v>109561</v>
      </c>
      <c r="AE29" s="294">
        <v>15239</v>
      </c>
      <c r="AF29" s="294">
        <v>20748</v>
      </c>
      <c r="AG29" s="294">
        <v>1487</v>
      </c>
      <c r="AH29" s="294">
        <v>14853</v>
      </c>
      <c r="AI29" s="294">
        <v>5739</v>
      </c>
      <c r="AJ29" s="294">
        <v>170075</v>
      </c>
      <c r="AK29" s="294">
        <v>337702</v>
      </c>
      <c r="AL29" s="296">
        <v>22.151347019737528</v>
      </c>
      <c r="AM29" s="296">
        <v>21.291603661935397</v>
      </c>
      <c r="AN29" s="294">
        <v>12766</v>
      </c>
      <c r="AO29" s="294">
        <v>130019</v>
      </c>
      <c r="AP29" s="294">
        <v>7334</v>
      </c>
      <c r="AQ29" s="294">
        <v>150119</v>
      </c>
    </row>
    <row r="30" spans="1:43" ht="13.5" customHeight="1" x14ac:dyDescent="0.15">
      <c r="A30" s="292" t="s">
        <v>561</v>
      </c>
      <c r="B30" s="293" t="s">
        <v>562</v>
      </c>
      <c r="C30" s="292" t="s">
        <v>515</v>
      </c>
      <c r="D30" s="294">
        <v>1772560</v>
      </c>
      <c r="E30" s="294">
        <v>1772560</v>
      </c>
      <c r="F30" s="294">
        <v>0</v>
      </c>
      <c r="G30" s="294">
        <v>57018</v>
      </c>
      <c r="H30" s="294">
        <v>524120</v>
      </c>
      <c r="I30" s="294">
        <v>61718</v>
      </c>
      <c r="J30" s="294">
        <v>9751</v>
      </c>
      <c r="K30" s="294">
        <v>595589</v>
      </c>
      <c r="L30" s="295">
        <v>920.56160859519946</v>
      </c>
      <c r="M30" s="294">
        <v>670.63749914217408</v>
      </c>
      <c r="N30" s="294">
        <v>574.90103316246882</v>
      </c>
      <c r="O30" s="294">
        <v>249.92410945302541</v>
      </c>
      <c r="P30" s="294">
        <v>354</v>
      </c>
      <c r="Q30" s="294">
        <v>494498</v>
      </c>
      <c r="R30" s="294">
        <v>5265</v>
      </c>
      <c r="S30" s="294">
        <v>60827</v>
      </c>
      <c r="T30" s="294">
        <v>24757</v>
      </c>
      <c r="U30" s="294">
        <v>28645</v>
      </c>
      <c r="V30" s="294">
        <v>1044</v>
      </c>
      <c r="W30" s="294">
        <v>0</v>
      </c>
      <c r="X30" s="294">
        <v>0</v>
      </c>
      <c r="Y30" s="294">
        <v>5750</v>
      </c>
      <c r="Z30" s="294">
        <v>631</v>
      </c>
      <c r="AA30" s="294">
        <v>25248</v>
      </c>
      <c r="AB30" s="294">
        <v>585838</v>
      </c>
      <c r="AC30" s="296">
        <v>99.101287386615411</v>
      </c>
      <c r="AD30" s="294">
        <v>49573</v>
      </c>
      <c r="AE30" s="294">
        <v>6184</v>
      </c>
      <c r="AF30" s="294">
        <v>1044</v>
      </c>
      <c r="AG30" s="294">
        <v>0</v>
      </c>
      <c r="AH30" s="294">
        <v>0</v>
      </c>
      <c r="AI30" s="294">
        <v>3251</v>
      </c>
      <c r="AJ30" s="294">
        <v>22571</v>
      </c>
      <c r="AK30" s="294">
        <v>82623</v>
      </c>
      <c r="AL30" s="296">
        <v>19.748853655792836</v>
      </c>
      <c r="AM30" s="296">
        <v>15.940186940994543</v>
      </c>
      <c r="AN30" s="294">
        <v>5265</v>
      </c>
      <c r="AO30" s="294">
        <v>8131</v>
      </c>
      <c r="AP30" s="294">
        <v>5678</v>
      </c>
      <c r="AQ30" s="294">
        <v>19074</v>
      </c>
    </row>
    <row r="31" spans="1:43" ht="13.5" customHeight="1" x14ac:dyDescent="0.15">
      <c r="A31" s="292" t="s">
        <v>563</v>
      </c>
      <c r="B31" s="293" t="s">
        <v>564</v>
      </c>
      <c r="C31" s="292" t="s">
        <v>515</v>
      </c>
      <c r="D31" s="294">
        <v>1414582</v>
      </c>
      <c r="E31" s="294">
        <v>1414582</v>
      </c>
      <c r="F31" s="294">
        <v>0</v>
      </c>
      <c r="G31" s="294">
        <v>35720</v>
      </c>
      <c r="H31" s="294">
        <v>363316</v>
      </c>
      <c r="I31" s="294">
        <v>32916</v>
      </c>
      <c r="J31" s="294">
        <v>11373</v>
      </c>
      <c r="K31" s="294">
        <v>407605</v>
      </c>
      <c r="L31" s="295">
        <v>789.43887833809583</v>
      </c>
      <c r="M31" s="294">
        <v>585.95749946404612</v>
      </c>
      <c r="N31" s="294">
        <v>489.34732508134499</v>
      </c>
      <c r="O31" s="294">
        <v>203.48137887404971</v>
      </c>
      <c r="P31" s="294">
        <v>0</v>
      </c>
      <c r="Q31" s="294">
        <v>311867</v>
      </c>
      <c r="R31" s="294">
        <v>2873</v>
      </c>
      <c r="S31" s="294">
        <v>59603</v>
      </c>
      <c r="T31" s="294">
        <v>22491</v>
      </c>
      <c r="U31" s="294">
        <v>18340</v>
      </c>
      <c r="V31" s="294">
        <v>1295</v>
      </c>
      <c r="W31" s="294">
        <v>0</v>
      </c>
      <c r="X31" s="294">
        <v>0</v>
      </c>
      <c r="Y31" s="294">
        <v>9040</v>
      </c>
      <c r="Z31" s="294">
        <v>8437</v>
      </c>
      <c r="AA31" s="294">
        <v>23134</v>
      </c>
      <c r="AB31" s="294">
        <v>397477</v>
      </c>
      <c r="AC31" s="296">
        <v>99.27719088148497</v>
      </c>
      <c r="AD31" s="294">
        <v>5551</v>
      </c>
      <c r="AE31" s="294">
        <v>4270</v>
      </c>
      <c r="AF31" s="294">
        <v>1136</v>
      </c>
      <c r="AG31" s="294">
        <v>0</v>
      </c>
      <c r="AH31" s="294">
        <v>0</v>
      </c>
      <c r="AI31" s="294">
        <v>5506</v>
      </c>
      <c r="AJ31" s="294">
        <v>14932</v>
      </c>
      <c r="AK31" s="294">
        <v>31395</v>
      </c>
      <c r="AL31" s="296">
        <v>16.118870001222945</v>
      </c>
      <c r="AM31" s="296">
        <v>14.135502017854959</v>
      </c>
      <c r="AN31" s="294">
        <v>2873</v>
      </c>
      <c r="AO31" s="294">
        <v>33868</v>
      </c>
      <c r="AP31" s="294">
        <v>3344</v>
      </c>
      <c r="AQ31" s="294">
        <v>40085</v>
      </c>
    </row>
    <row r="32" spans="1:43" ht="13.5" customHeight="1" x14ac:dyDescent="0.15">
      <c r="A32" s="292" t="s">
        <v>565</v>
      </c>
      <c r="B32" s="293" t="s">
        <v>566</v>
      </c>
      <c r="C32" s="292" t="s">
        <v>515</v>
      </c>
      <c r="D32" s="294">
        <v>2565281</v>
      </c>
      <c r="E32" s="294">
        <v>2565281</v>
      </c>
      <c r="F32" s="294">
        <v>0</v>
      </c>
      <c r="G32" s="294">
        <v>66054</v>
      </c>
      <c r="H32" s="294">
        <v>598866</v>
      </c>
      <c r="I32" s="294">
        <v>76659</v>
      </c>
      <c r="J32" s="294">
        <v>45894.046599999994</v>
      </c>
      <c r="K32" s="294">
        <v>721419.0466</v>
      </c>
      <c r="L32" s="295">
        <v>770.47720644644266</v>
      </c>
      <c r="M32" s="294">
        <v>496.89025933995646</v>
      </c>
      <c r="N32" s="294">
        <v>394.38334809677423</v>
      </c>
      <c r="O32" s="294">
        <v>273.58694710648615</v>
      </c>
      <c r="P32" s="294">
        <v>0</v>
      </c>
      <c r="Q32" s="294">
        <v>540177</v>
      </c>
      <c r="R32" s="294">
        <v>7756</v>
      </c>
      <c r="S32" s="294">
        <v>123895</v>
      </c>
      <c r="T32" s="294">
        <v>39795</v>
      </c>
      <c r="U32" s="294">
        <v>55213</v>
      </c>
      <c r="V32" s="294">
        <v>386</v>
      </c>
      <c r="W32" s="294">
        <v>0</v>
      </c>
      <c r="X32" s="294">
        <v>19279</v>
      </c>
      <c r="Y32" s="294">
        <v>7633</v>
      </c>
      <c r="Z32" s="294">
        <v>1589</v>
      </c>
      <c r="AA32" s="294">
        <v>4517</v>
      </c>
      <c r="AB32" s="294">
        <v>676345</v>
      </c>
      <c r="AC32" s="296">
        <v>98.853247972558393</v>
      </c>
      <c r="AD32" s="294">
        <v>1107</v>
      </c>
      <c r="AE32" s="294">
        <v>3814</v>
      </c>
      <c r="AF32" s="294">
        <v>386</v>
      </c>
      <c r="AG32" s="294">
        <v>0</v>
      </c>
      <c r="AH32" s="294">
        <v>5028</v>
      </c>
      <c r="AI32" s="294">
        <v>4411</v>
      </c>
      <c r="AJ32" s="294">
        <v>40838</v>
      </c>
      <c r="AK32" s="294">
        <v>55584</v>
      </c>
      <c r="AL32" s="296">
        <v>14.675895342266587</v>
      </c>
      <c r="AM32" s="296">
        <v>14.147261503100239</v>
      </c>
      <c r="AN32" s="294">
        <v>7756</v>
      </c>
      <c r="AO32" s="294">
        <v>75347</v>
      </c>
      <c r="AP32" s="294">
        <v>10160</v>
      </c>
      <c r="AQ32" s="294">
        <v>93263</v>
      </c>
    </row>
    <row r="33" spans="1:43" ht="13.5" customHeight="1" x14ac:dyDescent="0.15">
      <c r="A33" s="292" t="s">
        <v>567</v>
      </c>
      <c r="B33" s="293" t="s">
        <v>568</v>
      </c>
      <c r="C33" s="292" t="s">
        <v>515</v>
      </c>
      <c r="D33" s="294">
        <v>8810995</v>
      </c>
      <c r="E33" s="294">
        <v>8810995</v>
      </c>
      <c r="F33" s="294">
        <v>0</v>
      </c>
      <c r="G33" s="294">
        <v>267308</v>
      </c>
      <c r="H33" s="294">
        <v>2592377</v>
      </c>
      <c r="I33" s="294">
        <v>151204</v>
      </c>
      <c r="J33" s="294">
        <v>148211</v>
      </c>
      <c r="K33" s="294">
        <v>2891792</v>
      </c>
      <c r="L33" s="295">
        <v>899.18537103007975</v>
      </c>
      <c r="M33" s="294">
        <v>534.97915163236235</v>
      </c>
      <c r="N33" s="294">
        <v>428.41024741759645</v>
      </c>
      <c r="O33" s="294">
        <v>364.20621939771752</v>
      </c>
      <c r="P33" s="294">
        <v>0</v>
      </c>
      <c r="Q33" s="294">
        <v>2434854</v>
      </c>
      <c r="R33" s="294">
        <v>1237</v>
      </c>
      <c r="S33" s="294">
        <v>261295</v>
      </c>
      <c r="T33" s="294">
        <v>111162</v>
      </c>
      <c r="U33" s="294">
        <v>150087</v>
      </c>
      <c r="V33" s="294">
        <v>46</v>
      </c>
      <c r="W33" s="294">
        <v>0</v>
      </c>
      <c r="X33" s="294">
        <v>0</v>
      </c>
      <c r="Y33" s="294">
        <v>0</v>
      </c>
      <c r="Z33" s="294">
        <v>0</v>
      </c>
      <c r="AA33" s="294">
        <v>51761</v>
      </c>
      <c r="AB33" s="294">
        <v>2749147</v>
      </c>
      <c r="AC33" s="296">
        <v>99.955004224946862</v>
      </c>
      <c r="AD33" s="294">
        <v>29235</v>
      </c>
      <c r="AE33" s="294">
        <v>20081</v>
      </c>
      <c r="AF33" s="294">
        <v>43</v>
      </c>
      <c r="AG33" s="294">
        <v>0</v>
      </c>
      <c r="AH33" s="294">
        <v>0</v>
      </c>
      <c r="AI33" s="294">
        <v>0</v>
      </c>
      <c r="AJ33" s="294">
        <v>127500</v>
      </c>
      <c r="AK33" s="294">
        <v>176859</v>
      </c>
      <c r="AL33" s="296">
        <v>13.006021347724376</v>
      </c>
      <c r="AM33" s="296">
        <v>12.965191046463708</v>
      </c>
      <c r="AN33" s="294">
        <v>1237</v>
      </c>
      <c r="AO33" s="294">
        <v>329402</v>
      </c>
      <c r="AP33" s="294">
        <v>4937.16</v>
      </c>
      <c r="AQ33" s="294">
        <v>335576.16</v>
      </c>
    </row>
    <row r="34" spans="1:43" ht="13.5" customHeight="1" x14ac:dyDescent="0.15">
      <c r="A34" s="292" t="s">
        <v>569</v>
      </c>
      <c r="B34" s="293" t="s">
        <v>570</v>
      </c>
      <c r="C34" s="292" t="s">
        <v>515</v>
      </c>
      <c r="D34" s="294">
        <v>5461580</v>
      </c>
      <c r="E34" s="294">
        <v>5461580</v>
      </c>
      <c r="F34" s="294">
        <v>0</v>
      </c>
      <c r="G34" s="294">
        <v>120146</v>
      </c>
      <c r="H34" s="294">
        <v>1495682</v>
      </c>
      <c r="I34" s="294">
        <v>157991</v>
      </c>
      <c r="J34" s="294">
        <v>89740</v>
      </c>
      <c r="K34" s="294">
        <v>1743413</v>
      </c>
      <c r="L34" s="295">
        <v>874.55900537989726</v>
      </c>
      <c r="M34" s="294">
        <v>587.1280060609688</v>
      </c>
      <c r="N34" s="294">
        <v>480.82929687615609</v>
      </c>
      <c r="O34" s="294">
        <v>287.43099931892857</v>
      </c>
      <c r="P34" s="294">
        <v>0</v>
      </c>
      <c r="Q34" s="294">
        <v>1393193</v>
      </c>
      <c r="R34" s="294">
        <v>15321</v>
      </c>
      <c r="S34" s="294">
        <v>194112</v>
      </c>
      <c r="T34" s="294">
        <v>87316</v>
      </c>
      <c r="U34" s="294">
        <v>81715</v>
      </c>
      <c r="V34" s="294">
        <v>13025</v>
      </c>
      <c r="W34" s="294">
        <v>0</v>
      </c>
      <c r="X34" s="294">
        <v>6289</v>
      </c>
      <c r="Y34" s="294">
        <v>4432</v>
      </c>
      <c r="Z34" s="294">
        <v>1335</v>
      </c>
      <c r="AA34" s="294">
        <v>56465</v>
      </c>
      <c r="AB34" s="294">
        <v>1659091</v>
      </c>
      <c r="AC34" s="296">
        <v>99.07654251635384</v>
      </c>
      <c r="AD34" s="294">
        <v>27214</v>
      </c>
      <c r="AE34" s="294">
        <v>14615</v>
      </c>
      <c r="AF34" s="294">
        <v>12843</v>
      </c>
      <c r="AG34" s="294">
        <v>0</v>
      </c>
      <c r="AH34" s="294">
        <v>424</v>
      </c>
      <c r="AI34" s="294">
        <v>2689</v>
      </c>
      <c r="AJ34" s="294">
        <v>61913</v>
      </c>
      <c r="AK34" s="294">
        <v>119698</v>
      </c>
      <c r="AL34" s="296">
        <v>15.204613824892171</v>
      </c>
      <c r="AM34" s="296">
        <v>14.426379678768274</v>
      </c>
      <c r="AN34" s="294">
        <v>15321</v>
      </c>
      <c r="AO34" s="294">
        <v>160334</v>
      </c>
      <c r="AP34" s="294">
        <v>18645</v>
      </c>
      <c r="AQ34" s="294">
        <v>194300</v>
      </c>
    </row>
    <row r="35" spans="1:43" ht="13.5" customHeight="1" x14ac:dyDescent="0.15">
      <c r="A35" s="292" t="s">
        <v>571</v>
      </c>
      <c r="B35" s="293" t="s">
        <v>572</v>
      </c>
      <c r="C35" s="292" t="s">
        <v>515</v>
      </c>
      <c r="D35" s="294">
        <v>1326195</v>
      </c>
      <c r="E35" s="294">
        <v>1326192</v>
      </c>
      <c r="F35" s="294">
        <v>3</v>
      </c>
      <c r="G35" s="294">
        <v>15057</v>
      </c>
      <c r="H35" s="294">
        <v>350004</v>
      </c>
      <c r="I35" s="294">
        <v>39357</v>
      </c>
      <c r="J35" s="294">
        <v>27626.506000000001</v>
      </c>
      <c r="K35" s="294">
        <v>416987.50599999999</v>
      </c>
      <c r="L35" s="295">
        <v>861.43555305793734</v>
      </c>
      <c r="M35" s="294">
        <v>622.68267228827017</v>
      </c>
      <c r="N35" s="294">
        <v>502.44475814446389</v>
      </c>
      <c r="O35" s="294">
        <v>238.7528807696672</v>
      </c>
      <c r="P35" s="294">
        <v>3</v>
      </c>
      <c r="Q35" s="294">
        <v>333091</v>
      </c>
      <c r="R35" s="294">
        <v>1359</v>
      </c>
      <c r="S35" s="294">
        <v>43227</v>
      </c>
      <c r="T35" s="294">
        <v>20734</v>
      </c>
      <c r="U35" s="294">
        <v>20850</v>
      </c>
      <c r="V35" s="294">
        <v>801</v>
      </c>
      <c r="W35" s="294">
        <v>0</v>
      </c>
      <c r="X35" s="294">
        <v>0</v>
      </c>
      <c r="Y35" s="294">
        <v>0</v>
      </c>
      <c r="Z35" s="294">
        <v>842</v>
      </c>
      <c r="AA35" s="294">
        <v>14782</v>
      </c>
      <c r="AB35" s="294">
        <v>392459</v>
      </c>
      <c r="AC35" s="296">
        <v>99.653721790046859</v>
      </c>
      <c r="AD35" s="294">
        <v>1540</v>
      </c>
      <c r="AE35" s="294">
        <v>3030</v>
      </c>
      <c r="AF35" s="294">
        <v>742</v>
      </c>
      <c r="AG35" s="294">
        <v>0</v>
      </c>
      <c r="AH35" s="294">
        <v>0</v>
      </c>
      <c r="AI35" s="294">
        <v>0</v>
      </c>
      <c r="AJ35" s="294">
        <v>18430</v>
      </c>
      <c r="AK35" s="294">
        <v>23742</v>
      </c>
      <c r="AL35" s="296">
        <v>15.746914629327868</v>
      </c>
      <c r="AM35" s="296">
        <v>15.661455837040947</v>
      </c>
      <c r="AN35" s="294">
        <v>1359</v>
      </c>
      <c r="AO35" s="294">
        <v>42125</v>
      </c>
      <c r="AP35" s="294">
        <v>3789</v>
      </c>
      <c r="AQ35" s="294">
        <v>47273</v>
      </c>
    </row>
    <row r="36" spans="1:43" ht="13.5" customHeight="1" x14ac:dyDescent="0.15">
      <c r="A36" s="292" t="s">
        <v>573</v>
      </c>
      <c r="B36" s="293" t="s">
        <v>574</v>
      </c>
      <c r="C36" s="292" t="s">
        <v>515</v>
      </c>
      <c r="D36" s="294">
        <v>926004</v>
      </c>
      <c r="E36" s="294">
        <v>925949</v>
      </c>
      <c r="F36" s="294">
        <v>55</v>
      </c>
      <c r="G36" s="294">
        <v>7668</v>
      </c>
      <c r="H36" s="294">
        <v>258141</v>
      </c>
      <c r="I36" s="294">
        <v>45979</v>
      </c>
      <c r="J36" s="294">
        <v>6079</v>
      </c>
      <c r="K36" s="294">
        <v>310199</v>
      </c>
      <c r="L36" s="295">
        <v>917.77170937987603</v>
      </c>
      <c r="M36" s="294">
        <v>674.59692620636042</v>
      </c>
      <c r="N36" s="294">
        <v>580.75727712173557</v>
      </c>
      <c r="O36" s="294">
        <v>243.17478317351566</v>
      </c>
      <c r="P36" s="294">
        <v>15</v>
      </c>
      <c r="Q36" s="294">
        <v>254107</v>
      </c>
      <c r="R36" s="294">
        <v>2034</v>
      </c>
      <c r="S36" s="294">
        <v>44739</v>
      </c>
      <c r="T36" s="294">
        <v>5109</v>
      </c>
      <c r="U36" s="294">
        <v>33653</v>
      </c>
      <c r="V36" s="294">
        <v>265</v>
      </c>
      <c r="W36" s="294">
        <v>0</v>
      </c>
      <c r="X36" s="294">
        <v>0</v>
      </c>
      <c r="Y36" s="294">
        <v>201</v>
      </c>
      <c r="Z36" s="294">
        <v>5511</v>
      </c>
      <c r="AA36" s="294">
        <v>4443</v>
      </c>
      <c r="AB36" s="294">
        <v>305323</v>
      </c>
      <c r="AC36" s="296">
        <v>99.33382024937525</v>
      </c>
      <c r="AD36" s="294">
        <v>909</v>
      </c>
      <c r="AE36" s="294">
        <v>1523</v>
      </c>
      <c r="AF36" s="294">
        <v>265</v>
      </c>
      <c r="AG36" s="294">
        <v>0</v>
      </c>
      <c r="AH36" s="294">
        <v>0</v>
      </c>
      <c r="AI36" s="294">
        <v>201</v>
      </c>
      <c r="AJ36" s="294">
        <v>25054</v>
      </c>
      <c r="AK36" s="294">
        <v>27952</v>
      </c>
      <c r="AL36" s="296">
        <v>12.355090847200724</v>
      </c>
      <c r="AM36" s="296">
        <v>12.336786533162922</v>
      </c>
      <c r="AN36" s="294">
        <v>2034</v>
      </c>
      <c r="AO36" s="294">
        <v>31048</v>
      </c>
      <c r="AP36" s="294">
        <v>5550</v>
      </c>
      <c r="AQ36" s="294">
        <v>38632</v>
      </c>
    </row>
    <row r="37" spans="1:43" ht="13.5" customHeight="1" x14ac:dyDescent="0.15">
      <c r="A37" s="292" t="s">
        <v>575</v>
      </c>
      <c r="B37" s="293" t="s">
        <v>576</v>
      </c>
      <c r="C37" s="292" t="s">
        <v>515</v>
      </c>
      <c r="D37" s="294">
        <v>547753</v>
      </c>
      <c r="E37" s="294">
        <v>547753</v>
      </c>
      <c r="F37" s="294">
        <v>0</v>
      </c>
      <c r="G37" s="294">
        <v>5006</v>
      </c>
      <c r="H37" s="294">
        <v>178653</v>
      </c>
      <c r="I37" s="294">
        <v>15379</v>
      </c>
      <c r="J37" s="294">
        <v>3835</v>
      </c>
      <c r="K37" s="294">
        <v>197867</v>
      </c>
      <c r="L37" s="295">
        <v>989.68215575818601</v>
      </c>
      <c r="M37" s="294">
        <v>562.25222402388192</v>
      </c>
      <c r="N37" s="294">
        <v>471.43536774111936</v>
      </c>
      <c r="O37" s="294">
        <v>427.42993173430415</v>
      </c>
      <c r="P37" s="294">
        <v>0</v>
      </c>
      <c r="Q37" s="294">
        <v>140962</v>
      </c>
      <c r="R37" s="294">
        <v>372</v>
      </c>
      <c r="S37" s="294">
        <v>23969</v>
      </c>
      <c r="T37" s="294">
        <v>1314</v>
      </c>
      <c r="U37" s="294">
        <v>17445</v>
      </c>
      <c r="V37" s="294">
        <v>4176</v>
      </c>
      <c r="W37" s="294">
        <v>56</v>
      </c>
      <c r="X37" s="294">
        <v>0</v>
      </c>
      <c r="Y37" s="294">
        <v>978</v>
      </c>
      <c r="Z37" s="294">
        <v>0</v>
      </c>
      <c r="AA37" s="294">
        <v>28708</v>
      </c>
      <c r="AB37" s="294">
        <v>194011</v>
      </c>
      <c r="AC37" s="296">
        <v>99.808258294632779</v>
      </c>
      <c r="AD37" s="294">
        <v>7749</v>
      </c>
      <c r="AE37" s="294">
        <v>543</v>
      </c>
      <c r="AF37" s="294">
        <v>3008</v>
      </c>
      <c r="AG37" s="294">
        <v>50</v>
      </c>
      <c r="AH37" s="294">
        <v>0</v>
      </c>
      <c r="AI37" s="294">
        <v>905</v>
      </c>
      <c r="AJ37" s="294">
        <v>11152</v>
      </c>
      <c r="AK37" s="294">
        <v>23407</v>
      </c>
      <c r="AL37" s="296">
        <v>28.27957097944866</v>
      </c>
      <c r="AM37" s="296">
        <v>24.131395125501655</v>
      </c>
      <c r="AN37" s="294">
        <v>372</v>
      </c>
      <c r="AO37" s="294">
        <v>6991</v>
      </c>
      <c r="AP37" s="294">
        <v>4921</v>
      </c>
      <c r="AQ37" s="294">
        <v>12284</v>
      </c>
    </row>
    <row r="38" spans="1:43" ht="13.5" customHeight="1" x14ac:dyDescent="0.15">
      <c r="A38" s="292" t="s">
        <v>577</v>
      </c>
      <c r="B38" s="293" t="s">
        <v>578</v>
      </c>
      <c r="C38" s="292" t="s">
        <v>515</v>
      </c>
      <c r="D38" s="294">
        <v>659863</v>
      </c>
      <c r="E38" s="294">
        <v>659708</v>
      </c>
      <c r="F38" s="294">
        <v>155</v>
      </c>
      <c r="G38" s="294">
        <v>9461</v>
      </c>
      <c r="H38" s="294">
        <v>188029</v>
      </c>
      <c r="I38" s="294">
        <v>34368</v>
      </c>
      <c r="J38" s="294">
        <v>377</v>
      </c>
      <c r="K38" s="294">
        <v>222774</v>
      </c>
      <c r="L38" s="295">
        <v>924.94915766969393</v>
      </c>
      <c r="M38" s="294">
        <v>643.70356329050367</v>
      </c>
      <c r="N38" s="294">
        <v>559.6346389793365</v>
      </c>
      <c r="O38" s="294">
        <v>281.24559437919027</v>
      </c>
      <c r="P38" s="294">
        <v>8</v>
      </c>
      <c r="Q38" s="294">
        <v>169521</v>
      </c>
      <c r="R38" s="294">
        <v>6064</v>
      </c>
      <c r="S38" s="294">
        <v>40942</v>
      </c>
      <c r="T38" s="294">
        <v>9375</v>
      </c>
      <c r="U38" s="294">
        <v>17885</v>
      </c>
      <c r="V38" s="294">
        <v>1626</v>
      </c>
      <c r="W38" s="294">
        <v>178</v>
      </c>
      <c r="X38" s="294">
        <v>0</v>
      </c>
      <c r="Y38" s="294">
        <v>11878</v>
      </c>
      <c r="Z38" s="294">
        <v>0</v>
      </c>
      <c r="AA38" s="294">
        <v>7641</v>
      </c>
      <c r="AB38" s="294">
        <v>224168</v>
      </c>
      <c r="AC38" s="296">
        <v>97.294885978373358</v>
      </c>
      <c r="AD38" s="294">
        <v>11869</v>
      </c>
      <c r="AE38" s="294">
        <v>3449</v>
      </c>
      <c r="AF38" s="294">
        <v>976</v>
      </c>
      <c r="AG38" s="294">
        <v>35</v>
      </c>
      <c r="AH38" s="294">
        <v>0</v>
      </c>
      <c r="AI38" s="294">
        <v>5904</v>
      </c>
      <c r="AJ38" s="294">
        <v>14286</v>
      </c>
      <c r="AK38" s="294">
        <v>36519</v>
      </c>
      <c r="AL38" s="296">
        <v>19.834331648444632</v>
      </c>
      <c r="AM38" s="296">
        <v>16.959184127903093</v>
      </c>
      <c r="AN38" s="294">
        <v>6064</v>
      </c>
      <c r="AO38" s="294">
        <v>10554</v>
      </c>
      <c r="AP38" s="294">
        <v>3743</v>
      </c>
      <c r="AQ38" s="294">
        <v>20361</v>
      </c>
    </row>
    <row r="39" spans="1:43" ht="13.5" customHeight="1" x14ac:dyDescent="0.15">
      <c r="A39" s="292" t="s">
        <v>579</v>
      </c>
      <c r="B39" s="293" t="s">
        <v>580</v>
      </c>
      <c r="C39" s="292" t="s">
        <v>515</v>
      </c>
      <c r="D39" s="294">
        <v>1866595</v>
      </c>
      <c r="E39" s="294">
        <v>1866589</v>
      </c>
      <c r="F39" s="294">
        <v>6</v>
      </c>
      <c r="G39" s="294">
        <v>31106</v>
      </c>
      <c r="H39" s="294">
        <v>517225</v>
      </c>
      <c r="I39" s="294">
        <v>72700</v>
      </c>
      <c r="J39" s="294">
        <v>22380</v>
      </c>
      <c r="K39" s="294">
        <v>612305</v>
      </c>
      <c r="L39" s="295">
        <v>898.72090368048737</v>
      </c>
      <c r="M39" s="294">
        <v>581.50715938078883</v>
      </c>
      <c r="N39" s="294">
        <v>495.75582408918558</v>
      </c>
      <c r="O39" s="294">
        <v>317.21374429969859</v>
      </c>
      <c r="P39" s="294">
        <v>6</v>
      </c>
      <c r="Q39" s="294">
        <v>527088</v>
      </c>
      <c r="R39" s="294">
        <v>3223</v>
      </c>
      <c r="S39" s="294">
        <v>44539</v>
      </c>
      <c r="T39" s="294">
        <v>19802</v>
      </c>
      <c r="U39" s="294">
        <v>21716</v>
      </c>
      <c r="V39" s="294">
        <v>563</v>
      </c>
      <c r="W39" s="294">
        <v>0</v>
      </c>
      <c r="X39" s="294">
        <v>391</v>
      </c>
      <c r="Y39" s="294">
        <v>485</v>
      </c>
      <c r="Z39" s="294">
        <v>1582</v>
      </c>
      <c r="AA39" s="294">
        <v>15902</v>
      </c>
      <c r="AB39" s="294">
        <v>590752</v>
      </c>
      <c r="AC39" s="296">
        <v>99.454424191538919</v>
      </c>
      <c r="AD39" s="294">
        <v>80883</v>
      </c>
      <c r="AE39" s="294">
        <v>5614</v>
      </c>
      <c r="AF39" s="294">
        <v>44</v>
      </c>
      <c r="AG39" s="294">
        <v>0</v>
      </c>
      <c r="AH39" s="294">
        <v>391</v>
      </c>
      <c r="AI39" s="294">
        <v>485</v>
      </c>
      <c r="AJ39" s="294">
        <v>18484</v>
      </c>
      <c r="AK39" s="294">
        <v>105901</v>
      </c>
      <c r="AL39" s="296">
        <v>23.515817148672717</v>
      </c>
      <c r="AM39" s="296">
        <v>21.399470260889988</v>
      </c>
      <c r="AN39" s="294">
        <v>3223</v>
      </c>
      <c r="AO39" s="294">
        <v>15908</v>
      </c>
      <c r="AP39" s="294">
        <v>6478</v>
      </c>
      <c r="AQ39" s="294">
        <v>25609</v>
      </c>
    </row>
    <row r="40" spans="1:43" ht="13.5" customHeight="1" x14ac:dyDescent="0.15">
      <c r="A40" s="292" t="s">
        <v>581</v>
      </c>
      <c r="B40" s="293" t="s">
        <v>582</v>
      </c>
      <c r="C40" s="292" t="s">
        <v>515</v>
      </c>
      <c r="D40" s="294">
        <v>2775311</v>
      </c>
      <c r="E40" s="294">
        <v>2775284</v>
      </c>
      <c r="F40" s="294">
        <v>27</v>
      </c>
      <c r="G40" s="294">
        <v>53959</v>
      </c>
      <c r="H40" s="294">
        <v>786697</v>
      </c>
      <c r="I40" s="294">
        <v>74697</v>
      </c>
      <c r="J40" s="294">
        <v>12670</v>
      </c>
      <c r="K40" s="294">
        <v>874064</v>
      </c>
      <c r="L40" s="295">
        <v>862.85677187564158</v>
      </c>
      <c r="M40" s="294">
        <v>548.27472550367452</v>
      </c>
      <c r="N40" s="294">
        <v>430.31978501750336</v>
      </c>
      <c r="O40" s="294">
        <v>314.58204637196701</v>
      </c>
      <c r="P40" s="294">
        <v>5</v>
      </c>
      <c r="Q40" s="294">
        <v>601943</v>
      </c>
      <c r="R40" s="294">
        <v>12124</v>
      </c>
      <c r="S40" s="294">
        <v>237450</v>
      </c>
      <c r="T40" s="294">
        <v>47307</v>
      </c>
      <c r="U40" s="294">
        <v>99508</v>
      </c>
      <c r="V40" s="294">
        <v>150</v>
      </c>
      <c r="W40" s="294">
        <v>0</v>
      </c>
      <c r="X40" s="294">
        <v>0</v>
      </c>
      <c r="Y40" s="294">
        <v>89265</v>
      </c>
      <c r="Z40" s="294">
        <v>1220</v>
      </c>
      <c r="AA40" s="294">
        <v>14956</v>
      </c>
      <c r="AB40" s="294">
        <v>866473</v>
      </c>
      <c r="AC40" s="296">
        <v>98.60076424770304</v>
      </c>
      <c r="AD40" s="294">
        <v>12893</v>
      </c>
      <c r="AE40" s="294">
        <v>12483</v>
      </c>
      <c r="AF40" s="294">
        <v>150</v>
      </c>
      <c r="AG40" s="294">
        <v>0</v>
      </c>
      <c r="AH40" s="294">
        <v>0</v>
      </c>
      <c r="AI40" s="294">
        <v>52931</v>
      </c>
      <c r="AJ40" s="294">
        <v>74547</v>
      </c>
      <c r="AK40" s="294">
        <v>153004</v>
      </c>
      <c r="AL40" s="296">
        <v>20.546145507613662</v>
      </c>
      <c r="AM40" s="296">
        <v>14.016149818630188</v>
      </c>
      <c r="AN40" s="294">
        <v>12124</v>
      </c>
      <c r="AO40" s="294">
        <v>63590</v>
      </c>
      <c r="AP40" s="294">
        <v>14178</v>
      </c>
      <c r="AQ40" s="294">
        <v>89892</v>
      </c>
    </row>
    <row r="41" spans="1:43" ht="13.5" customHeight="1" x14ac:dyDescent="0.15">
      <c r="A41" s="292" t="s">
        <v>583</v>
      </c>
      <c r="B41" s="293" t="s">
        <v>584</v>
      </c>
      <c r="C41" s="292" t="s">
        <v>515</v>
      </c>
      <c r="D41" s="294">
        <v>1328585</v>
      </c>
      <c r="E41" s="294">
        <v>1328583</v>
      </c>
      <c r="F41" s="294">
        <v>2</v>
      </c>
      <c r="G41" s="294">
        <v>16628</v>
      </c>
      <c r="H41" s="294">
        <v>350985</v>
      </c>
      <c r="I41" s="294">
        <v>109576</v>
      </c>
      <c r="J41" s="294">
        <v>7200</v>
      </c>
      <c r="K41" s="294">
        <v>467761</v>
      </c>
      <c r="L41" s="295">
        <v>964.5878783076505</v>
      </c>
      <c r="M41" s="294">
        <v>651.69344602438036</v>
      </c>
      <c r="N41" s="294">
        <v>529.20449251265927</v>
      </c>
      <c r="O41" s="294">
        <v>312.89443228327013</v>
      </c>
      <c r="P41" s="294">
        <v>1</v>
      </c>
      <c r="Q41" s="294">
        <v>360347</v>
      </c>
      <c r="R41" s="294">
        <v>5938</v>
      </c>
      <c r="S41" s="294">
        <v>71342</v>
      </c>
      <c r="T41" s="294">
        <v>20233</v>
      </c>
      <c r="U41" s="294">
        <v>39152</v>
      </c>
      <c r="V41" s="294">
        <v>0</v>
      </c>
      <c r="W41" s="294">
        <v>0</v>
      </c>
      <c r="X41" s="294">
        <v>5751</v>
      </c>
      <c r="Y41" s="294">
        <v>6128</v>
      </c>
      <c r="Z41" s="294">
        <v>78</v>
      </c>
      <c r="AA41" s="294">
        <v>22509</v>
      </c>
      <c r="AB41" s="294">
        <v>460136</v>
      </c>
      <c r="AC41" s="296">
        <v>98.709511970373981</v>
      </c>
      <c r="AD41" s="294">
        <v>36335</v>
      </c>
      <c r="AE41" s="294">
        <v>2820</v>
      </c>
      <c r="AF41" s="294">
        <v>0</v>
      </c>
      <c r="AG41" s="294">
        <v>0</v>
      </c>
      <c r="AH41" s="294">
        <v>3203</v>
      </c>
      <c r="AI41" s="294">
        <v>6128</v>
      </c>
      <c r="AJ41" s="294">
        <v>28008</v>
      </c>
      <c r="AK41" s="294">
        <v>76494</v>
      </c>
      <c r="AL41" s="296">
        <v>22.725191297053939</v>
      </c>
      <c r="AM41" s="296">
        <v>13.983301093859666</v>
      </c>
      <c r="AN41" s="294">
        <v>5938</v>
      </c>
      <c r="AO41" s="294">
        <v>8317</v>
      </c>
      <c r="AP41" s="294">
        <v>7173</v>
      </c>
      <c r="AQ41" s="294">
        <v>21428</v>
      </c>
    </row>
    <row r="42" spans="1:43" ht="13.5" customHeight="1" x14ac:dyDescent="0.15">
      <c r="A42" s="292" t="s">
        <v>585</v>
      </c>
      <c r="B42" s="293" t="s">
        <v>586</v>
      </c>
      <c r="C42" s="292" t="s">
        <v>515</v>
      </c>
      <c r="D42" s="294">
        <v>718962</v>
      </c>
      <c r="E42" s="294">
        <v>718953</v>
      </c>
      <c r="F42" s="294">
        <v>9</v>
      </c>
      <c r="G42" s="294">
        <v>6617</v>
      </c>
      <c r="H42" s="294">
        <v>228963</v>
      </c>
      <c r="I42" s="294">
        <v>13426</v>
      </c>
      <c r="J42" s="294">
        <v>4649</v>
      </c>
      <c r="K42" s="294">
        <v>247038</v>
      </c>
      <c r="L42" s="295">
        <v>941.37998719843938</v>
      </c>
      <c r="M42" s="294">
        <v>708.10608886563375</v>
      </c>
      <c r="N42" s="294">
        <v>579.31310637981016</v>
      </c>
      <c r="O42" s="294">
        <v>233.27389833280574</v>
      </c>
      <c r="P42" s="294">
        <v>506</v>
      </c>
      <c r="Q42" s="294">
        <v>190276</v>
      </c>
      <c r="R42" s="294">
        <v>502</v>
      </c>
      <c r="S42" s="294">
        <v>38278</v>
      </c>
      <c r="T42" s="294">
        <v>20820</v>
      </c>
      <c r="U42" s="294">
        <v>16371</v>
      </c>
      <c r="V42" s="294">
        <v>0</v>
      </c>
      <c r="W42" s="294">
        <v>0</v>
      </c>
      <c r="X42" s="294">
        <v>0</v>
      </c>
      <c r="Y42" s="294">
        <v>979</v>
      </c>
      <c r="Z42" s="294">
        <v>108</v>
      </c>
      <c r="AA42" s="294">
        <v>13454</v>
      </c>
      <c r="AB42" s="294">
        <v>242510</v>
      </c>
      <c r="AC42" s="296">
        <v>99.792998226877245</v>
      </c>
      <c r="AD42" s="294">
        <v>3917</v>
      </c>
      <c r="AE42" s="294">
        <v>5499</v>
      </c>
      <c r="AF42" s="294">
        <v>0</v>
      </c>
      <c r="AG42" s="294">
        <v>0</v>
      </c>
      <c r="AH42" s="294">
        <v>0</v>
      </c>
      <c r="AI42" s="294">
        <v>978</v>
      </c>
      <c r="AJ42" s="294">
        <v>11549</v>
      </c>
      <c r="AK42" s="294">
        <v>21943</v>
      </c>
      <c r="AL42" s="296">
        <v>16.202525499779494</v>
      </c>
      <c r="AM42" s="296">
        <v>15.856594338057686</v>
      </c>
      <c r="AN42" s="294">
        <v>502</v>
      </c>
      <c r="AO42" s="294">
        <v>19262</v>
      </c>
      <c r="AP42" s="294">
        <v>7130</v>
      </c>
      <c r="AQ42" s="294">
        <v>26894</v>
      </c>
    </row>
    <row r="43" spans="1:43" ht="13.5" customHeight="1" x14ac:dyDescent="0.15">
      <c r="A43" s="292" t="s">
        <v>587</v>
      </c>
      <c r="B43" s="293" t="s">
        <v>588</v>
      </c>
      <c r="C43" s="292" t="s">
        <v>515</v>
      </c>
      <c r="D43" s="294">
        <v>958366</v>
      </c>
      <c r="E43" s="294">
        <v>958356</v>
      </c>
      <c r="F43" s="294">
        <v>10</v>
      </c>
      <c r="G43" s="294">
        <v>14018</v>
      </c>
      <c r="H43" s="294">
        <v>278645</v>
      </c>
      <c r="I43" s="294">
        <v>15126</v>
      </c>
      <c r="J43" s="294">
        <v>1637</v>
      </c>
      <c r="K43" s="294">
        <v>295408</v>
      </c>
      <c r="L43" s="295">
        <v>844.49676459867089</v>
      </c>
      <c r="M43" s="294">
        <v>570.86606801262383</v>
      </c>
      <c r="N43" s="294">
        <v>454.97246040270772</v>
      </c>
      <c r="O43" s="294">
        <v>273.63069658604707</v>
      </c>
      <c r="P43" s="294">
        <v>1</v>
      </c>
      <c r="Q43" s="294">
        <v>219133</v>
      </c>
      <c r="R43" s="294">
        <v>3201</v>
      </c>
      <c r="S43" s="294">
        <v>61568</v>
      </c>
      <c r="T43" s="294">
        <v>10917</v>
      </c>
      <c r="U43" s="294">
        <v>38187</v>
      </c>
      <c r="V43" s="294">
        <v>652</v>
      </c>
      <c r="W43" s="294">
        <v>0</v>
      </c>
      <c r="X43" s="294">
        <v>0</v>
      </c>
      <c r="Y43" s="294">
        <v>11489</v>
      </c>
      <c r="Z43" s="294">
        <v>323</v>
      </c>
      <c r="AA43" s="294">
        <v>9671</v>
      </c>
      <c r="AB43" s="294">
        <v>293573</v>
      </c>
      <c r="AC43" s="296">
        <v>98.909640872968566</v>
      </c>
      <c r="AD43" s="294">
        <v>8625</v>
      </c>
      <c r="AE43" s="294">
        <v>1035</v>
      </c>
      <c r="AF43" s="294">
        <v>652</v>
      </c>
      <c r="AG43" s="294">
        <v>0</v>
      </c>
      <c r="AH43" s="294">
        <v>0</v>
      </c>
      <c r="AI43" s="294">
        <v>7063</v>
      </c>
      <c r="AJ43" s="294">
        <v>28294</v>
      </c>
      <c r="AK43" s="294">
        <v>45669</v>
      </c>
      <c r="AL43" s="296">
        <v>19.30049795061143</v>
      </c>
      <c r="AM43" s="296">
        <v>16.099386877138308</v>
      </c>
      <c r="AN43" s="294">
        <v>3201</v>
      </c>
      <c r="AO43" s="294">
        <v>18249</v>
      </c>
      <c r="AP43" s="294">
        <v>4795</v>
      </c>
      <c r="AQ43" s="294">
        <v>26245</v>
      </c>
    </row>
    <row r="44" spans="1:43" ht="13.5" customHeight="1" x14ac:dyDescent="0.15">
      <c r="A44" s="292" t="s">
        <v>589</v>
      </c>
      <c r="B44" s="293" t="s">
        <v>590</v>
      </c>
      <c r="C44" s="292" t="s">
        <v>515</v>
      </c>
      <c r="D44" s="294">
        <v>1329990</v>
      </c>
      <c r="E44" s="294">
        <v>1329990</v>
      </c>
      <c r="F44" s="294">
        <v>0</v>
      </c>
      <c r="G44" s="294">
        <v>13013</v>
      </c>
      <c r="H44" s="294">
        <v>348974</v>
      </c>
      <c r="I44" s="294">
        <v>71467</v>
      </c>
      <c r="J44" s="294">
        <v>6580</v>
      </c>
      <c r="K44" s="294">
        <v>427021</v>
      </c>
      <c r="L44" s="295">
        <v>879.64612361386583</v>
      </c>
      <c r="M44" s="294">
        <v>642.61272126157712</v>
      </c>
      <c r="N44" s="294">
        <v>542.31739511482579</v>
      </c>
      <c r="O44" s="294">
        <v>237.03340235228876</v>
      </c>
      <c r="P44" s="294">
        <v>0</v>
      </c>
      <c r="Q44" s="294">
        <v>336446</v>
      </c>
      <c r="R44" s="294">
        <v>6893</v>
      </c>
      <c r="S44" s="294">
        <v>65692</v>
      </c>
      <c r="T44" s="294">
        <v>23266</v>
      </c>
      <c r="U44" s="294">
        <v>37257</v>
      </c>
      <c r="V44" s="294">
        <v>1533</v>
      </c>
      <c r="W44" s="294">
        <v>0</v>
      </c>
      <c r="X44" s="294">
        <v>0</v>
      </c>
      <c r="Y44" s="294">
        <v>20</v>
      </c>
      <c r="Z44" s="294">
        <v>3616</v>
      </c>
      <c r="AA44" s="294">
        <v>11325</v>
      </c>
      <c r="AB44" s="294">
        <v>420356</v>
      </c>
      <c r="AC44" s="296">
        <v>98.360199449990006</v>
      </c>
      <c r="AD44" s="294">
        <v>10374</v>
      </c>
      <c r="AE44" s="294">
        <v>5802</v>
      </c>
      <c r="AF44" s="294">
        <v>1532</v>
      </c>
      <c r="AG44" s="294">
        <v>0</v>
      </c>
      <c r="AH44" s="294">
        <v>0</v>
      </c>
      <c r="AI44" s="294">
        <v>20</v>
      </c>
      <c r="AJ44" s="294">
        <v>32748</v>
      </c>
      <c r="AK44" s="294">
        <v>50476</v>
      </c>
      <c r="AL44" s="296">
        <v>16.016686341746773</v>
      </c>
      <c r="AM44" s="296">
        <v>14.768724117900575</v>
      </c>
      <c r="AN44" s="294">
        <v>6893</v>
      </c>
      <c r="AO44" s="294">
        <v>24128</v>
      </c>
      <c r="AP44" s="294">
        <v>9616</v>
      </c>
      <c r="AQ44" s="294">
        <v>40637</v>
      </c>
    </row>
    <row r="45" spans="1:43" ht="13.5" customHeight="1" x14ac:dyDescent="0.15">
      <c r="A45" s="292" t="s">
        <v>591</v>
      </c>
      <c r="B45" s="293" t="s">
        <v>592</v>
      </c>
      <c r="C45" s="292" t="s">
        <v>515</v>
      </c>
      <c r="D45" s="294">
        <v>685824</v>
      </c>
      <c r="E45" s="294">
        <v>685702</v>
      </c>
      <c r="F45" s="294">
        <v>122</v>
      </c>
      <c r="G45" s="294">
        <v>5154</v>
      </c>
      <c r="H45" s="294">
        <v>210768</v>
      </c>
      <c r="I45" s="294">
        <v>27485</v>
      </c>
      <c r="J45" s="294">
        <v>159</v>
      </c>
      <c r="K45" s="294">
        <v>238412</v>
      </c>
      <c r="L45" s="295">
        <v>952.40697561449531</v>
      </c>
      <c r="M45" s="294">
        <v>676.27478690167561</v>
      </c>
      <c r="N45" s="294">
        <v>590.40667648427393</v>
      </c>
      <c r="O45" s="294">
        <v>276.1321887128197</v>
      </c>
      <c r="P45" s="294">
        <v>89</v>
      </c>
      <c r="Q45" s="294">
        <v>197594</v>
      </c>
      <c r="R45" s="294">
        <v>2695</v>
      </c>
      <c r="S45" s="294">
        <v>32101</v>
      </c>
      <c r="T45" s="294">
        <v>3657</v>
      </c>
      <c r="U45" s="294">
        <v>18840</v>
      </c>
      <c r="V45" s="294">
        <v>0</v>
      </c>
      <c r="W45" s="294">
        <v>0</v>
      </c>
      <c r="X45" s="294">
        <v>0</v>
      </c>
      <c r="Y45" s="294">
        <v>8921</v>
      </c>
      <c r="Z45" s="294">
        <v>683</v>
      </c>
      <c r="AA45" s="294">
        <v>5478</v>
      </c>
      <c r="AB45" s="294">
        <v>237868</v>
      </c>
      <c r="AC45" s="296">
        <v>98.8670186826307</v>
      </c>
      <c r="AD45" s="294">
        <v>18411</v>
      </c>
      <c r="AE45" s="294">
        <v>865</v>
      </c>
      <c r="AF45" s="294">
        <v>0</v>
      </c>
      <c r="AG45" s="294">
        <v>0</v>
      </c>
      <c r="AH45" s="294">
        <v>0</v>
      </c>
      <c r="AI45" s="294">
        <v>5847</v>
      </c>
      <c r="AJ45" s="294">
        <v>17115</v>
      </c>
      <c r="AK45" s="294">
        <v>42238</v>
      </c>
      <c r="AL45" s="296">
        <v>20.113264461594692</v>
      </c>
      <c r="AM45" s="296">
        <v>12.179290584681569</v>
      </c>
      <c r="AN45" s="294">
        <v>2695</v>
      </c>
      <c r="AO45" s="294">
        <v>4506</v>
      </c>
      <c r="AP45" s="294">
        <v>1557</v>
      </c>
      <c r="AQ45" s="294">
        <v>8758</v>
      </c>
    </row>
    <row r="46" spans="1:43" ht="13.5" customHeight="1" x14ac:dyDescent="0.15">
      <c r="A46" s="292" t="s">
        <v>593</v>
      </c>
      <c r="B46" s="293" t="s">
        <v>594</v>
      </c>
      <c r="C46" s="292" t="s">
        <v>515</v>
      </c>
      <c r="D46" s="294">
        <v>5156230</v>
      </c>
      <c r="E46" s="294">
        <v>5153838</v>
      </c>
      <c r="F46" s="294">
        <v>2392</v>
      </c>
      <c r="G46" s="294">
        <v>86162</v>
      </c>
      <c r="H46" s="294">
        <v>1324328</v>
      </c>
      <c r="I46" s="294">
        <v>347313</v>
      </c>
      <c r="J46" s="294">
        <v>56606</v>
      </c>
      <c r="K46" s="294">
        <v>1728247</v>
      </c>
      <c r="L46" s="295">
        <v>918.29171461925341</v>
      </c>
      <c r="M46" s="294">
        <v>590.22628272079112</v>
      </c>
      <c r="N46" s="294">
        <v>511.56256539668374</v>
      </c>
      <c r="O46" s="294">
        <v>328.06543189846229</v>
      </c>
      <c r="P46" s="294">
        <v>728</v>
      </c>
      <c r="Q46" s="294">
        <v>1270169</v>
      </c>
      <c r="R46" s="294">
        <v>16867</v>
      </c>
      <c r="S46" s="294">
        <v>265753</v>
      </c>
      <c r="T46" s="294">
        <v>63335</v>
      </c>
      <c r="U46" s="294">
        <v>80517</v>
      </c>
      <c r="V46" s="294">
        <v>521</v>
      </c>
      <c r="W46" s="294">
        <v>0</v>
      </c>
      <c r="X46" s="294">
        <v>2944</v>
      </c>
      <c r="Y46" s="294">
        <v>118411</v>
      </c>
      <c r="Z46" s="294">
        <v>25</v>
      </c>
      <c r="AA46" s="294">
        <v>117832</v>
      </c>
      <c r="AB46" s="294">
        <v>1670621</v>
      </c>
      <c r="AC46" s="296">
        <v>98.990375435242342</v>
      </c>
      <c r="AD46" s="294">
        <v>55572</v>
      </c>
      <c r="AE46" s="294">
        <v>17801</v>
      </c>
      <c r="AF46" s="294">
        <v>521</v>
      </c>
      <c r="AG46" s="294">
        <v>0</v>
      </c>
      <c r="AH46" s="294">
        <v>2761</v>
      </c>
      <c r="AI46" s="294">
        <v>73777</v>
      </c>
      <c r="AJ46" s="294">
        <v>51579</v>
      </c>
      <c r="AK46" s="294">
        <v>202011</v>
      </c>
      <c r="AL46" s="296">
        <v>21.794992783230001</v>
      </c>
      <c r="AM46" s="296">
        <v>16.538127298843754</v>
      </c>
      <c r="AN46" s="294">
        <v>16867</v>
      </c>
      <c r="AO46" s="294">
        <v>121414.06140094411</v>
      </c>
      <c r="AP46" s="294">
        <v>22997.279429863243</v>
      </c>
      <c r="AQ46" s="294">
        <v>161278.34083080734</v>
      </c>
    </row>
    <row r="47" spans="1:43" ht="13.5" customHeight="1" x14ac:dyDescent="0.15">
      <c r="A47" s="292" t="s">
        <v>595</v>
      </c>
      <c r="B47" s="293" t="s">
        <v>596</v>
      </c>
      <c r="C47" s="292" t="s">
        <v>515</v>
      </c>
      <c r="D47" s="294">
        <v>807770</v>
      </c>
      <c r="E47" s="294">
        <v>807770</v>
      </c>
      <c r="F47" s="294">
        <v>0</v>
      </c>
      <c r="G47" s="294">
        <v>7639</v>
      </c>
      <c r="H47" s="294">
        <v>223426</v>
      </c>
      <c r="I47" s="294">
        <v>30062</v>
      </c>
      <c r="J47" s="294">
        <v>2971</v>
      </c>
      <c r="K47" s="294">
        <v>256459</v>
      </c>
      <c r="L47" s="295">
        <v>869.8359647675378</v>
      </c>
      <c r="M47" s="294">
        <v>605.95371563280685</v>
      </c>
      <c r="N47" s="294">
        <v>544.10578353630774</v>
      </c>
      <c r="O47" s="294">
        <v>263.88224913473096</v>
      </c>
      <c r="P47" s="294">
        <v>0</v>
      </c>
      <c r="Q47" s="294">
        <v>210137</v>
      </c>
      <c r="R47" s="294">
        <v>5</v>
      </c>
      <c r="S47" s="294">
        <v>37165</v>
      </c>
      <c r="T47" s="294">
        <v>10829</v>
      </c>
      <c r="U47" s="294">
        <v>22199</v>
      </c>
      <c r="V47" s="294">
        <v>2974</v>
      </c>
      <c r="W47" s="294">
        <v>0</v>
      </c>
      <c r="X47" s="294">
        <v>104</v>
      </c>
      <c r="Y47" s="294">
        <v>818</v>
      </c>
      <c r="Z47" s="294">
        <v>241</v>
      </c>
      <c r="AA47" s="294">
        <v>6896</v>
      </c>
      <c r="AB47" s="294">
        <v>254203</v>
      </c>
      <c r="AC47" s="296">
        <v>99.998033068059783</v>
      </c>
      <c r="AD47" s="294">
        <v>17627</v>
      </c>
      <c r="AE47" s="294">
        <v>1440</v>
      </c>
      <c r="AF47" s="294">
        <v>2645</v>
      </c>
      <c r="AG47" s="294">
        <v>0</v>
      </c>
      <c r="AH47" s="294">
        <v>2</v>
      </c>
      <c r="AI47" s="294">
        <v>818</v>
      </c>
      <c r="AJ47" s="294">
        <v>15998</v>
      </c>
      <c r="AK47" s="294">
        <v>38530</v>
      </c>
      <c r="AL47" s="296">
        <v>18.818776392636892</v>
      </c>
      <c r="AM47" s="296">
        <v>15.981786650283466</v>
      </c>
      <c r="AN47" s="294">
        <v>5</v>
      </c>
      <c r="AO47" s="294">
        <v>8732</v>
      </c>
      <c r="AP47" s="294">
        <v>1690</v>
      </c>
      <c r="AQ47" s="294">
        <v>10427</v>
      </c>
    </row>
    <row r="48" spans="1:43" ht="13.5" customHeight="1" x14ac:dyDescent="0.15">
      <c r="A48" s="292" t="s">
        <v>597</v>
      </c>
      <c r="B48" s="293" t="s">
        <v>598</v>
      </c>
      <c r="C48" s="292" t="s">
        <v>515</v>
      </c>
      <c r="D48" s="294">
        <v>1304929</v>
      </c>
      <c r="E48" s="294">
        <v>1304852</v>
      </c>
      <c r="F48" s="294">
        <v>77</v>
      </c>
      <c r="G48" s="294">
        <v>10772</v>
      </c>
      <c r="H48" s="294">
        <v>372138</v>
      </c>
      <c r="I48" s="294">
        <v>69738</v>
      </c>
      <c r="J48" s="294">
        <v>11830</v>
      </c>
      <c r="K48" s="294">
        <v>453706</v>
      </c>
      <c r="L48" s="295">
        <v>952.56534032602644</v>
      </c>
      <c r="M48" s="294">
        <v>642.44087304933623</v>
      </c>
      <c r="N48" s="294">
        <v>553.54924731799565</v>
      </c>
      <c r="O48" s="294">
        <v>310.12446727669021</v>
      </c>
      <c r="P48" s="294">
        <v>8</v>
      </c>
      <c r="Q48" s="294">
        <v>383490</v>
      </c>
      <c r="R48" s="294">
        <v>8445</v>
      </c>
      <c r="S48" s="294">
        <v>42981</v>
      </c>
      <c r="T48" s="294">
        <v>5476</v>
      </c>
      <c r="U48" s="294">
        <v>35636</v>
      </c>
      <c r="V48" s="294">
        <v>46</v>
      </c>
      <c r="W48" s="294">
        <v>0</v>
      </c>
      <c r="X48" s="294">
        <v>0</v>
      </c>
      <c r="Y48" s="294">
        <v>307</v>
      </c>
      <c r="Z48" s="294">
        <v>1516</v>
      </c>
      <c r="AA48" s="294">
        <v>4449</v>
      </c>
      <c r="AB48" s="294">
        <v>439365</v>
      </c>
      <c r="AC48" s="296">
        <v>98.077907889795497</v>
      </c>
      <c r="AD48" s="294">
        <v>24200</v>
      </c>
      <c r="AE48" s="294">
        <v>1850</v>
      </c>
      <c r="AF48" s="294">
        <v>46</v>
      </c>
      <c r="AG48" s="294">
        <v>0</v>
      </c>
      <c r="AH48" s="294">
        <v>0</v>
      </c>
      <c r="AI48" s="294">
        <v>307</v>
      </c>
      <c r="AJ48" s="294">
        <v>29326</v>
      </c>
      <c r="AK48" s="294">
        <v>55729</v>
      </c>
      <c r="AL48" s="296">
        <v>15.959396713172797</v>
      </c>
      <c r="AM48" s="296">
        <v>12.903068518046521</v>
      </c>
      <c r="AN48" s="294">
        <v>8445</v>
      </c>
      <c r="AO48" s="294">
        <v>22177</v>
      </c>
      <c r="AP48" s="294">
        <v>2851</v>
      </c>
      <c r="AQ48" s="294">
        <v>33473</v>
      </c>
    </row>
    <row r="49" spans="1:43" ht="13.5" customHeight="1" x14ac:dyDescent="0.15">
      <c r="A49" s="292" t="s">
        <v>599</v>
      </c>
      <c r="B49" s="293" t="s">
        <v>600</v>
      </c>
      <c r="C49" s="292" t="s">
        <v>515</v>
      </c>
      <c r="D49" s="294">
        <v>1738157</v>
      </c>
      <c r="E49" s="294">
        <v>1737795</v>
      </c>
      <c r="F49" s="294">
        <v>362</v>
      </c>
      <c r="G49" s="294">
        <v>24465</v>
      </c>
      <c r="H49" s="294">
        <v>476915</v>
      </c>
      <c r="I49" s="294">
        <v>58823</v>
      </c>
      <c r="J49" s="294">
        <v>11364</v>
      </c>
      <c r="K49" s="294">
        <v>547102</v>
      </c>
      <c r="L49" s="295">
        <v>862.35569574042847</v>
      </c>
      <c r="M49" s="294">
        <v>587.1752319991964</v>
      </c>
      <c r="N49" s="294">
        <v>475.487100921673</v>
      </c>
      <c r="O49" s="294">
        <v>275.1804637412319</v>
      </c>
      <c r="P49" s="294">
        <v>912</v>
      </c>
      <c r="Q49" s="294">
        <v>417884</v>
      </c>
      <c r="R49" s="294">
        <v>2937</v>
      </c>
      <c r="S49" s="294">
        <v>107718</v>
      </c>
      <c r="T49" s="294">
        <v>11927</v>
      </c>
      <c r="U49" s="294">
        <v>66848</v>
      </c>
      <c r="V49" s="294">
        <v>2248</v>
      </c>
      <c r="W49" s="294">
        <v>0</v>
      </c>
      <c r="X49" s="294">
        <v>0</v>
      </c>
      <c r="Y49" s="294">
        <v>26642</v>
      </c>
      <c r="Z49" s="294">
        <v>53</v>
      </c>
      <c r="AA49" s="294">
        <v>8834</v>
      </c>
      <c r="AB49" s="294">
        <v>537373</v>
      </c>
      <c r="AC49" s="296">
        <v>99.453452257556677</v>
      </c>
      <c r="AD49" s="294">
        <v>9081</v>
      </c>
      <c r="AE49" s="294">
        <v>3863</v>
      </c>
      <c r="AF49" s="294">
        <v>2248</v>
      </c>
      <c r="AG49" s="294">
        <v>0</v>
      </c>
      <c r="AH49" s="294">
        <v>0</v>
      </c>
      <c r="AI49" s="294">
        <v>14978</v>
      </c>
      <c r="AJ49" s="294">
        <v>58319</v>
      </c>
      <c r="AK49" s="294">
        <v>88489</v>
      </c>
      <c r="AL49" s="296">
        <v>19.806756242061315</v>
      </c>
      <c r="AM49" s="296">
        <v>15.278539628273654</v>
      </c>
      <c r="AN49" s="294">
        <v>2937</v>
      </c>
      <c r="AO49" s="294">
        <v>37474</v>
      </c>
      <c r="AP49" s="294">
        <v>7021</v>
      </c>
      <c r="AQ49" s="294">
        <v>47432</v>
      </c>
    </row>
    <row r="50" spans="1:43" ht="13.5" customHeight="1" x14ac:dyDescent="0.15">
      <c r="A50" s="292" t="s">
        <v>601</v>
      </c>
      <c r="B50" s="293" t="s">
        <v>602</v>
      </c>
      <c r="C50" s="292" t="s">
        <v>515</v>
      </c>
      <c r="D50" s="294">
        <v>1123860</v>
      </c>
      <c r="E50" s="294">
        <v>1123860</v>
      </c>
      <c r="F50" s="294">
        <v>0</v>
      </c>
      <c r="G50" s="294">
        <v>14494</v>
      </c>
      <c r="H50" s="294">
        <v>337169</v>
      </c>
      <c r="I50" s="294">
        <v>44240</v>
      </c>
      <c r="J50" s="294">
        <v>3136</v>
      </c>
      <c r="K50" s="294">
        <v>384545</v>
      </c>
      <c r="L50" s="295">
        <v>937.43699856341493</v>
      </c>
      <c r="M50" s="294">
        <v>636.08566269527546</v>
      </c>
      <c r="N50" s="294">
        <v>528.25767554043807</v>
      </c>
      <c r="O50" s="294">
        <v>301.35133586813942</v>
      </c>
      <c r="P50" s="294">
        <v>0</v>
      </c>
      <c r="Q50" s="294">
        <v>315110</v>
      </c>
      <c r="R50" s="294">
        <v>2657</v>
      </c>
      <c r="S50" s="294">
        <v>55532</v>
      </c>
      <c r="T50" s="294">
        <v>9676</v>
      </c>
      <c r="U50" s="294">
        <v>42749</v>
      </c>
      <c r="V50" s="294">
        <v>395</v>
      </c>
      <c r="W50" s="294">
        <v>0</v>
      </c>
      <c r="X50" s="294">
        <v>2705</v>
      </c>
      <c r="Y50" s="294">
        <v>0</v>
      </c>
      <c r="Z50" s="294">
        <v>7</v>
      </c>
      <c r="AA50" s="294">
        <v>9203</v>
      </c>
      <c r="AB50" s="294">
        <v>382502</v>
      </c>
      <c r="AC50" s="296">
        <v>99.305363109212493</v>
      </c>
      <c r="AD50" s="294">
        <v>24948</v>
      </c>
      <c r="AE50" s="294">
        <v>2541</v>
      </c>
      <c r="AF50" s="294">
        <v>395</v>
      </c>
      <c r="AG50" s="294">
        <v>0</v>
      </c>
      <c r="AH50" s="294">
        <v>838</v>
      </c>
      <c r="AI50" s="294">
        <v>0</v>
      </c>
      <c r="AJ50" s="294">
        <v>29344</v>
      </c>
      <c r="AK50" s="294">
        <v>58066</v>
      </c>
      <c r="AL50" s="296">
        <v>18.256758929358622</v>
      </c>
      <c r="AM50" s="296">
        <v>14.520353284686674</v>
      </c>
      <c r="AN50" s="294">
        <v>2657</v>
      </c>
      <c r="AO50" s="294">
        <v>17874</v>
      </c>
      <c r="AP50" s="294">
        <v>4566</v>
      </c>
      <c r="AQ50" s="294">
        <v>25097</v>
      </c>
    </row>
    <row r="51" spans="1:43" ht="13.5" customHeight="1" x14ac:dyDescent="0.15">
      <c r="A51" s="292" t="s">
        <v>603</v>
      </c>
      <c r="B51" s="293" t="s">
        <v>604</v>
      </c>
      <c r="C51" s="292" t="s">
        <v>515</v>
      </c>
      <c r="D51" s="294">
        <v>1069891</v>
      </c>
      <c r="E51" s="294">
        <v>1069891</v>
      </c>
      <c r="F51" s="294">
        <v>0</v>
      </c>
      <c r="G51" s="294">
        <v>7968</v>
      </c>
      <c r="H51" s="294">
        <v>315595</v>
      </c>
      <c r="I51" s="294">
        <v>58936</v>
      </c>
      <c r="J51" s="294">
        <v>1399</v>
      </c>
      <c r="K51" s="294">
        <v>375930</v>
      </c>
      <c r="L51" s="295">
        <v>962.66367833681375</v>
      </c>
      <c r="M51" s="294">
        <v>672.6994324591484</v>
      </c>
      <c r="N51" s="294">
        <v>553.33763804360399</v>
      </c>
      <c r="O51" s="294">
        <v>289.96424587766546</v>
      </c>
      <c r="P51" s="294">
        <v>0</v>
      </c>
      <c r="Q51" s="294">
        <v>287430</v>
      </c>
      <c r="R51" s="294">
        <v>3329</v>
      </c>
      <c r="S51" s="294">
        <v>54620</v>
      </c>
      <c r="T51" s="294">
        <v>3736</v>
      </c>
      <c r="U51" s="294">
        <v>42562</v>
      </c>
      <c r="V51" s="294">
        <v>3382</v>
      </c>
      <c r="W51" s="294">
        <v>173</v>
      </c>
      <c r="X51" s="294">
        <v>0</v>
      </c>
      <c r="Y51" s="294">
        <v>168</v>
      </c>
      <c r="Z51" s="294">
        <v>4599</v>
      </c>
      <c r="AA51" s="294">
        <v>29376</v>
      </c>
      <c r="AB51" s="294">
        <v>374755</v>
      </c>
      <c r="AC51" s="296">
        <v>99.111686301717114</v>
      </c>
      <c r="AD51" s="294">
        <v>2256</v>
      </c>
      <c r="AE51" s="294">
        <v>881</v>
      </c>
      <c r="AF51" s="294">
        <v>2576</v>
      </c>
      <c r="AG51" s="294">
        <v>173</v>
      </c>
      <c r="AH51" s="294">
        <v>0</v>
      </c>
      <c r="AI51" s="294">
        <v>168</v>
      </c>
      <c r="AJ51" s="294">
        <v>26579</v>
      </c>
      <c r="AK51" s="294">
        <v>32633</v>
      </c>
      <c r="AL51" s="296">
        <v>16.856925620889314</v>
      </c>
      <c r="AM51" s="296">
        <v>16.656741653684396</v>
      </c>
      <c r="AN51" s="294">
        <v>3329</v>
      </c>
      <c r="AO51" s="294">
        <v>42007</v>
      </c>
      <c r="AP51" s="294">
        <v>6226</v>
      </c>
      <c r="AQ51" s="294">
        <v>51562</v>
      </c>
    </row>
    <row r="52" spans="1:43" ht="13.5" customHeight="1" x14ac:dyDescent="0.15">
      <c r="A52" s="292" t="s">
        <v>605</v>
      </c>
      <c r="B52" s="293" t="s">
        <v>606</v>
      </c>
      <c r="C52" s="292" t="s">
        <v>515</v>
      </c>
      <c r="D52" s="294">
        <v>1591851</v>
      </c>
      <c r="E52" s="294">
        <v>1591752</v>
      </c>
      <c r="F52" s="294">
        <v>99</v>
      </c>
      <c r="G52" s="294">
        <v>13134</v>
      </c>
      <c r="H52" s="294">
        <v>459964</v>
      </c>
      <c r="I52" s="294">
        <v>66993</v>
      </c>
      <c r="J52" s="294">
        <v>2128</v>
      </c>
      <c r="K52" s="294">
        <v>529085</v>
      </c>
      <c r="L52" s="295">
        <v>910.60529233293789</v>
      </c>
      <c r="M52" s="294">
        <v>627.81053121040111</v>
      </c>
      <c r="N52" s="294">
        <v>522.73771096993721</v>
      </c>
      <c r="O52" s="294">
        <v>282.79476112253673</v>
      </c>
      <c r="P52" s="294">
        <v>25</v>
      </c>
      <c r="Q52" s="294">
        <v>404660</v>
      </c>
      <c r="R52" s="294">
        <v>8824</v>
      </c>
      <c r="S52" s="294">
        <v>86911</v>
      </c>
      <c r="T52" s="294">
        <v>24044</v>
      </c>
      <c r="U52" s="294">
        <v>37246</v>
      </c>
      <c r="V52" s="294">
        <v>12580</v>
      </c>
      <c r="W52" s="294">
        <v>0</v>
      </c>
      <c r="X52" s="294">
        <v>11014</v>
      </c>
      <c r="Y52" s="294">
        <v>887</v>
      </c>
      <c r="Z52" s="294">
        <v>1140</v>
      </c>
      <c r="AA52" s="294">
        <v>25880</v>
      </c>
      <c r="AB52" s="294">
        <v>526275</v>
      </c>
      <c r="AC52" s="296">
        <v>98.32331005652938</v>
      </c>
      <c r="AD52" s="294">
        <v>10577</v>
      </c>
      <c r="AE52" s="294">
        <v>4970</v>
      </c>
      <c r="AF52" s="294">
        <v>12382</v>
      </c>
      <c r="AG52" s="294">
        <v>0</v>
      </c>
      <c r="AH52" s="294">
        <v>610</v>
      </c>
      <c r="AI52" s="294">
        <v>887</v>
      </c>
      <c r="AJ52" s="294">
        <v>27385</v>
      </c>
      <c r="AK52" s="294">
        <v>56811</v>
      </c>
      <c r="AL52" s="296">
        <v>16.051952770896456</v>
      </c>
      <c r="AM52" s="296">
        <v>14.689924167728041</v>
      </c>
      <c r="AN52" s="294">
        <v>8824</v>
      </c>
      <c r="AO52" s="294">
        <v>39692</v>
      </c>
      <c r="AP52" s="294">
        <v>10566</v>
      </c>
      <c r="AQ52" s="294">
        <v>59082</v>
      </c>
    </row>
    <row r="53" spans="1:43" ht="13.5" customHeight="1" x14ac:dyDescent="0.15">
      <c r="A53" s="298" t="s">
        <v>607</v>
      </c>
      <c r="B53" s="299" t="s">
        <v>608</v>
      </c>
      <c r="C53" s="298" t="s">
        <v>515</v>
      </c>
      <c r="D53" s="300">
        <v>1482961</v>
      </c>
      <c r="E53" s="300">
        <v>1482955</v>
      </c>
      <c r="F53" s="300">
        <v>6</v>
      </c>
      <c r="G53" s="300">
        <v>20370</v>
      </c>
      <c r="H53" s="300">
        <v>454489</v>
      </c>
      <c r="I53" s="300">
        <v>20734</v>
      </c>
      <c r="J53" s="300">
        <v>72</v>
      </c>
      <c r="K53" s="300">
        <v>475295</v>
      </c>
      <c r="L53" s="301">
        <v>878.093275677365</v>
      </c>
      <c r="M53" s="300">
        <v>581.48380720678301</v>
      </c>
      <c r="N53" s="300">
        <v>492.65559990848743</v>
      </c>
      <c r="O53" s="300">
        <v>296.60946847058204</v>
      </c>
      <c r="P53" s="300">
        <v>2</v>
      </c>
      <c r="Q53" s="300">
        <v>398176</v>
      </c>
      <c r="R53" s="300">
        <v>1463</v>
      </c>
      <c r="S53" s="300">
        <v>60921</v>
      </c>
      <c r="T53" s="300">
        <v>13314</v>
      </c>
      <c r="U53" s="300">
        <v>40585</v>
      </c>
      <c r="V53" s="300">
        <v>4774</v>
      </c>
      <c r="W53" s="300">
        <v>0</v>
      </c>
      <c r="X53" s="300">
        <v>0</v>
      </c>
      <c r="Y53" s="300">
        <v>0</v>
      </c>
      <c r="Z53" s="300">
        <v>2248</v>
      </c>
      <c r="AA53" s="300">
        <v>14648</v>
      </c>
      <c r="AB53" s="300">
        <v>475208</v>
      </c>
      <c r="AC53" s="302">
        <v>99.692134812545248</v>
      </c>
      <c r="AD53" s="300">
        <v>18195</v>
      </c>
      <c r="AE53" s="300">
        <v>4377</v>
      </c>
      <c r="AF53" s="300">
        <v>4737</v>
      </c>
      <c r="AG53" s="300">
        <v>0</v>
      </c>
      <c r="AH53" s="300">
        <v>0</v>
      </c>
      <c r="AI53" s="300">
        <v>0</v>
      </c>
      <c r="AJ53" s="300">
        <v>33598</v>
      </c>
      <c r="AK53" s="300">
        <v>60907</v>
      </c>
      <c r="AL53" s="302">
        <v>15.912093923581889</v>
      </c>
      <c r="AM53" s="302">
        <v>14.84219828311732</v>
      </c>
      <c r="AN53" s="300">
        <v>1463</v>
      </c>
      <c r="AO53" s="300">
        <v>22561</v>
      </c>
      <c r="AP53" s="300">
        <v>2917</v>
      </c>
      <c r="AQ53" s="300">
        <v>26941</v>
      </c>
    </row>
    <row r="54" spans="1:43" ht="13.5" customHeight="1" x14ac:dyDescent="0.15">
      <c r="A54" s="292" t="s">
        <v>609</v>
      </c>
      <c r="B54" s="293" t="s">
        <v>610</v>
      </c>
      <c r="C54" s="292" t="s">
        <v>515</v>
      </c>
      <c r="D54" s="294">
        <f t="shared" ref="D54:I54" si="0">SUM(D7:D53)</f>
        <v>125634343</v>
      </c>
      <c r="E54" s="294">
        <f t="shared" si="0"/>
        <v>125627769</v>
      </c>
      <c r="F54" s="294">
        <f t="shared" si="0"/>
        <v>6574</v>
      </c>
      <c r="G54" s="294">
        <f t="shared" si="0"/>
        <v>2931704</v>
      </c>
      <c r="H54" s="294">
        <f t="shared" si="0"/>
        <v>35164420.177000001</v>
      </c>
      <c r="I54" s="294">
        <f t="shared" si="0"/>
        <v>3665126.52</v>
      </c>
      <c r="J54" s="294">
        <f t="shared" ref="J54" si="1">SUM(J7:J53)</f>
        <v>1514538.8396000001</v>
      </c>
      <c r="K54" s="294">
        <f>SUM(K7:K53)</f>
        <v>40344085.536599994</v>
      </c>
      <c r="L54" s="295">
        <f>IF(D54&lt;&gt;0,K54/D54/365*1000000,"-")</f>
        <v>879.78922448111473</v>
      </c>
      <c r="M54" s="294">
        <f>IF(D54&lt;&gt;0,(ごみ搬入量内訳!BR54+ごみ処理概要!J54)/ごみ処理概要!D54/365*1000000,"-")</f>
        <v>619.513381588794</v>
      </c>
      <c r="N54" s="294">
        <f>IF(D54&lt;&gt;0,(ごみ搬入量内訳!E54+ごみ搬入量内訳!BD54-ごみ搬入量内訳!R54-ごみ搬入量内訳!BH54)/D54/365*1000000,"-")</f>
        <v>496.07008925262954</v>
      </c>
      <c r="O54" s="294">
        <f>IF(D54&lt;&gt;0,ごみ搬入量内訳!CM54/ごみ処理概要!D54/365*1000000,"-")</f>
        <v>260.27584289232078</v>
      </c>
      <c r="P54" s="294">
        <f>SUM(P7:P53)</f>
        <v>6177</v>
      </c>
      <c r="Q54" s="294">
        <f t="shared" ref="Q54:AB54" si="2">SUM(Q7:Q53)</f>
        <v>31138695.677999999</v>
      </c>
      <c r="R54" s="294">
        <f t="shared" si="2"/>
        <v>337666</v>
      </c>
      <c r="S54" s="294">
        <f t="shared" si="2"/>
        <v>5541785.3090000004</v>
      </c>
      <c r="T54" s="294">
        <f t="shared" si="2"/>
        <v>1729074.429</v>
      </c>
      <c r="U54" s="294">
        <f t="shared" si="2"/>
        <v>2936629.88</v>
      </c>
      <c r="V54" s="294">
        <f t="shared" si="2"/>
        <v>173477</v>
      </c>
      <c r="W54" s="294">
        <f t="shared" si="2"/>
        <v>9112</v>
      </c>
      <c r="X54" s="294">
        <f t="shared" si="2"/>
        <v>136016</v>
      </c>
      <c r="Y54" s="294">
        <f t="shared" si="2"/>
        <v>491437</v>
      </c>
      <c r="Z54" s="294">
        <f t="shared" si="2"/>
        <v>66039</v>
      </c>
      <c r="AA54" s="294">
        <f>SUM(AA7:AA53)</f>
        <v>1880013.365</v>
      </c>
      <c r="AB54" s="294">
        <f t="shared" si="2"/>
        <v>38898160.351999998</v>
      </c>
      <c r="AC54" s="296">
        <f>IF(AB54&lt;&gt;0,(AA54+Q54+S54)/AB54*100,"-")</f>
        <v>99.131922957424294</v>
      </c>
      <c r="AD54" s="294">
        <f>SUM(AD7:AD53)</f>
        <v>1307916.5019999999</v>
      </c>
      <c r="AE54" s="294">
        <f t="shared" ref="AE54:AK54" si="3">SUM(AE7:AE53)</f>
        <v>404009.03</v>
      </c>
      <c r="AF54" s="294">
        <f t="shared" si="3"/>
        <v>129190</v>
      </c>
      <c r="AG54" s="294">
        <f t="shared" si="3"/>
        <v>5388</v>
      </c>
      <c r="AH54" s="294">
        <f t="shared" si="3"/>
        <v>49979</v>
      </c>
      <c r="AI54" s="294">
        <f t="shared" si="3"/>
        <v>291366</v>
      </c>
      <c r="AJ54" s="294">
        <f t="shared" si="3"/>
        <v>2323380.7901999997</v>
      </c>
      <c r="AK54" s="294">
        <f t="shared" si="3"/>
        <v>4511229.3222000003</v>
      </c>
      <c r="AL54" s="296">
        <f>IF((AB54+J54)&lt;&gt;0,(AA54+AK54+J54)/(AB54+J54)*100,"-")</f>
        <v>19.562616912367144</v>
      </c>
      <c r="AM54" s="296">
        <f>IF((AB54+J54)&lt;&gt;0,(資源化量内訳!D54-資源化量内訳!S54-資源化量内訳!U54-資源化量内訳!W54-資源化量内訳!V54)/(AB54+J54)*100,"-")</f>
        <v>17.688910614230561</v>
      </c>
      <c r="AN54" s="294">
        <f>SUM(AN7:AN53)</f>
        <v>337666</v>
      </c>
      <c r="AO54" s="294">
        <f>SUM(AO7:AO53)</f>
        <v>2648021.7214009441</v>
      </c>
      <c r="AP54" s="294">
        <f>SUM(AP7:AP53)</f>
        <v>388818.4394298633</v>
      </c>
      <c r="AQ54" s="294">
        <f>SUM(AQ7:AQ53)</f>
        <v>3374506.1608308069</v>
      </c>
    </row>
  </sheetData>
  <mergeCells count="47">
    <mergeCell ref="A2:A6"/>
    <mergeCell ref="AK3:AK4"/>
    <mergeCell ref="AN3:AN4"/>
    <mergeCell ref="AO3:AO4"/>
    <mergeCell ref="AP3:AP4"/>
    <mergeCell ref="S4:S5"/>
    <mergeCell ref="T4:T5"/>
    <mergeCell ref="U4:U5"/>
    <mergeCell ref="V4:V5"/>
    <mergeCell ref="W4:W5"/>
    <mergeCell ref="Q3:Q4"/>
    <mergeCell ref="P2:P4"/>
    <mergeCell ref="R3:R4"/>
    <mergeCell ref="AB3:AB4"/>
    <mergeCell ref="AD3:AD4"/>
    <mergeCell ref="X4:X5"/>
    <mergeCell ref="AQ3:AQ4"/>
    <mergeCell ref="Y4:Y5"/>
    <mergeCell ref="Z4:Z5"/>
    <mergeCell ref="AE3:AE4"/>
    <mergeCell ref="AF3:AF4"/>
    <mergeCell ref="AG3:AG4"/>
    <mergeCell ref="AH3:AH4"/>
    <mergeCell ref="AI3:AI4"/>
    <mergeCell ref="AJ3:AJ4"/>
    <mergeCell ref="AC2:AC5"/>
    <mergeCell ref="AD2:AK2"/>
    <mergeCell ref="AL2:AL5"/>
    <mergeCell ref="AM2:AM5"/>
    <mergeCell ref="AN2:AQ2"/>
    <mergeCell ref="S3:Z3"/>
    <mergeCell ref="AA3:AA4"/>
    <mergeCell ref="B2:B6"/>
    <mergeCell ref="C2:C6"/>
    <mergeCell ref="D2:E2"/>
    <mergeCell ref="H2:K2"/>
    <mergeCell ref="L2:O2"/>
    <mergeCell ref="E3:E4"/>
    <mergeCell ref="F3:F4"/>
    <mergeCell ref="H3:H4"/>
    <mergeCell ref="I3:I4"/>
    <mergeCell ref="J3:J4"/>
    <mergeCell ref="K3:K4"/>
    <mergeCell ref="L3:L5"/>
    <mergeCell ref="M3:M5"/>
    <mergeCell ref="O3:O5"/>
    <mergeCell ref="N3:N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23" man="1"/>
    <brk id="29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5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 x14ac:dyDescent="0.15"/>
  <cols>
    <col min="1" max="1" width="10.75" style="54" customWidth="1"/>
    <col min="2" max="2" width="8.75" style="155" customWidth="1"/>
    <col min="3" max="3" width="12.625" style="54" customWidth="1"/>
    <col min="4" max="117" width="11" style="156" customWidth="1"/>
    <col min="118" max="16384" width="9" style="54"/>
  </cols>
  <sheetData>
    <row r="1" spans="1:117" s="132" customFormat="1" ht="17.25" x14ac:dyDescent="0.15">
      <c r="A1" s="57" t="s">
        <v>507</v>
      </c>
      <c r="B1" s="131"/>
      <c r="C1" s="131"/>
    </row>
    <row r="2" spans="1:117" ht="22.5" customHeight="1" x14ac:dyDescent="0.15">
      <c r="A2" s="305" t="s">
        <v>89</v>
      </c>
      <c r="B2" s="305" t="s">
        <v>129</v>
      </c>
      <c r="C2" s="307" t="s">
        <v>130</v>
      </c>
      <c r="D2" s="89" t="s">
        <v>131</v>
      </c>
      <c r="E2" s="103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103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125"/>
      <c r="BD2" s="125"/>
      <c r="BE2" s="104"/>
      <c r="BF2" s="105"/>
      <c r="BG2" s="105"/>
      <c r="BH2" s="105"/>
      <c r="BI2" s="105"/>
      <c r="BJ2" s="105"/>
      <c r="BK2" s="125"/>
      <c r="BL2" s="104"/>
      <c r="BM2" s="105"/>
      <c r="BN2" s="105"/>
      <c r="BO2" s="105"/>
      <c r="BP2" s="105"/>
      <c r="BQ2" s="105"/>
      <c r="BR2" s="92" t="s">
        <v>132</v>
      </c>
      <c r="BS2" s="105"/>
      <c r="BT2" s="105"/>
      <c r="BU2" s="105"/>
      <c r="BV2" s="105"/>
      <c r="BW2" s="105"/>
      <c r="BX2" s="105"/>
      <c r="BY2" s="100"/>
      <c r="BZ2" s="100"/>
      <c r="CA2" s="100"/>
      <c r="CB2" s="100"/>
      <c r="CC2" s="100"/>
      <c r="CD2" s="100"/>
      <c r="CE2" s="100"/>
      <c r="CF2" s="125"/>
      <c r="CG2" s="105"/>
      <c r="CH2" s="105"/>
      <c r="CI2" s="105"/>
      <c r="CJ2" s="105"/>
      <c r="CK2" s="105"/>
      <c r="CL2" s="105"/>
      <c r="CM2" s="92" t="s">
        <v>133</v>
      </c>
      <c r="CN2" s="105"/>
      <c r="CO2" s="105"/>
      <c r="CP2" s="105"/>
      <c r="CQ2" s="105"/>
      <c r="CR2" s="105"/>
      <c r="CS2" s="105"/>
      <c r="CT2" s="100"/>
      <c r="CU2" s="100"/>
      <c r="CV2" s="100"/>
      <c r="CW2" s="100"/>
      <c r="CX2" s="100"/>
      <c r="CY2" s="100"/>
      <c r="CZ2" s="100"/>
      <c r="DA2" s="125"/>
      <c r="DB2" s="105"/>
      <c r="DC2" s="105"/>
      <c r="DD2" s="105"/>
      <c r="DE2" s="105"/>
      <c r="DF2" s="105"/>
      <c r="DG2" s="105"/>
      <c r="DH2" s="106" t="s">
        <v>134</v>
      </c>
      <c r="DI2" s="92" t="s">
        <v>135</v>
      </c>
      <c r="DJ2" s="96"/>
      <c r="DK2" s="96"/>
      <c r="DL2" s="96"/>
      <c r="DM2" s="97"/>
    </row>
    <row r="3" spans="1:117" ht="22.5" customHeight="1" x14ac:dyDescent="0.15">
      <c r="A3" s="306"/>
      <c r="B3" s="306"/>
      <c r="C3" s="308"/>
      <c r="D3" s="124"/>
      <c r="E3" s="126" t="s">
        <v>136</v>
      </c>
      <c r="F3" s="100"/>
      <c r="G3" s="100"/>
      <c r="H3" s="100"/>
      <c r="I3" s="100"/>
      <c r="J3" s="100"/>
      <c r="K3" s="90"/>
      <c r="L3" s="90"/>
      <c r="M3" s="90"/>
      <c r="N3" s="100"/>
      <c r="O3" s="90"/>
      <c r="P3" s="90"/>
      <c r="Q3" s="90"/>
      <c r="R3" s="100"/>
      <c r="S3" s="90"/>
      <c r="T3" s="90"/>
      <c r="U3" s="90"/>
      <c r="V3" s="100"/>
      <c r="W3" s="90"/>
      <c r="X3" s="90"/>
      <c r="Y3" s="90"/>
      <c r="Z3" s="100"/>
      <c r="AA3" s="90"/>
      <c r="AB3" s="90"/>
      <c r="AC3" s="91"/>
      <c r="AD3" s="126" t="s">
        <v>137</v>
      </c>
      <c r="AE3" s="100"/>
      <c r="AF3" s="100"/>
      <c r="AG3" s="100"/>
      <c r="AH3" s="100"/>
      <c r="AI3" s="100"/>
      <c r="AJ3" s="90"/>
      <c r="AK3" s="90"/>
      <c r="AL3" s="90"/>
      <c r="AM3" s="100"/>
      <c r="AN3" s="90"/>
      <c r="AO3" s="90"/>
      <c r="AP3" s="90"/>
      <c r="AQ3" s="100"/>
      <c r="AR3" s="90"/>
      <c r="AS3" s="90"/>
      <c r="AT3" s="90"/>
      <c r="AU3" s="100"/>
      <c r="AV3" s="90"/>
      <c r="AW3" s="90"/>
      <c r="AX3" s="90"/>
      <c r="AY3" s="100"/>
      <c r="AZ3" s="90"/>
      <c r="BA3" s="90"/>
      <c r="BB3" s="91"/>
      <c r="BC3" s="125" t="s">
        <v>138</v>
      </c>
      <c r="BD3" s="125"/>
      <c r="BE3" s="104"/>
      <c r="BF3" s="105"/>
      <c r="BG3" s="105"/>
      <c r="BH3" s="105"/>
      <c r="BI3" s="105"/>
      <c r="BJ3" s="105"/>
      <c r="BK3" s="125"/>
      <c r="BL3" s="104"/>
      <c r="BM3" s="105"/>
      <c r="BN3" s="105"/>
      <c r="BO3" s="105"/>
      <c r="BP3" s="105"/>
      <c r="BQ3" s="105"/>
      <c r="BR3" s="98"/>
      <c r="BS3" s="99" t="s">
        <v>139</v>
      </c>
      <c r="BT3" s="107"/>
      <c r="BU3" s="107"/>
      <c r="BV3" s="107"/>
      <c r="BW3" s="107"/>
      <c r="BX3" s="107"/>
      <c r="BY3" s="90"/>
      <c r="BZ3" s="100"/>
      <c r="CA3" s="100"/>
      <c r="CB3" s="100"/>
      <c r="CC3" s="100"/>
      <c r="CD3" s="100"/>
      <c r="CE3" s="100"/>
      <c r="CF3" s="125"/>
      <c r="CG3" s="105"/>
      <c r="CH3" s="105"/>
      <c r="CI3" s="105"/>
      <c r="CJ3" s="105"/>
      <c r="CK3" s="105"/>
      <c r="CL3" s="105"/>
      <c r="CM3" s="98"/>
      <c r="CN3" s="99" t="s">
        <v>140</v>
      </c>
      <c r="CO3" s="107"/>
      <c r="CP3" s="107"/>
      <c r="CQ3" s="107"/>
      <c r="CR3" s="107"/>
      <c r="CS3" s="107"/>
      <c r="CT3" s="90"/>
      <c r="CU3" s="100"/>
      <c r="CV3" s="100"/>
      <c r="CW3" s="100"/>
      <c r="CX3" s="100"/>
      <c r="CY3" s="100"/>
      <c r="CZ3" s="100"/>
      <c r="DA3" s="125"/>
      <c r="DB3" s="105"/>
      <c r="DC3" s="105"/>
      <c r="DD3" s="105"/>
      <c r="DE3" s="105"/>
      <c r="DF3" s="105"/>
      <c r="DG3" s="105"/>
      <c r="DH3" s="108"/>
      <c r="DI3" s="332" t="s">
        <v>141</v>
      </c>
      <c r="DJ3" s="333" t="s">
        <v>142</v>
      </c>
      <c r="DK3" s="333" t="s">
        <v>143</v>
      </c>
      <c r="DL3" s="333" t="s">
        <v>144</v>
      </c>
      <c r="DM3" s="333" t="s">
        <v>145</v>
      </c>
    </row>
    <row r="4" spans="1:117" ht="22.5" customHeight="1" x14ac:dyDescent="0.15">
      <c r="A4" s="306"/>
      <c r="B4" s="306"/>
      <c r="C4" s="308"/>
      <c r="D4" s="115"/>
      <c r="E4" s="124"/>
      <c r="F4" s="334" t="s">
        <v>146</v>
      </c>
      <c r="G4" s="335"/>
      <c r="H4" s="335"/>
      <c r="I4" s="336"/>
      <c r="J4" s="334" t="s">
        <v>147</v>
      </c>
      <c r="K4" s="335"/>
      <c r="L4" s="335"/>
      <c r="M4" s="336"/>
      <c r="N4" s="334" t="s">
        <v>148</v>
      </c>
      <c r="O4" s="335"/>
      <c r="P4" s="335"/>
      <c r="Q4" s="336"/>
      <c r="R4" s="334" t="s">
        <v>149</v>
      </c>
      <c r="S4" s="335"/>
      <c r="T4" s="335"/>
      <c r="U4" s="336"/>
      <c r="V4" s="334" t="s">
        <v>150</v>
      </c>
      <c r="W4" s="335"/>
      <c r="X4" s="335"/>
      <c r="Y4" s="336"/>
      <c r="Z4" s="334" t="s">
        <v>151</v>
      </c>
      <c r="AA4" s="335"/>
      <c r="AB4" s="335"/>
      <c r="AC4" s="336"/>
      <c r="AD4" s="124"/>
      <c r="AE4" s="334" t="s">
        <v>146</v>
      </c>
      <c r="AF4" s="335"/>
      <c r="AG4" s="335"/>
      <c r="AH4" s="336"/>
      <c r="AI4" s="334" t="s">
        <v>147</v>
      </c>
      <c r="AJ4" s="335"/>
      <c r="AK4" s="335"/>
      <c r="AL4" s="336"/>
      <c r="AM4" s="334" t="s">
        <v>148</v>
      </c>
      <c r="AN4" s="335"/>
      <c r="AO4" s="335"/>
      <c r="AP4" s="336"/>
      <c r="AQ4" s="334" t="s">
        <v>149</v>
      </c>
      <c r="AR4" s="335"/>
      <c r="AS4" s="335"/>
      <c r="AT4" s="336"/>
      <c r="AU4" s="334" t="s">
        <v>150</v>
      </c>
      <c r="AV4" s="335"/>
      <c r="AW4" s="335"/>
      <c r="AX4" s="336"/>
      <c r="AY4" s="334" t="s">
        <v>151</v>
      </c>
      <c r="AZ4" s="335"/>
      <c r="BA4" s="335"/>
      <c r="BB4" s="336"/>
      <c r="BC4" s="102"/>
      <c r="BD4" s="126" t="s">
        <v>152</v>
      </c>
      <c r="BE4" s="103"/>
      <c r="BF4" s="103"/>
      <c r="BG4" s="103"/>
      <c r="BH4" s="103"/>
      <c r="BI4" s="103"/>
      <c r="BJ4" s="109"/>
      <c r="BK4" s="127" t="s">
        <v>153</v>
      </c>
      <c r="BL4" s="103"/>
      <c r="BM4" s="103"/>
      <c r="BN4" s="103"/>
      <c r="BO4" s="103"/>
      <c r="BP4" s="103"/>
      <c r="BQ4" s="103"/>
      <c r="BR4" s="102"/>
      <c r="BS4" s="110"/>
      <c r="BT4" s="111"/>
      <c r="BU4" s="111"/>
      <c r="BV4" s="111"/>
      <c r="BW4" s="111"/>
      <c r="BX4" s="112"/>
      <c r="BY4" s="126" t="s">
        <v>136</v>
      </c>
      <c r="BZ4" s="127"/>
      <c r="CA4" s="103"/>
      <c r="CB4" s="103"/>
      <c r="CC4" s="103"/>
      <c r="CD4" s="103"/>
      <c r="CE4" s="109"/>
      <c r="CF4" s="127" t="s">
        <v>154</v>
      </c>
      <c r="CG4" s="103"/>
      <c r="CH4" s="103"/>
      <c r="CI4" s="103"/>
      <c r="CJ4" s="103"/>
      <c r="CK4" s="103"/>
      <c r="CL4" s="109"/>
      <c r="CM4" s="102"/>
      <c r="CN4" s="110"/>
      <c r="CO4" s="111"/>
      <c r="CP4" s="111"/>
      <c r="CQ4" s="111"/>
      <c r="CR4" s="111"/>
      <c r="CS4" s="112"/>
      <c r="CT4" s="126" t="s">
        <v>137</v>
      </c>
      <c r="CU4" s="127"/>
      <c r="CV4" s="103"/>
      <c r="CW4" s="103"/>
      <c r="CX4" s="103"/>
      <c r="CY4" s="103"/>
      <c r="CZ4" s="109"/>
      <c r="DA4" s="127" t="s">
        <v>154</v>
      </c>
      <c r="DB4" s="103"/>
      <c r="DC4" s="103"/>
      <c r="DD4" s="103"/>
      <c r="DE4" s="103"/>
      <c r="DF4" s="103"/>
      <c r="DG4" s="109"/>
      <c r="DH4" s="108"/>
      <c r="DI4" s="332"/>
      <c r="DJ4" s="332"/>
      <c r="DK4" s="332"/>
      <c r="DL4" s="332"/>
      <c r="DM4" s="332"/>
    </row>
    <row r="5" spans="1:117" ht="22.5" customHeight="1" x14ac:dyDescent="0.15">
      <c r="A5" s="306"/>
      <c r="B5" s="306"/>
      <c r="C5" s="308"/>
      <c r="D5" s="115" t="s">
        <v>141</v>
      </c>
      <c r="E5" s="124" t="s">
        <v>141</v>
      </c>
      <c r="F5" s="124" t="s">
        <v>141</v>
      </c>
      <c r="G5" s="116" t="s">
        <v>142</v>
      </c>
      <c r="H5" s="116" t="s">
        <v>143</v>
      </c>
      <c r="I5" s="116" t="s">
        <v>144</v>
      </c>
      <c r="J5" s="124" t="s">
        <v>141</v>
      </c>
      <c r="K5" s="116" t="s">
        <v>142</v>
      </c>
      <c r="L5" s="116" t="s">
        <v>143</v>
      </c>
      <c r="M5" s="116" t="s">
        <v>144</v>
      </c>
      <c r="N5" s="124" t="s">
        <v>141</v>
      </c>
      <c r="O5" s="116" t="s">
        <v>142</v>
      </c>
      <c r="P5" s="116" t="s">
        <v>143</v>
      </c>
      <c r="Q5" s="116" t="s">
        <v>144</v>
      </c>
      <c r="R5" s="124" t="s">
        <v>141</v>
      </c>
      <c r="S5" s="116" t="s">
        <v>142</v>
      </c>
      <c r="T5" s="116" t="s">
        <v>143</v>
      </c>
      <c r="U5" s="116" t="s">
        <v>144</v>
      </c>
      <c r="V5" s="124" t="s">
        <v>141</v>
      </c>
      <c r="W5" s="116" t="s">
        <v>142</v>
      </c>
      <c r="X5" s="116" t="s">
        <v>143</v>
      </c>
      <c r="Y5" s="116" t="s">
        <v>144</v>
      </c>
      <c r="Z5" s="124" t="s">
        <v>141</v>
      </c>
      <c r="AA5" s="116" t="s">
        <v>142</v>
      </c>
      <c r="AB5" s="116" t="s">
        <v>143</v>
      </c>
      <c r="AC5" s="116" t="s">
        <v>144</v>
      </c>
      <c r="AD5" s="124" t="s">
        <v>141</v>
      </c>
      <c r="AE5" s="124" t="s">
        <v>141</v>
      </c>
      <c r="AF5" s="116" t="s">
        <v>142</v>
      </c>
      <c r="AG5" s="116" t="s">
        <v>143</v>
      </c>
      <c r="AH5" s="116" t="s">
        <v>144</v>
      </c>
      <c r="AI5" s="124" t="s">
        <v>141</v>
      </c>
      <c r="AJ5" s="116" t="s">
        <v>142</v>
      </c>
      <c r="AK5" s="116" t="s">
        <v>143</v>
      </c>
      <c r="AL5" s="116" t="s">
        <v>144</v>
      </c>
      <c r="AM5" s="124" t="s">
        <v>141</v>
      </c>
      <c r="AN5" s="116" t="s">
        <v>142</v>
      </c>
      <c r="AO5" s="116" t="s">
        <v>143</v>
      </c>
      <c r="AP5" s="116" t="s">
        <v>144</v>
      </c>
      <c r="AQ5" s="124" t="s">
        <v>141</v>
      </c>
      <c r="AR5" s="116" t="s">
        <v>142</v>
      </c>
      <c r="AS5" s="116" t="s">
        <v>143</v>
      </c>
      <c r="AT5" s="116" t="s">
        <v>144</v>
      </c>
      <c r="AU5" s="124" t="s">
        <v>141</v>
      </c>
      <c r="AV5" s="116" t="s">
        <v>142</v>
      </c>
      <c r="AW5" s="116" t="s">
        <v>143</v>
      </c>
      <c r="AX5" s="116" t="s">
        <v>144</v>
      </c>
      <c r="AY5" s="124" t="s">
        <v>141</v>
      </c>
      <c r="AZ5" s="116" t="s">
        <v>142</v>
      </c>
      <c r="BA5" s="116" t="s">
        <v>143</v>
      </c>
      <c r="BB5" s="116" t="s">
        <v>144</v>
      </c>
      <c r="BC5" s="115" t="s">
        <v>141</v>
      </c>
      <c r="BD5" s="115" t="s">
        <v>141</v>
      </c>
      <c r="BE5" s="115" t="s">
        <v>155</v>
      </c>
      <c r="BF5" s="115" t="s">
        <v>156</v>
      </c>
      <c r="BG5" s="115" t="s">
        <v>157</v>
      </c>
      <c r="BH5" s="115" t="s">
        <v>158</v>
      </c>
      <c r="BI5" s="115" t="s">
        <v>159</v>
      </c>
      <c r="BJ5" s="115" t="s">
        <v>160</v>
      </c>
      <c r="BK5" s="115" t="s">
        <v>141</v>
      </c>
      <c r="BL5" s="115" t="s">
        <v>155</v>
      </c>
      <c r="BM5" s="115" t="s">
        <v>156</v>
      </c>
      <c r="BN5" s="115" t="s">
        <v>157</v>
      </c>
      <c r="BO5" s="115" t="s">
        <v>158</v>
      </c>
      <c r="BP5" s="115" t="s">
        <v>159</v>
      </c>
      <c r="BQ5" s="102" t="s">
        <v>160</v>
      </c>
      <c r="BR5" s="115" t="s">
        <v>141</v>
      </c>
      <c r="BS5" s="114" t="s">
        <v>155</v>
      </c>
      <c r="BT5" s="114" t="s">
        <v>156</v>
      </c>
      <c r="BU5" s="114" t="s">
        <v>157</v>
      </c>
      <c r="BV5" s="114" t="s">
        <v>158</v>
      </c>
      <c r="BW5" s="114" t="s">
        <v>159</v>
      </c>
      <c r="BX5" s="114" t="s">
        <v>160</v>
      </c>
      <c r="BY5" s="115" t="s">
        <v>141</v>
      </c>
      <c r="BZ5" s="114" t="s">
        <v>155</v>
      </c>
      <c r="CA5" s="115" t="s">
        <v>156</v>
      </c>
      <c r="CB5" s="115" t="s">
        <v>157</v>
      </c>
      <c r="CC5" s="115" t="s">
        <v>158</v>
      </c>
      <c r="CD5" s="115" t="s">
        <v>159</v>
      </c>
      <c r="CE5" s="115" t="s">
        <v>160</v>
      </c>
      <c r="CF5" s="115" t="s">
        <v>141</v>
      </c>
      <c r="CG5" s="115" t="s">
        <v>155</v>
      </c>
      <c r="CH5" s="115" t="s">
        <v>156</v>
      </c>
      <c r="CI5" s="115" t="s">
        <v>157</v>
      </c>
      <c r="CJ5" s="115" t="s">
        <v>158</v>
      </c>
      <c r="CK5" s="115" t="s">
        <v>159</v>
      </c>
      <c r="CL5" s="115" t="s">
        <v>160</v>
      </c>
      <c r="CM5" s="115" t="s">
        <v>141</v>
      </c>
      <c r="CN5" s="114" t="s">
        <v>155</v>
      </c>
      <c r="CO5" s="114" t="s">
        <v>156</v>
      </c>
      <c r="CP5" s="114" t="s">
        <v>157</v>
      </c>
      <c r="CQ5" s="114" t="s">
        <v>158</v>
      </c>
      <c r="CR5" s="114" t="s">
        <v>159</v>
      </c>
      <c r="CS5" s="114" t="s">
        <v>160</v>
      </c>
      <c r="CT5" s="115" t="s">
        <v>141</v>
      </c>
      <c r="CU5" s="114" t="s">
        <v>155</v>
      </c>
      <c r="CV5" s="115" t="s">
        <v>156</v>
      </c>
      <c r="CW5" s="115" t="s">
        <v>157</v>
      </c>
      <c r="CX5" s="115" t="s">
        <v>158</v>
      </c>
      <c r="CY5" s="115" t="s">
        <v>159</v>
      </c>
      <c r="CZ5" s="115" t="s">
        <v>160</v>
      </c>
      <c r="DA5" s="115" t="s">
        <v>141</v>
      </c>
      <c r="DB5" s="115" t="s">
        <v>155</v>
      </c>
      <c r="DC5" s="115" t="s">
        <v>156</v>
      </c>
      <c r="DD5" s="115" t="s">
        <v>157</v>
      </c>
      <c r="DE5" s="115" t="s">
        <v>158</v>
      </c>
      <c r="DF5" s="115" t="s">
        <v>159</v>
      </c>
      <c r="DG5" s="115" t="s">
        <v>160</v>
      </c>
      <c r="DH5" s="108"/>
      <c r="DI5" s="124"/>
      <c r="DJ5" s="124"/>
      <c r="DK5" s="124"/>
      <c r="DL5" s="124"/>
      <c r="DM5" s="124"/>
    </row>
    <row r="6" spans="1:117" s="55" customFormat="1" ht="13.5" customHeight="1" x14ac:dyDescent="0.15">
      <c r="A6" s="331"/>
      <c r="B6" s="306"/>
      <c r="C6" s="308"/>
      <c r="D6" s="95" t="s">
        <v>161</v>
      </c>
      <c r="E6" s="93" t="s">
        <v>161</v>
      </c>
      <c r="F6" s="93" t="s">
        <v>161</v>
      </c>
      <c r="G6" s="94" t="s">
        <v>161</v>
      </c>
      <c r="H6" s="94" t="s">
        <v>161</v>
      </c>
      <c r="I6" s="94" t="s">
        <v>161</v>
      </c>
      <c r="J6" s="93" t="s">
        <v>161</v>
      </c>
      <c r="K6" s="94" t="s">
        <v>161</v>
      </c>
      <c r="L6" s="94" t="s">
        <v>161</v>
      </c>
      <c r="M6" s="94" t="s">
        <v>161</v>
      </c>
      <c r="N6" s="93" t="s">
        <v>161</v>
      </c>
      <c r="O6" s="94" t="s">
        <v>161</v>
      </c>
      <c r="P6" s="94" t="s">
        <v>161</v>
      </c>
      <c r="Q6" s="94" t="s">
        <v>161</v>
      </c>
      <c r="R6" s="93" t="s">
        <v>161</v>
      </c>
      <c r="S6" s="94" t="s">
        <v>161</v>
      </c>
      <c r="T6" s="94" t="s">
        <v>161</v>
      </c>
      <c r="U6" s="94" t="s">
        <v>161</v>
      </c>
      <c r="V6" s="93" t="s">
        <v>161</v>
      </c>
      <c r="W6" s="94" t="s">
        <v>161</v>
      </c>
      <c r="X6" s="94" t="s">
        <v>161</v>
      </c>
      <c r="Y6" s="94" t="s">
        <v>161</v>
      </c>
      <c r="Z6" s="93" t="s">
        <v>161</v>
      </c>
      <c r="AA6" s="94" t="s">
        <v>161</v>
      </c>
      <c r="AB6" s="94" t="s">
        <v>161</v>
      </c>
      <c r="AC6" s="94" t="s">
        <v>161</v>
      </c>
      <c r="AD6" s="93" t="s">
        <v>161</v>
      </c>
      <c r="AE6" s="93" t="s">
        <v>161</v>
      </c>
      <c r="AF6" s="94" t="s">
        <v>161</v>
      </c>
      <c r="AG6" s="94" t="s">
        <v>161</v>
      </c>
      <c r="AH6" s="94" t="s">
        <v>161</v>
      </c>
      <c r="AI6" s="93" t="s">
        <v>161</v>
      </c>
      <c r="AJ6" s="94" t="s">
        <v>161</v>
      </c>
      <c r="AK6" s="94" t="s">
        <v>161</v>
      </c>
      <c r="AL6" s="94" t="s">
        <v>161</v>
      </c>
      <c r="AM6" s="93" t="s">
        <v>161</v>
      </c>
      <c r="AN6" s="94" t="s">
        <v>161</v>
      </c>
      <c r="AO6" s="94" t="s">
        <v>161</v>
      </c>
      <c r="AP6" s="94" t="s">
        <v>161</v>
      </c>
      <c r="AQ6" s="93" t="s">
        <v>161</v>
      </c>
      <c r="AR6" s="94" t="s">
        <v>161</v>
      </c>
      <c r="AS6" s="94" t="s">
        <v>161</v>
      </c>
      <c r="AT6" s="94" t="s">
        <v>161</v>
      </c>
      <c r="AU6" s="93" t="s">
        <v>161</v>
      </c>
      <c r="AV6" s="94" t="s">
        <v>161</v>
      </c>
      <c r="AW6" s="94" t="s">
        <v>161</v>
      </c>
      <c r="AX6" s="94" t="s">
        <v>161</v>
      </c>
      <c r="AY6" s="93" t="s">
        <v>161</v>
      </c>
      <c r="AZ6" s="94" t="s">
        <v>161</v>
      </c>
      <c r="BA6" s="94" t="s">
        <v>161</v>
      </c>
      <c r="BB6" s="94" t="s">
        <v>161</v>
      </c>
      <c r="BC6" s="95" t="s">
        <v>161</v>
      </c>
      <c r="BD6" s="95" t="s">
        <v>161</v>
      </c>
      <c r="BE6" s="95" t="s">
        <v>161</v>
      </c>
      <c r="BF6" s="95" t="s">
        <v>161</v>
      </c>
      <c r="BG6" s="95" t="s">
        <v>161</v>
      </c>
      <c r="BH6" s="95" t="s">
        <v>161</v>
      </c>
      <c r="BI6" s="95" t="s">
        <v>161</v>
      </c>
      <c r="BJ6" s="95" t="s">
        <v>161</v>
      </c>
      <c r="BK6" s="95" t="s">
        <v>161</v>
      </c>
      <c r="BL6" s="95" t="s">
        <v>161</v>
      </c>
      <c r="BM6" s="95" t="s">
        <v>161</v>
      </c>
      <c r="BN6" s="95" t="s">
        <v>161</v>
      </c>
      <c r="BO6" s="95" t="s">
        <v>161</v>
      </c>
      <c r="BP6" s="95" t="s">
        <v>161</v>
      </c>
      <c r="BQ6" s="113" t="s">
        <v>161</v>
      </c>
      <c r="BR6" s="95" t="s">
        <v>161</v>
      </c>
      <c r="BS6" s="95" t="s">
        <v>161</v>
      </c>
      <c r="BT6" s="95" t="s">
        <v>161</v>
      </c>
      <c r="BU6" s="95" t="s">
        <v>161</v>
      </c>
      <c r="BV6" s="95" t="s">
        <v>161</v>
      </c>
      <c r="BW6" s="95" t="s">
        <v>161</v>
      </c>
      <c r="BX6" s="95" t="s">
        <v>161</v>
      </c>
      <c r="BY6" s="95" t="s">
        <v>161</v>
      </c>
      <c r="BZ6" s="93" t="s">
        <v>161</v>
      </c>
      <c r="CA6" s="93" t="s">
        <v>161</v>
      </c>
      <c r="CB6" s="93" t="s">
        <v>161</v>
      </c>
      <c r="CC6" s="93" t="s">
        <v>161</v>
      </c>
      <c r="CD6" s="93" t="s">
        <v>161</v>
      </c>
      <c r="CE6" s="93" t="s">
        <v>161</v>
      </c>
      <c r="CF6" s="95" t="s">
        <v>161</v>
      </c>
      <c r="CG6" s="95" t="s">
        <v>161</v>
      </c>
      <c r="CH6" s="95" t="s">
        <v>161</v>
      </c>
      <c r="CI6" s="95" t="s">
        <v>161</v>
      </c>
      <c r="CJ6" s="95" t="s">
        <v>161</v>
      </c>
      <c r="CK6" s="95" t="s">
        <v>161</v>
      </c>
      <c r="CL6" s="95" t="s">
        <v>161</v>
      </c>
      <c r="CM6" s="95" t="s">
        <v>161</v>
      </c>
      <c r="CN6" s="95" t="s">
        <v>161</v>
      </c>
      <c r="CO6" s="95" t="s">
        <v>161</v>
      </c>
      <c r="CP6" s="95" t="s">
        <v>161</v>
      </c>
      <c r="CQ6" s="95" t="s">
        <v>161</v>
      </c>
      <c r="CR6" s="95" t="s">
        <v>161</v>
      </c>
      <c r="CS6" s="95" t="s">
        <v>161</v>
      </c>
      <c r="CT6" s="95" t="s">
        <v>161</v>
      </c>
      <c r="CU6" s="93" t="s">
        <v>161</v>
      </c>
      <c r="CV6" s="93" t="s">
        <v>161</v>
      </c>
      <c r="CW6" s="93" t="s">
        <v>161</v>
      </c>
      <c r="CX6" s="93" t="s">
        <v>161</v>
      </c>
      <c r="CY6" s="93" t="s">
        <v>161</v>
      </c>
      <c r="CZ6" s="93" t="s">
        <v>161</v>
      </c>
      <c r="DA6" s="95" t="s">
        <v>161</v>
      </c>
      <c r="DB6" s="95" t="s">
        <v>161</v>
      </c>
      <c r="DC6" s="95" t="s">
        <v>161</v>
      </c>
      <c r="DD6" s="95" t="s">
        <v>161</v>
      </c>
      <c r="DE6" s="95" t="s">
        <v>161</v>
      </c>
      <c r="DF6" s="95" t="s">
        <v>161</v>
      </c>
      <c r="DG6" s="95" t="s">
        <v>161</v>
      </c>
      <c r="DH6" s="95" t="s">
        <v>161</v>
      </c>
      <c r="DI6" s="93" t="s">
        <v>162</v>
      </c>
      <c r="DJ6" s="95" t="s">
        <v>161</v>
      </c>
      <c r="DK6" s="95" t="s">
        <v>161</v>
      </c>
      <c r="DL6" s="95" t="s">
        <v>161</v>
      </c>
      <c r="DM6" s="95" t="s">
        <v>161</v>
      </c>
    </row>
    <row r="7" spans="1:117" ht="13.5" customHeight="1" x14ac:dyDescent="0.15">
      <c r="A7" s="292" t="s">
        <v>513</v>
      </c>
      <c r="B7" s="293" t="s">
        <v>514</v>
      </c>
      <c r="C7" s="292" t="s">
        <v>515</v>
      </c>
      <c r="D7" s="294">
        <v>1662251</v>
      </c>
      <c r="E7" s="294">
        <v>1043476</v>
      </c>
      <c r="F7" s="294">
        <v>24381</v>
      </c>
      <c r="G7" s="294">
        <v>1175</v>
      </c>
      <c r="H7" s="294">
        <v>22952</v>
      </c>
      <c r="I7" s="294">
        <v>254</v>
      </c>
      <c r="J7" s="294">
        <v>655986</v>
      </c>
      <c r="K7" s="294">
        <v>106907</v>
      </c>
      <c r="L7" s="294">
        <v>548085</v>
      </c>
      <c r="M7" s="294">
        <v>994</v>
      </c>
      <c r="N7" s="294">
        <v>66831</v>
      </c>
      <c r="O7" s="294">
        <v>1711</v>
      </c>
      <c r="P7" s="294">
        <v>64037</v>
      </c>
      <c r="Q7" s="294">
        <v>1083</v>
      </c>
      <c r="R7" s="294">
        <v>262803</v>
      </c>
      <c r="S7" s="294">
        <v>16896</v>
      </c>
      <c r="T7" s="294">
        <v>245710</v>
      </c>
      <c r="U7" s="294">
        <v>197</v>
      </c>
      <c r="V7" s="294">
        <v>7507</v>
      </c>
      <c r="W7" s="294">
        <v>1926</v>
      </c>
      <c r="X7" s="294">
        <v>5580</v>
      </c>
      <c r="Y7" s="294">
        <v>1</v>
      </c>
      <c r="Z7" s="294">
        <v>25968</v>
      </c>
      <c r="AA7" s="294">
        <v>2141</v>
      </c>
      <c r="AB7" s="294">
        <v>20789</v>
      </c>
      <c r="AC7" s="294">
        <v>3038</v>
      </c>
      <c r="AD7" s="294">
        <v>404937</v>
      </c>
      <c r="AE7" s="294">
        <v>8310</v>
      </c>
      <c r="AF7" s="294">
        <v>21</v>
      </c>
      <c r="AG7" s="294">
        <v>0</v>
      </c>
      <c r="AH7" s="294">
        <v>8289</v>
      </c>
      <c r="AI7" s="294">
        <v>340702</v>
      </c>
      <c r="AJ7" s="294">
        <v>1103</v>
      </c>
      <c r="AK7" s="294">
        <v>3642</v>
      </c>
      <c r="AL7" s="294">
        <v>335957</v>
      </c>
      <c r="AM7" s="294">
        <v>16747</v>
      </c>
      <c r="AN7" s="294">
        <v>88</v>
      </c>
      <c r="AO7" s="294">
        <v>274</v>
      </c>
      <c r="AP7" s="294">
        <v>16385</v>
      </c>
      <c r="AQ7" s="294">
        <v>21713</v>
      </c>
      <c r="AR7" s="294">
        <v>82</v>
      </c>
      <c r="AS7" s="294">
        <v>2221</v>
      </c>
      <c r="AT7" s="294">
        <v>19410</v>
      </c>
      <c r="AU7" s="294">
        <v>10391</v>
      </c>
      <c r="AV7" s="294">
        <v>2115</v>
      </c>
      <c r="AW7" s="294">
        <v>6625</v>
      </c>
      <c r="AX7" s="294">
        <v>1651</v>
      </c>
      <c r="AY7" s="294">
        <v>7074</v>
      </c>
      <c r="AZ7" s="294">
        <v>28</v>
      </c>
      <c r="BA7" s="294">
        <v>78</v>
      </c>
      <c r="BB7" s="294">
        <v>6968</v>
      </c>
      <c r="BC7" s="294">
        <v>213838</v>
      </c>
      <c r="BD7" s="294">
        <v>84832</v>
      </c>
      <c r="BE7" s="294">
        <v>6801</v>
      </c>
      <c r="BF7" s="294">
        <v>29157</v>
      </c>
      <c r="BG7" s="294">
        <v>28094</v>
      </c>
      <c r="BH7" s="294">
        <v>5648</v>
      </c>
      <c r="BI7" s="294">
        <v>356</v>
      </c>
      <c r="BJ7" s="294">
        <v>14776</v>
      </c>
      <c r="BK7" s="294">
        <v>129006</v>
      </c>
      <c r="BL7" s="294">
        <v>10166</v>
      </c>
      <c r="BM7" s="294">
        <v>53892</v>
      </c>
      <c r="BN7" s="294">
        <v>17504</v>
      </c>
      <c r="BO7" s="294">
        <v>20640</v>
      </c>
      <c r="BP7" s="294">
        <v>3958</v>
      </c>
      <c r="BQ7" s="294">
        <v>22846</v>
      </c>
      <c r="BR7" s="294">
        <v>1128308</v>
      </c>
      <c r="BS7" s="294">
        <v>31182</v>
      </c>
      <c r="BT7" s="294">
        <v>685143</v>
      </c>
      <c r="BU7" s="294">
        <v>94925</v>
      </c>
      <c r="BV7" s="294">
        <v>268451</v>
      </c>
      <c r="BW7" s="294">
        <v>7863</v>
      </c>
      <c r="BX7" s="294">
        <v>40744</v>
      </c>
      <c r="BY7" s="294">
        <v>1043476</v>
      </c>
      <c r="BZ7" s="294">
        <v>24381</v>
      </c>
      <c r="CA7" s="294">
        <v>655986</v>
      </c>
      <c r="CB7" s="294">
        <v>66831</v>
      </c>
      <c r="CC7" s="294">
        <v>262803</v>
      </c>
      <c r="CD7" s="294">
        <v>7507</v>
      </c>
      <c r="CE7" s="294">
        <v>25968</v>
      </c>
      <c r="CF7" s="294">
        <v>84832</v>
      </c>
      <c r="CG7" s="294">
        <v>6801</v>
      </c>
      <c r="CH7" s="294">
        <v>29157</v>
      </c>
      <c r="CI7" s="294">
        <v>28094</v>
      </c>
      <c r="CJ7" s="294">
        <v>5648</v>
      </c>
      <c r="CK7" s="294">
        <v>356</v>
      </c>
      <c r="CL7" s="294">
        <v>14776</v>
      </c>
      <c r="CM7" s="294">
        <v>533943</v>
      </c>
      <c r="CN7" s="294">
        <v>18476</v>
      </c>
      <c r="CO7" s="294">
        <v>394594</v>
      </c>
      <c r="CP7" s="294">
        <v>34251</v>
      </c>
      <c r="CQ7" s="294">
        <v>42353</v>
      </c>
      <c r="CR7" s="294">
        <v>14349</v>
      </c>
      <c r="CS7" s="294">
        <v>29920</v>
      </c>
      <c r="CT7" s="294">
        <v>404937</v>
      </c>
      <c r="CU7" s="294">
        <v>8310</v>
      </c>
      <c r="CV7" s="294">
        <v>340702</v>
      </c>
      <c r="CW7" s="294">
        <v>16747</v>
      </c>
      <c r="CX7" s="294">
        <v>21713</v>
      </c>
      <c r="CY7" s="294">
        <v>10391</v>
      </c>
      <c r="CZ7" s="294">
        <v>7074</v>
      </c>
      <c r="DA7" s="294">
        <v>129006</v>
      </c>
      <c r="DB7" s="294">
        <v>10166</v>
      </c>
      <c r="DC7" s="294">
        <v>53892</v>
      </c>
      <c r="DD7" s="294">
        <v>17504</v>
      </c>
      <c r="DE7" s="294">
        <v>20640</v>
      </c>
      <c r="DF7" s="294">
        <v>3958</v>
      </c>
      <c r="DG7" s="294">
        <v>22846</v>
      </c>
      <c r="DH7" s="294">
        <v>269</v>
      </c>
      <c r="DI7" s="294">
        <v>858</v>
      </c>
      <c r="DJ7" s="294">
        <v>43</v>
      </c>
      <c r="DK7" s="294">
        <v>10</v>
      </c>
      <c r="DL7" s="294">
        <v>0</v>
      </c>
      <c r="DM7" s="294">
        <v>805</v>
      </c>
    </row>
    <row r="8" spans="1:117" ht="13.5" customHeight="1" x14ac:dyDescent="0.15">
      <c r="A8" s="292" t="s">
        <v>517</v>
      </c>
      <c r="B8" s="293" t="s">
        <v>518</v>
      </c>
      <c r="C8" s="292" t="s">
        <v>515</v>
      </c>
      <c r="D8" s="294">
        <v>436756</v>
      </c>
      <c r="E8" s="294">
        <v>277946</v>
      </c>
      <c r="F8" s="294">
        <v>0</v>
      </c>
      <c r="G8" s="294">
        <v>0</v>
      </c>
      <c r="H8" s="294">
        <v>0</v>
      </c>
      <c r="I8" s="294">
        <v>0</v>
      </c>
      <c r="J8" s="294">
        <v>227187</v>
      </c>
      <c r="K8" s="294">
        <v>2587</v>
      </c>
      <c r="L8" s="294">
        <v>224455</v>
      </c>
      <c r="M8" s="294">
        <v>145</v>
      </c>
      <c r="N8" s="294">
        <v>13521</v>
      </c>
      <c r="O8" s="294">
        <v>25</v>
      </c>
      <c r="P8" s="294">
        <v>13467</v>
      </c>
      <c r="Q8" s="294">
        <v>29</v>
      </c>
      <c r="R8" s="294">
        <v>32051</v>
      </c>
      <c r="S8" s="294">
        <v>648</v>
      </c>
      <c r="T8" s="294">
        <v>31403</v>
      </c>
      <c r="U8" s="294">
        <v>0</v>
      </c>
      <c r="V8" s="294">
        <v>86</v>
      </c>
      <c r="W8" s="294">
        <v>63</v>
      </c>
      <c r="X8" s="294">
        <v>23</v>
      </c>
      <c r="Y8" s="294">
        <v>0</v>
      </c>
      <c r="Z8" s="294">
        <v>5101</v>
      </c>
      <c r="AA8" s="294">
        <v>59</v>
      </c>
      <c r="AB8" s="294">
        <v>4992</v>
      </c>
      <c r="AC8" s="294">
        <v>50</v>
      </c>
      <c r="AD8" s="294">
        <v>122685</v>
      </c>
      <c r="AE8" s="294">
        <v>0</v>
      </c>
      <c r="AF8" s="294">
        <v>0</v>
      </c>
      <c r="AG8" s="294">
        <v>0</v>
      </c>
      <c r="AH8" s="294">
        <v>0</v>
      </c>
      <c r="AI8" s="294">
        <v>111327</v>
      </c>
      <c r="AJ8" s="294">
        <v>317</v>
      </c>
      <c r="AK8" s="294">
        <v>1734</v>
      </c>
      <c r="AL8" s="294">
        <v>109276</v>
      </c>
      <c r="AM8" s="294">
        <v>5747</v>
      </c>
      <c r="AN8" s="294">
        <v>85</v>
      </c>
      <c r="AO8" s="294">
        <v>699</v>
      </c>
      <c r="AP8" s="294">
        <v>4963</v>
      </c>
      <c r="AQ8" s="294">
        <v>3734</v>
      </c>
      <c r="AR8" s="294">
        <v>51</v>
      </c>
      <c r="AS8" s="294">
        <v>451</v>
      </c>
      <c r="AT8" s="294">
        <v>3232</v>
      </c>
      <c r="AU8" s="294">
        <v>0</v>
      </c>
      <c r="AV8" s="294">
        <v>0</v>
      </c>
      <c r="AW8" s="294">
        <v>0</v>
      </c>
      <c r="AX8" s="294">
        <v>0</v>
      </c>
      <c r="AY8" s="294">
        <v>1877</v>
      </c>
      <c r="AZ8" s="294">
        <v>0</v>
      </c>
      <c r="BA8" s="294">
        <v>0</v>
      </c>
      <c r="BB8" s="294">
        <v>1877</v>
      </c>
      <c r="BC8" s="294">
        <v>36125</v>
      </c>
      <c r="BD8" s="294">
        <v>18181</v>
      </c>
      <c r="BE8" s="294">
        <v>0</v>
      </c>
      <c r="BF8" s="294">
        <v>8589</v>
      </c>
      <c r="BG8" s="294">
        <v>4249</v>
      </c>
      <c r="BH8" s="294">
        <v>431</v>
      </c>
      <c r="BI8" s="294">
        <v>4</v>
      </c>
      <c r="BJ8" s="294">
        <v>4908</v>
      </c>
      <c r="BK8" s="294">
        <v>17944</v>
      </c>
      <c r="BL8" s="294">
        <v>0</v>
      </c>
      <c r="BM8" s="294">
        <v>11943</v>
      </c>
      <c r="BN8" s="294">
        <v>4543</v>
      </c>
      <c r="BO8" s="294">
        <v>667</v>
      </c>
      <c r="BP8" s="294">
        <v>93</v>
      </c>
      <c r="BQ8" s="294">
        <v>698</v>
      </c>
      <c r="BR8" s="294">
        <v>296127</v>
      </c>
      <c r="BS8" s="294">
        <v>0</v>
      </c>
      <c r="BT8" s="294">
        <v>235776</v>
      </c>
      <c r="BU8" s="294">
        <v>17770</v>
      </c>
      <c r="BV8" s="294">
        <v>32482</v>
      </c>
      <c r="BW8" s="294">
        <v>90</v>
      </c>
      <c r="BX8" s="294">
        <v>10009</v>
      </c>
      <c r="BY8" s="294">
        <v>277946</v>
      </c>
      <c r="BZ8" s="294">
        <v>0</v>
      </c>
      <c r="CA8" s="294">
        <v>227187</v>
      </c>
      <c r="CB8" s="294">
        <v>13521</v>
      </c>
      <c r="CC8" s="294">
        <v>32051</v>
      </c>
      <c r="CD8" s="294">
        <v>86</v>
      </c>
      <c r="CE8" s="294">
        <v>5101</v>
      </c>
      <c r="CF8" s="294">
        <v>18181</v>
      </c>
      <c r="CG8" s="294">
        <v>0</v>
      </c>
      <c r="CH8" s="294">
        <v>8589</v>
      </c>
      <c r="CI8" s="294">
        <v>4249</v>
      </c>
      <c r="CJ8" s="294">
        <v>431</v>
      </c>
      <c r="CK8" s="294">
        <v>4</v>
      </c>
      <c r="CL8" s="294">
        <v>4908</v>
      </c>
      <c r="CM8" s="294">
        <v>140629</v>
      </c>
      <c r="CN8" s="294">
        <v>0</v>
      </c>
      <c r="CO8" s="294">
        <v>123270</v>
      </c>
      <c r="CP8" s="294">
        <v>10290</v>
      </c>
      <c r="CQ8" s="294">
        <v>4401</v>
      </c>
      <c r="CR8" s="294">
        <v>93</v>
      </c>
      <c r="CS8" s="294">
        <v>2575</v>
      </c>
      <c r="CT8" s="294">
        <v>122685</v>
      </c>
      <c r="CU8" s="294">
        <v>0</v>
      </c>
      <c r="CV8" s="294">
        <v>111327</v>
      </c>
      <c r="CW8" s="294">
        <v>5747</v>
      </c>
      <c r="CX8" s="294">
        <v>3734</v>
      </c>
      <c r="CY8" s="294">
        <v>0</v>
      </c>
      <c r="CZ8" s="294">
        <v>1877</v>
      </c>
      <c r="DA8" s="294">
        <v>17944</v>
      </c>
      <c r="DB8" s="294">
        <v>0</v>
      </c>
      <c r="DC8" s="294">
        <v>11943</v>
      </c>
      <c r="DD8" s="294">
        <v>4543</v>
      </c>
      <c r="DE8" s="294">
        <v>667</v>
      </c>
      <c r="DF8" s="294">
        <v>93</v>
      </c>
      <c r="DG8" s="294">
        <v>698</v>
      </c>
      <c r="DH8" s="294">
        <v>0</v>
      </c>
      <c r="DI8" s="294">
        <v>11</v>
      </c>
      <c r="DJ8" s="294">
        <v>6</v>
      </c>
      <c r="DK8" s="294">
        <v>1</v>
      </c>
      <c r="DL8" s="294">
        <v>2</v>
      </c>
      <c r="DM8" s="294">
        <v>2</v>
      </c>
    </row>
    <row r="9" spans="1:117" ht="13.5" customHeight="1" x14ac:dyDescent="0.15">
      <c r="A9" s="292" t="s">
        <v>519</v>
      </c>
      <c r="B9" s="293" t="s">
        <v>520</v>
      </c>
      <c r="C9" s="292" t="s">
        <v>515</v>
      </c>
      <c r="D9" s="294">
        <v>379611</v>
      </c>
      <c r="E9" s="294">
        <v>241278</v>
      </c>
      <c r="F9" s="294">
        <v>5483</v>
      </c>
      <c r="G9" s="294">
        <v>0</v>
      </c>
      <c r="H9" s="294">
        <v>5483</v>
      </c>
      <c r="I9" s="294">
        <v>0</v>
      </c>
      <c r="J9" s="294">
        <v>187109</v>
      </c>
      <c r="K9" s="294">
        <v>2994</v>
      </c>
      <c r="L9" s="294">
        <v>183628</v>
      </c>
      <c r="M9" s="294">
        <v>487</v>
      </c>
      <c r="N9" s="294">
        <v>9303</v>
      </c>
      <c r="O9" s="294">
        <v>111</v>
      </c>
      <c r="P9" s="294">
        <v>9152</v>
      </c>
      <c r="Q9" s="294">
        <v>40</v>
      </c>
      <c r="R9" s="294">
        <v>36039</v>
      </c>
      <c r="S9" s="294">
        <v>648</v>
      </c>
      <c r="T9" s="294">
        <v>35364</v>
      </c>
      <c r="U9" s="294">
        <v>27</v>
      </c>
      <c r="V9" s="294">
        <v>27</v>
      </c>
      <c r="W9" s="294">
        <v>0</v>
      </c>
      <c r="X9" s="294">
        <v>16</v>
      </c>
      <c r="Y9" s="294">
        <v>11</v>
      </c>
      <c r="Z9" s="294">
        <v>3317</v>
      </c>
      <c r="AA9" s="294">
        <v>324</v>
      </c>
      <c r="AB9" s="294">
        <v>2430</v>
      </c>
      <c r="AC9" s="294">
        <v>563</v>
      </c>
      <c r="AD9" s="294">
        <v>103056</v>
      </c>
      <c r="AE9" s="294">
        <v>3870</v>
      </c>
      <c r="AF9" s="294">
        <v>69</v>
      </c>
      <c r="AG9" s="294">
        <v>0</v>
      </c>
      <c r="AH9" s="294">
        <v>3801</v>
      </c>
      <c r="AI9" s="294">
        <v>95044</v>
      </c>
      <c r="AJ9" s="294">
        <v>55</v>
      </c>
      <c r="AK9" s="294">
        <v>0</v>
      </c>
      <c r="AL9" s="294">
        <v>94989</v>
      </c>
      <c r="AM9" s="294">
        <v>2171</v>
      </c>
      <c r="AN9" s="294">
        <v>0</v>
      </c>
      <c r="AO9" s="294">
        <v>0</v>
      </c>
      <c r="AP9" s="294">
        <v>2171</v>
      </c>
      <c r="AQ9" s="294">
        <v>1379</v>
      </c>
      <c r="AR9" s="294">
        <v>138</v>
      </c>
      <c r="AS9" s="294">
        <v>6</v>
      </c>
      <c r="AT9" s="294">
        <v>1235</v>
      </c>
      <c r="AU9" s="294">
        <v>3</v>
      </c>
      <c r="AV9" s="294">
        <v>0</v>
      </c>
      <c r="AW9" s="294">
        <v>0</v>
      </c>
      <c r="AX9" s="294">
        <v>3</v>
      </c>
      <c r="AY9" s="294">
        <v>589</v>
      </c>
      <c r="AZ9" s="294">
        <v>0</v>
      </c>
      <c r="BA9" s="294">
        <v>0</v>
      </c>
      <c r="BB9" s="294">
        <v>589</v>
      </c>
      <c r="BC9" s="294">
        <v>35277</v>
      </c>
      <c r="BD9" s="294">
        <v>20234</v>
      </c>
      <c r="BE9" s="294">
        <v>0</v>
      </c>
      <c r="BF9" s="294">
        <v>12069</v>
      </c>
      <c r="BG9" s="294">
        <v>2878</v>
      </c>
      <c r="BH9" s="294">
        <v>1658</v>
      </c>
      <c r="BI9" s="294">
        <v>59</v>
      </c>
      <c r="BJ9" s="294">
        <v>3570</v>
      </c>
      <c r="BK9" s="294">
        <v>15043</v>
      </c>
      <c r="BL9" s="294">
        <v>0</v>
      </c>
      <c r="BM9" s="294">
        <v>11586</v>
      </c>
      <c r="BN9" s="294">
        <v>1834</v>
      </c>
      <c r="BO9" s="294">
        <v>663</v>
      </c>
      <c r="BP9" s="294">
        <v>6</v>
      </c>
      <c r="BQ9" s="294">
        <v>954</v>
      </c>
      <c r="BR9" s="294">
        <v>261512</v>
      </c>
      <c r="BS9" s="294">
        <v>5483</v>
      </c>
      <c r="BT9" s="294">
        <v>199178</v>
      </c>
      <c r="BU9" s="294">
        <v>12181</v>
      </c>
      <c r="BV9" s="294">
        <v>37697</v>
      </c>
      <c r="BW9" s="294">
        <v>86</v>
      </c>
      <c r="BX9" s="294">
        <v>6887</v>
      </c>
      <c r="BY9" s="294">
        <v>241278</v>
      </c>
      <c r="BZ9" s="294">
        <v>5483</v>
      </c>
      <c r="CA9" s="294">
        <v>187109</v>
      </c>
      <c r="CB9" s="294">
        <v>9303</v>
      </c>
      <c r="CC9" s="294">
        <v>36039</v>
      </c>
      <c r="CD9" s="294">
        <v>27</v>
      </c>
      <c r="CE9" s="294">
        <v>3317</v>
      </c>
      <c r="CF9" s="294">
        <v>20234</v>
      </c>
      <c r="CG9" s="294">
        <v>0</v>
      </c>
      <c r="CH9" s="294">
        <v>12069</v>
      </c>
      <c r="CI9" s="294">
        <v>2878</v>
      </c>
      <c r="CJ9" s="294">
        <v>1658</v>
      </c>
      <c r="CK9" s="294">
        <v>59</v>
      </c>
      <c r="CL9" s="294">
        <v>3570</v>
      </c>
      <c r="CM9" s="294">
        <v>118099</v>
      </c>
      <c r="CN9" s="294">
        <v>3870</v>
      </c>
      <c r="CO9" s="294">
        <v>106630</v>
      </c>
      <c r="CP9" s="294">
        <v>4005</v>
      </c>
      <c r="CQ9" s="294">
        <v>2042</v>
      </c>
      <c r="CR9" s="294">
        <v>9</v>
      </c>
      <c r="CS9" s="294">
        <v>1543</v>
      </c>
      <c r="CT9" s="294">
        <v>103056</v>
      </c>
      <c r="CU9" s="294">
        <v>3870</v>
      </c>
      <c r="CV9" s="294">
        <v>95044</v>
      </c>
      <c r="CW9" s="294">
        <v>2171</v>
      </c>
      <c r="CX9" s="294">
        <v>1379</v>
      </c>
      <c r="CY9" s="294">
        <v>3</v>
      </c>
      <c r="CZ9" s="294">
        <v>589</v>
      </c>
      <c r="DA9" s="294">
        <v>15043</v>
      </c>
      <c r="DB9" s="294">
        <v>0</v>
      </c>
      <c r="DC9" s="294">
        <v>11586</v>
      </c>
      <c r="DD9" s="294">
        <v>1834</v>
      </c>
      <c r="DE9" s="294">
        <v>663</v>
      </c>
      <c r="DF9" s="294">
        <v>6</v>
      </c>
      <c r="DG9" s="294">
        <v>954</v>
      </c>
      <c r="DH9" s="294">
        <v>0</v>
      </c>
      <c r="DI9" s="294">
        <v>5</v>
      </c>
      <c r="DJ9" s="294">
        <v>5</v>
      </c>
      <c r="DK9" s="294">
        <v>0</v>
      </c>
      <c r="DL9" s="294">
        <v>0</v>
      </c>
      <c r="DM9" s="294">
        <v>0</v>
      </c>
    </row>
    <row r="10" spans="1:117" ht="13.5" customHeight="1" x14ac:dyDescent="0.15">
      <c r="A10" s="292" t="s">
        <v>521</v>
      </c>
      <c r="B10" s="293" t="s">
        <v>522</v>
      </c>
      <c r="C10" s="292" t="s">
        <v>515</v>
      </c>
      <c r="D10" s="294">
        <v>775812</v>
      </c>
      <c r="E10" s="294">
        <v>519128</v>
      </c>
      <c r="F10" s="294">
        <v>0</v>
      </c>
      <c r="G10" s="294">
        <v>0</v>
      </c>
      <c r="H10" s="294">
        <v>0</v>
      </c>
      <c r="I10" s="294">
        <v>0</v>
      </c>
      <c r="J10" s="294">
        <v>417493</v>
      </c>
      <c r="K10" s="294">
        <v>635</v>
      </c>
      <c r="L10" s="294">
        <v>416858</v>
      </c>
      <c r="M10" s="294">
        <v>0</v>
      </c>
      <c r="N10" s="294">
        <v>7474</v>
      </c>
      <c r="O10" s="294">
        <v>127</v>
      </c>
      <c r="P10" s="294">
        <v>7347</v>
      </c>
      <c r="Q10" s="294">
        <v>0</v>
      </c>
      <c r="R10" s="294">
        <v>86619</v>
      </c>
      <c r="S10" s="294">
        <v>345</v>
      </c>
      <c r="T10" s="294">
        <v>86232</v>
      </c>
      <c r="U10" s="294">
        <v>42</v>
      </c>
      <c r="V10" s="294">
        <v>413</v>
      </c>
      <c r="W10" s="294">
        <v>0</v>
      </c>
      <c r="X10" s="294">
        <v>413</v>
      </c>
      <c r="Y10" s="294">
        <v>0</v>
      </c>
      <c r="Z10" s="294">
        <v>7129</v>
      </c>
      <c r="AA10" s="294">
        <v>832</v>
      </c>
      <c r="AB10" s="294">
        <v>6279</v>
      </c>
      <c r="AC10" s="294">
        <v>18</v>
      </c>
      <c r="AD10" s="294">
        <v>186442</v>
      </c>
      <c r="AE10" s="294">
        <v>0</v>
      </c>
      <c r="AF10" s="294">
        <v>0</v>
      </c>
      <c r="AG10" s="294">
        <v>0</v>
      </c>
      <c r="AH10" s="294">
        <v>0</v>
      </c>
      <c r="AI10" s="294">
        <v>174741</v>
      </c>
      <c r="AJ10" s="294">
        <v>0</v>
      </c>
      <c r="AK10" s="294">
        <v>181</v>
      </c>
      <c r="AL10" s="294">
        <v>174560</v>
      </c>
      <c r="AM10" s="294">
        <v>3962</v>
      </c>
      <c r="AN10" s="294">
        <v>0</v>
      </c>
      <c r="AO10" s="294">
        <v>3</v>
      </c>
      <c r="AP10" s="294">
        <v>3959</v>
      </c>
      <c r="AQ10" s="294">
        <v>3956</v>
      </c>
      <c r="AR10" s="294">
        <v>0</v>
      </c>
      <c r="AS10" s="294">
        <v>43</v>
      </c>
      <c r="AT10" s="294">
        <v>3913</v>
      </c>
      <c r="AU10" s="294">
        <v>35</v>
      </c>
      <c r="AV10" s="294">
        <v>0</v>
      </c>
      <c r="AW10" s="294">
        <v>0</v>
      </c>
      <c r="AX10" s="294">
        <v>35</v>
      </c>
      <c r="AY10" s="294">
        <v>3748</v>
      </c>
      <c r="AZ10" s="294">
        <v>0</v>
      </c>
      <c r="BA10" s="294">
        <v>0</v>
      </c>
      <c r="BB10" s="294">
        <v>3748</v>
      </c>
      <c r="BC10" s="294">
        <v>70242</v>
      </c>
      <c r="BD10" s="294">
        <v>15620</v>
      </c>
      <c r="BE10" s="294">
        <v>0</v>
      </c>
      <c r="BF10" s="294">
        <v>6014</v>
      </c>
      <c r="BG10" s="294">
        <v>1169</v>
      </c>
      <c r="BH10" s="294">
        <v>2442</v>
      </c>
      <c r="BI10" s="294">
        <v>77</v>
      </c>
      <c r="BJ10" s="294">
        <v>5918</v>
      </c>
      <c r="BK10" s="294">
        <v>54622</v>
      </c>
      <c r="BL10" s="294">
        <v>0</v>
      </c>
      <c r="BM10" s="294">
        <v>25767</v>
      </c>
      <c r="BN10" s="294">
        <v>1940</v>
      </c>
      <c r="BO10" s="294">
        <v>948</v>
      </c>
      <c r="BP10" s="294">
        <v>45</v>
      </c>
      <c r="BQ10" s="294">
        <v>25922</v>
      </c>
      <c r="BR10" s="294">
        <v>534748</v>
      </c>
      <c r="BS10" s="294">
        <v>0</v>
      </c>
      <c r="BT10" s="294">
        <v>423507</v>
      </c>
      <c r="BU10" s="294">
        <v>8643</v>
      </c>
      <c r="BV10" s="294">
        <v>89061</v>
      </c>
      <c r="BW10" s="294">
        <v>490</v>
      </c>
      <c r="BX10" s="294">
        <v>13047</v>
      </c>
      <c r="BY10" s="294">
        <v>519128</v>
      </c>
      <c r="BZ10" s="294">
        <v>0</v>
      </c>
      <c r="CA10" s="294">
        <v>417493</v>
      </c>
      <c r="CB10" s="294">
        <v>7474</v>
      </c>
      <c r="CC10" s="294">
        <v>86619</v>
      </c>
      <c r="CD10" s="294">
        <v>413</v>
      </c>
      <c r="CE10" s="294">
        <v>7129</v>
      </c>
      <c r="CF10" s="294">
        <v>15620</v>
      </c>
      <c r="CG10" s="294">
        <v>0</v>
      </c>
      <c r="CH10" s="294">
        <v>6014</v>
      </c>
      <c r="CI10" s="294">
        <v>1169</v>
      </c>
      <c r="CJ10" s="294">
        <v>2442</v>
      </c>
      <c r="CK10" s="294">
        <v>77</v>
      </c>
      <c r="CL10" s="294">
        <v>5918</v>
      </c>
      <c r="CM10" s="294">
        <v>241064</v>
      </c>
      <c r="CN10" s="294">
        <v>0</v>
      </c>
      <c r="CO10" s="294">
        <v>200508</v>
      </c>
      <c r="CP10" s="294">
        <v>5902</v>
      </c>
      <c r="CQ10" s="294">
        <v>4904</v>
      </c>
      <c r="CR10" s="294">
        <v>80</v>
      </c>
      <c r="CS10" s="294">
        <v>29670</v>
      </c>
      <c r="CT10" s="294">
        <v>186442</v>
      </c>
      <c r="CU10" s="294">
        <v>0</v>
      </c>
      <c r="CV10" s="294">
        <v>174741</v>
      </c>
      <c r="CW10" s="294">
        <v>3962</v>
      </c>
      <c r="CX10" s="294">
        <v>3956</v>
      </c>
      <c r="CY10" s="294">
        <v>35</v>
      </c>
      <c r="CZ10" s="294">
        <v>3748</v>
      </c>
      <c r="DA10" s="294">
        <v>54622</v>
      </c>
      <c r="DB10" s="294">
        <v>0</v>
      </c>
      <c r="DC10" s="294">
        <v>25767</v>
      </c>
      <c r="DD10" s="294">
        <v>1940</v>
      </c>
      <c r="DE10" s="294">
        <v>948</v>
      </c>
      <c r="DF10" s="294">
        <v>45</v>
      </c>
      <c r="DG10" s="294">
        <v>25922</v>
      </c>
      <c r="DH10" s="294">
        <v>0</v>
      </c>
      <c r="DI10" s="294">
        <v>257</v>
      </c>
      <c r="DJ10" s="294">
        <v>6</v>
      </c>
      <c r="DK10" s="294">
        <v>0</v>
      </c>
      <c r="DL10" s="294">
        <v>213</v>
      </c>
      <c r="DM10" s="294">
        <v>38</v>
      </c>
    </row>
    <row r="11" spans="1:117" ht="13.5" customHeight="1" x14ac:dyDescent="0.15">
      <c r="A11" s="292" t="s">
        <v>523</v>
      </c>
      <c r="B11" s="293" t="s">
        <v>524</v>
      </c>
      <c r="C11" s="292" t="s">
        <v>515</v>
      </c>
      <c r="D11" s="294">
        <v>337348</v>
      </c>
      <c r="E11" s="294">
        <v>211785</v>
      </c>
      <c r="F11" s="294">
        <v>54722</v>
      </c>
      <c r="G11" s="294">
        <v>0</v>
      </c>
      <c r="H11" s="294">
        <v>54722</v>
      </c>
      <c r="I11" s="294">
        <v>0</v>
      </c>
      <c r="J11" s="294">
        <v>120772</v>
      </c>
      <c r="K11" s="294">
        <v>47</v>
      </c>
      <c r="L11" s="294">
        <v>120725</v>
      </c>
      <c r="M11" s="294">
        <v>0</v>
      </c>
      <c r="N11" s="294">
        <v>4289</v>
      </c>
      <c r="O11" s="294">
        <v>43</v>
      </c>
      <c r="P11" s="294">
        <v>4246</v>
      </c>
      <c r="Q11" s="294">
        <v>0</v>
      </c>
      <c r="R11" s="294">
        <v>30072</v>
      </c>
      <c r="S11" s="294">
        <v>40</v>
      </c>
      <c r="T11" s="294">
        <v>29603</v>
      </c>
      <c r="U11" s="294">
        <v>429</v>
      </c>
      <c r="V11" s="294">
        <v>47</v>
      </c>
      <c r="W11" s="294">
        <v>0</v>
      </c>
      <c r="X11" s="294">
        <v>47</v>
      </c>
      <c r="Y11" s="294">
        <v>0</v>
      </c>
      <c r="Z11" s="294">
        <v>1883</v>
      </c>
      <c r="AA11" s="294">
        <v>14</v>
      </c>
      <c r="AB11" s="294">
        <v>1367</v>
      </c>
      <c r="AC11" s="294">
        <v>502</v>
      </c>
      <c r="AD11" s="294">
        <v>91246</v>
      </c>
      <c r="AE11" s="294">
        <v>29511</v>
      </c>
      <c r="AF11" s="294">
        <v>0</v>
      </c>
      <c r="AG11" s="294">
        <v>0</v>
      </c>
      <c r="AH11" s="294">
        <v>29511</v>
      </c>
      <c r="AI11" s="294">
        <v>55032</v>
      </c>
      <c r="AJ11" s="294">
        <v>434</v>
      </c>
      <c r="AK11" s="294">
        <v>366</v>
      </c>
      <c r="AL11" s="294">
        <v>54232</v>
      </c>
      <c r="AM11" s="294">
        <v>2791</v>
      </c>
      <c r="AN11" s="294">
        <v>95</v>
      </c>
      <c r="AO11" s="294">
        <v>5</v>
      </c>
      <c r="AP11" s="294">
        <v>2691</v>
      </c>
      <c r="AQ11" s="294">
        <v>1909</v>
      </c>
      <c r="AR11" s="294">
        <v>0</v>
      </c>
      <c r="AS11" s="294">
        <v>32</v>
      </c>
      <c r="AT11" s="294">
        <v>1877</v>
      </c>
      <c r="AU11" s="294">
        <v>378</v>
      </c>
      <c r="AV11" s="294">
        <v>0</v>
      </c>
      <c r="AW11" s="294">
        <v>0</v>
      </c>
      <c r="AX11" s="294">
        <v>378</v>
      </c>
      <c r="AY11" s="294">
        <v>1625</v>
      </c>
      <c r="AZ11" s="294">
        <v>195</v>
      </c>
      <c r="BA11" s="294">
        <v>0</v>
      </c>
      <c r="BB11" s="294">
        <v>1430</v>
      </c>
      <c r="BC11" s="294">
        <v>34317</v>
      </c>
      <c r="BD11" s="294">
        <v>16935</v>
      </c>
      <c r="BE11" s="294">
        <v>0</v>
      </c>
      <c r="BF11" s="294">
        <v>8286</v>
      </c>
      <c r="BG11" s="294">
        <v>1226</v>
      </c>
      <c r="BH11" s="294">
        <v>625</v>
      </c>
      <c r="BI11" s="294">
        <v>1268</v>
      </c>
      <c r="BJ11" s="294">
        <v>5530</v>
      </c>
      <c r="BK11" s="294">
        <v>17382</v>
      </c>
      <c r="BL11" s="294">
        <v>4457</v>
      </c>
      <c r="BM11" s="294">
        <v>7579</v>
      </c>
      <c r="BN11" s="294">
        <v>1074</v>
      </c>
      <c r="BO11" s="294">
        <v>446</v>
      </c>
      <c r="BP11" s="294">
        <v>297</v>
      </c>
      <c r="BQ11" s="294">
        <v>3529</v>
      </c>
      <c r="BR11" s="294">
        <v>228720</v>
      </c>
      <c r="BS11" s="294">
        <v>54722</v>
      </c>
      <c r="BT11" s="294">
        <v>129058</v>
      </c>
      <c r="BU11" s="294">
        <v>5515</v>
      </c>
      <c r="BV11" s="294">
        <v>30697</v>
      </c>
      <c r="BW11" s="294">
        <v>1315</v>
      </c>
      <c r="BX11" s="294">
        <v>7413</v>
      </c>
      <c r="BY11" s="294">
        <v>211785</v>
      </c>
      <c r="BZ11" s="294">
        <v>54722</v>
      </c>
      <c r="CA11" s="294">
        <v>120772</v>
      </c>
      <c r="CB11" s="294">
        <v>4289</v>
      </c>
      <c r="CC11" s="294">
        <v>30072</v>
      </c>
      <c r="CD11" s="294">
        <v>47</v>
      </c>
      <c r="CE11" s="294">
        <v>1883</v>
      </c>
      <c r="CF11" s="294">
        <v>16935</v>
      </c>
      <c r="CG11" s="294">
        <v>0</v>
      </c>
      <c r="CH11" s="294">
        <v>8286</v>
      </c>
      <c r="CI11" s="294">
        <v>1226</v>
      </c>
      <c r="CJ11" s="294">
        <v>625</v>
      </c>
      <c r="CK11" s="294">
        <v>1268</v>
      </c>
      <c r="CL11" s="294">
        <v>5530</v>
      </c>
      <c r="CM11" s="294">
        <v>108628</v>
      </c>
      <c r="CN11" s="294">
        <v>33968</v>
      </c>
      <c r="CO11" s="294">
        <v>62611</v>
      </c>
      <c r="CP11" s="294">
        <v>3865</v>
      </c>
      <c r="CQ11" s="294">
        <v>2355</v>
      </c>
      <c r="CR11" s="294">
        <v>675</v>
      </c>
      <c r="CS11" s="294">
        <v>5154</v>
      </c>
      <c r="CT11" s="294">
        <v>91246</v>
      </c>
      <c r="CU11" s="294">
        <v>29511</v>
      </c>
      <c r="CV11" s="294">
        <v>55032</v>
      </c>
      <c r="CW11" s="294">
        <v>2791</v>
      </c>
      <c r="CX11" s="294">
        <v>1909</v>
      </c>
      <c r="CY11" s="294">
        <v>378</v>
      </c>
      <c r="CZ11" s="294">
        <v>1625</v>
      </c>
      <c r="DA11" s="294">
        <v>17382</v>
      </c>
      <c r="DB11" s="294">
        <v>4457</v>
      </c>
      <c r="DC11" s="294">
        <v>7579</v>
      </c>
      <c r="DD11" s="294">
        <v>1074</v>
      </c>
      <c r="DE11" s="294">
        <v>446</v>
      </c>
      <c r="DF11" s="294">
        <v>297</v>
      </c>
      <c r="DG11" s="294">
        <v>3529</v>
      </c>
      <c r="DH11" s="294">
        <v>35</v>
      </c>
      <c r="DI11" s="294">
        <v>5</v>
      </c>
      <c r="DJ11" s="294">
        <v>1</v>
      </c>
      <c r="DK11" s="294">
        <v>0</v>
      </c>
      <c r="DL11" s="294">
        <v>3</v>
      </c>
      <c r="DM11" s="294">
        <v>1</v>
      </c>
    </row>
    <row r="12" spans="1:117" ht="13.5" customHeight="1" x14ac:dyDescent="0.15">
      <c r="A12" s="292" t="s">
        <v>525</v>
      </c>
      <c r="B12" s="293" t="s">
        <v>526</v>
      </c>
      <c r="C12" s="292" t="s">
        <v>515</v>
      </c>
      <c r="D12" s="294">
        <v>332098</v>
      </c>
      <c r="E12" s="294">
        <v>215586</v>
      </c>
      <c r="F12" s="294">
        <v>0</v>
      </c>
      <c r="G12" s="294">
        <v>0</v>
      </c>
      <c r="H12" s="294">
        <v>0</v>
      </c>
      <c r="I12" s="294">
        <v>0</v>
      </c>
      <c r="J12" s="294">
        <v>180518</v>
      </c>
      <c r="K12" s="294">
        <v>3</v>
      </c>
      <c r="L12" s="294">
        <v>180515</v>
      </c>
      <c r="M12" s="294">
        <v>0</v>
      </c>
      <c r="N12" s="294">
        <v>9521</v>
      </c>
      <c r="O12" s="294">
        <v>3</v>
      </c>
      <c r="P12" s="294">
        <v>9518</v>
      </c>
      <c r="Q12" s="294">
        <v>0</v>
      </c>
      <c r="R12" s="294">
        <v>23821</v>
      </c>
      <c r="S12" s="294">
        <v>702</v>
      </c>
      <c r="T12" s="294">
        <v>23119</v>
      </c>
      <c r="U12" s="294">
        <v>0</v>
      </c>
      <c r="V12" s="294">
        <v>314</v>
      </c>
      <c r="W12" s="294">
        <v>113</v>
      </c>
      <c r="X12" s="294">
        <v>201</v>
      </c>
      <c r="Y12" s="294">
        <v>0</v>
      </c>
      <c r="Z12" s="294">
        <v>1412</v>
      </c>
      <c r="AA12" s="294">
        <v>0</v>
      </c>
      <c r="AB12" s="294">
        <v>1387</v>
      </c>
      <c r="AC12" s="294">
        <v>25</v>
      </c>
      <c r="AD12" s="294">
        <v>80363</v>
      </c>
      <c r="AE12" s="294">
        <v>0</v>
      </c>
      <c r="AF12" s="294">
        <v>0</v>
      </c>
      <c r="AG12" s="294">
        <v>0</v>
      </c>
      <c r="AH12" s="294">
        <v>0</v>
      </c>
      <c r="AI12" s="294">
        <v>78456</v>
      </c>
      <c r="AJ12" s="294">
        <v>359</v>
      </c>
      <c r="AK12" s="294">
        <v>573</v>
      </c>
      <c r="AL12" s="294">
        <v>77524</v>
      </c>
      <c r="AM12" s="294">
        <v>611</v>
      </c>
      <c r="AN12" s="294">
        <v>0</v>
      </c>
      <c r="AO12" s="294">
        <v>0</v>
      </c>
      <c r="AP12" s="294">
        <v>611</v>
      </c>
      <c r="AQ12" s="294">
        <v>828</v>
      </c>
      <c r="AR12" s="294">
        <v>0</v>
      </c>
      <c r="AS12" s="294">
        <v>13</v>
      </c>
      <c r="AT12" s="294">
        <v>815</v>
      </c>
      <c r="AU12" s="294">
        <v>22</v>
      </c>
      <c r="AV12" s="294">
        <v>0</v>
      </c>
      <c r="AW12" s="294">
        <v>0</v>
      </c>
      <c r="AX12" s="294">
        <v>22</v>
      </c>
      <c r="AY12" s="294">
        <v>446</v>
      </c>
      <c r="AZ12" s="294">
        <v>0</v>
      </c>
      <c r="BA12" s="294">
        <v>0</v>
      </c>
      <c r="BB12" s="294">
        <v>446</v>
      </c>
      <c r="BC12" s="294">
        <v>36149</v>
      </c>
      <c r="BD12" s="294">
        <v>16496</v>
      </c>
      <c r="BE12" s="294">
        <v>0</v>
      </c>
      <c r="BF12" s="294">
        <v>8755</v>
      </c>
      <c r="BG12" s="294">
        <v>3108</v>
      </c>
      <c r="BH12" s="294">
        <v>1237</v>
      </c>
      <c r="BI12" s="294">
        <v>15</v>
      </c>
      <c r="BJ12" s="294">
        <v>3381</v>
      </c>
      <c r="BK12" s="294">
        <v>19653</v>
      </c>
      <c r="BL12" s="294">
        <v>0</v>
      </c>
      <c r="BM12" s="294">
        <v>15389</v>
      </c>
      <c r="BN12" s="294">
        <v>1482</v>
      </c>
      <c r="BO12" s="294">
        <v>489</v>
      </c>
      <c r="BP12" s="294">
        <v>488</v>
      </c>
      <c r="BQ12" s="294">
        <v>1805</v>
      </c>
      <c r="BR12" s="294">
        <v>232082</v>
      </c>
      <c r="BS12" s="294">
        <v>0</v>
      </c>
      <c r="BT12" s="294">
        <v>189273</v>
      </c>
      <c r="BU12" s="294">
        <v>12629</v>
      </c>
      <c r="BV12" s="294">
        <v>25058</v>
      </c>
      <c r="BW12" s="294">
        <v>329</v>
      </c>
      <c r="BX12" s="294">
        <v>4793</v>
      </c>
      <c r="BY12" s="294">
        <v>215586</v>
      </c>
      <c r="BZ12" s="294">
        <v>0</v>
      </c>
      <c r="CA12" s="294">
        <v>180518</v>
      </c>
      <c r="CB12" s="294">
        <v>9521</v>
      </c>
      <c r="CC12" s="294">
        <v>23821</v>
      </c>
      <c r="CD12" s="294">
        <v>314</v>
      </c>
      <c r="CE12" s="294">
        <v>1412</v>
      </c>
      <c r="CF12" s="294">
        <v>16496</v>
      </c>
      <c r="CG12" s="294">
        <v>0</v>
      </c>
      <c r="CH12" s="294">
        <v>8755</v>
      </c>
      <c r="CI12" s="294">
        <v>3108</v>
      </c>
      <c r="CJ12" s="294">
        <v>1237</v>
      </c>
      <c r="CK12" s="294">
        <v>15</v>
      </c>
      <c r="CL12" s="294">
        <v>3381</v>
      </c>
      <c r="CM12" s="294">
        <v>100016</v>
      </c>
      <c r="CN12" s="294">
        <v>0</v>
      </c>
      <c r="CO12" s="294">
        <v>93845</v>
      </c>
      <c r="CP12" s="294">
        <v>2093</v>
      </c>
      <c r="CQ12" s="294">
        <v>1317</v>
      </c>
      <c r="CR12" s="294">
        <v>510</v>
      </c>
      <c r="CS12" s="294">
        <v>2251</v>
      </c>
      <c r="CT12" s="294">
        <v>80363</v>
      </c>
      <c r="CU12" s="294">
        <v>0</v>
      </c>
      <c r="CV12" s="294">
        <v>78456</v>
      </c>
      <c r="CW12" s="294">
        <v>611</v>
      </c>
      <c r="CX12" s="294">
        <v>828</v>
      </c>
      <c r="CY12" s="294">
        <v>22</v>
      </c>
      <c r="CZ12" s="294">
        <v>446</v>
      </c>
      <c r="DA12" s="294">
        <v>19653</v>
      </c>
      <c r="DB12" s="294">
        <v>0</v>
      </c>
      <c r="DC12" s="294">
        <v>15389</v>
      </c>
      <c r="DD12" s="294">
        <v>1482</v>
      </c>
      <c r="DE12" s="294">
        <v>489</v>
      </c>
      <c r="DF12" s="294">
        <v>488</v>
      </c>
      <c r="DG12" s="294">
        <v>1805</v>
      </c>
      <c r="DH12" s="294">
        <v>218</v>
      </c>
      <c r="DI12" s="294">
        <v>4</v>
      </c>
      <c r="DJ12" s="294">
        <v>0</v>
      </c>
      <c r="DK12" s="294">
        <v>0</v>
      </c>
      <c r="DL12" s="294">
        <v>3</v>
      </c>
      <c r="DM12" s="294">
        <v>1</v>
      </c>
    </row>
    <row r="13" spans="1:117" ht="13.5" customHeight="1" x14ac:dyDescent="0.15">
      <c r="A13" s="292" t="s">
        <v>527</v>
      </c>
      <c r="B13" s="293" t="s">
        <v>528</v>
      </c>
      <c r="C13" s="292" t="s">
        <v>515</v>
      </c>
      <c r="D13" s="294">
        <v>669823</v>
      </c>
      <c r="E13" s="294">
        <v>436477</v>
      </c>
      <c r="F13" s="294">
        <v>0</v>
      </c>
      <c r="G13" s="294">
        <v>0</v>
      </c>
      <c r="H13" s="294">
        <v>0</v>
      </c>
      <c r="I13" s="294">
        <v>0</v>
      </c>
      <c r="J13" s="294">
        <v>356940</v>
      </c>
      <c r="K13" s="294">
        <v>724</v>
      </c>
      <c r="L13" s="294">
        <v>356216</v>
      </c>
      <c r="M13" s="294">
        <v>0</v>
      </c>
      <c r="N13" s="294">
        <v>17942</v>
      </c>
      <c r="O13" s="294">
        <v>1399</v>
      </c>
      <c r="P13" s="294">
        <v>16543</v>
      </c>
      <c r="Q13" s="294">
        <v>0</v>
      </c>
      <c r="R13" s="294">
        <v>55615</v>
      </c>
      <c r="S13" s="294">
        <v>286</v>
      </c>
      <c r="T13" s="294">
        <v>55329</v>
      </c>
      <c r="U13" s="294">
        <v>0</v>
      </c>
      <c r="V13" s="294">
        <v>166</v>
      </c>
      <c r="W13" s="294">
        <v>9</v>
      </c>
      <c r="X13" s="294">
        <v>157</v>
      </c>
      <c r="Y13" s="294">
        <v>0</v>
      </c>
      <c r="Z13" s="294">
        <v>5814</v>
      </c>
      <c r="AA13" s="294">
        <v>379</v>
      </c>
      <c r="AB13" s="294">
        <v>5435</v>
      </c>
      <c r="AC13" s="294">
        <v>0</v>
      </c>
      <c r="AD13" s="294">
        <v>159433</v>
      </c>
      <c r="AE13" s="294">
        <v>0</v>
      </c>
      <c r="AF13" s="294">
        <v>0</v>
      </c>
      <c r="AG13" s="294">
        <v>0</v>
      </c>
      <c r="AH13" s="294">
        <v>0</v>
      </c>
      <c r="AI13" s="294">
        <v>157323</v>
      </c>
      <c r="AJ13" s="294">
        <v>3</v>
      </c>
      <c r="AK13" s="294">
        <v>378</v>
      </c>
      <c r="AL13" s="294">
        <v>156942</v>
      </c>
      <c r="AM13" s="294">
        <v>866</v>
      </c>
      <c r="AN13" s="294">
        <v>0</v>
      </c>
      <c r="AO13" s="294">
        <v>0</v>
      </c>
      <c r="AP13" s="294">
        <v>866</v>
      </c>
      <c r="AQ13" s="294">
        <v>505</v>
      </c>
      <c r="AR13" s="294">
        <v>10</v>
      </c>
      <c r="AS13" s="294">
        <v>0</v>
      </c>
      <c r="AT13" s="294">
        <v>495</v>
      </c>
      <c r="AU13" s="294">
        <v>2</v>
      </c>
      <c r="AV13" s="294">
        <v>0</v>
      </c>
      <c r="AW13" s="294">
        <v>0</v>
      </c>
      <c r="AX13" s="294">
        <v>2</v>
      </c>
      <c r="AY13" s="294">
        <v>737</v>
      </c>
      <c r="AZ13" s="294">
        <v>0</v>
      </c>
      <c r="BA13" s="294">
        <v>0</v>
      </c>
      <c r="BB13" s="294">
        <v>737</v>
      </c>
      <c r="BC13" s="294">
        <v>73913</v>
      </c>
      <c r="BD13" s="294">
        <v>35829</v>
      </c>
      <c r="BE13" s="294">
        <v>0</v>
      </c>
      <c r="BF13" s="294">
        <v>24804</v>
      </c>
      <c r="BG13" s="294">
        <v>5181</v>
      </c>
      <c r="BH13" s="294">
        <v>1515</v>
      </c>
      <c r="BI13" s="294">
        <v>7</v>
      </c>
      <c r="BJ13" s="294">
        <v>4322</v>
      </c>
      <c r="BK13" s="294">
        <v>38084</v>
      </c>
      <c r="BL13" s="294">
        <v>0</v>
      </c>
      <c r="BM13" s="294">
        <v>33191</v>
      </c>
      <c r="BN13" s="294">
        <v>1331</v>
      </c>
      <c r="BO13" s="294">
        <v>446</v>
      </c>
      <c r="BP13" s="294">
        <v>16</v>
      </c>
      <c r="BQ13" s="294">
        <v>3100</v>
      </c>
      <c r="BR13" s="294">
        <v>472306</v>
      </c>
      <c r="BS13" s="294">
        <v>0</v>
      </c>
      <c r="BT13" s="294">
        <v>381744</v>
      </c>
      <c r="BU13" s="294">
        <v>23123</v>
      </c>
      <c r="BV13" s="294">
        <v>57130</v>
      </c>
      <c r="BW13" s="294">
        <v>173</v>
      </c>
      <c r="BX13" s="294">
        <v>10136</v>
      </c>
      <c r="BY13" s="294">
        <v>436477</v>
      </c>
      <c r="BZ13" s="294">
        <v>0</v>
      </c>
      <c r="CA13" s="294">
        <v>356940</v>
      </c>
      <c r="CB13" s="294">
        <v>17942</v>
      </c>
      <c r="CC13" s="294">
        <v>55615</v>
      </c>
      <c r="CD13" s="294">
        <v>166</v>
      </c>
      <c r="CE13" s="294">
        <v>5814</v>
      </c>
      <c r="CF13" s="294">
        <v>35829</v>
      </c>
      <c r="CG13" s="294">
        <v>0</v>
      </c>
      <c r="CH13" s="294">
        <v>24804</v>
      </c>
      <c r="CI13" s="294">
        <v>5181</v>
      </c>
      <c r="CJ13" s="294">
        <v>1515</v>
      </c>
      <c r="CK13" s="294">
        <v>7</v>
      </c>
      <c r="CL13" s="294">
        <v>4322</v>
      </c>
      <c r="CM13" s="294">
        <v>197517</v>
      </c>
      <c r="CN13" s="294">
        <v>0</v>
      </c>
      <c r="CO13" s="294">
        <v>190514</v>
      </c>
      <c r="CP13" s="294">
        <v>2197</v>
      </c>
      <c r="CQ13" s="294">
        <v>951</v>
      </c>
      <c r="CR13" s="294">
        <v>18</v>
      </c>
      <c r="CS13" s="294">
        <v>3837</v>
      </c>
      <c r="CT13" s="294">
        <v>159433</v>
      </c>
      <c r="CU13" s="294">
        <v>0</v>
      </c>
      <c r="CV13" s="294">
        <v>157323</v>
      </c>
      <c r="CW13" s="294">
        <v>866</v>
      </c>
      <c r="CX13" s="294">
        <v>505</v>
      </c>
      <c r="CY13" s="294">
        <v>2</v>
      </c>
      <c r="CZ13" s="294">
        <v>737</v>
      </c>
      <c r="DA13" s="294">
        <v>38084</v>
      </c>
      <c r="DB13" s="294">
        <v>0</v>
      </c>
      <c r="DC13" s="294">
        <v>33191</v>
      </c>
      <c r="DD13" s="294">
        <v>1331</v>
      </c>
      <c r="DE13" s="294">
        <v>446</v>
      </c>
      <c r="DF13" s="294">
        <v>16</v>
      </c>
      <c r="DG13" s="294">
        <v>3100</v>
      </c>
      <c r="DH13" s="294">
        <v>0</v>
      </c>
      <c r="DI13" s="294">
        <v>114</v>
      </c>
      <c r="DJ13" s="294">
        <v>13</v>
      </c>
      <c r="DK13" s="294">
        <v>16</v>
      </c>
      <c r="DL13" s="294">
        <v>0</v>
      </c>
      <c r="DM13" s="294">
        <v>85</v>
      </c>
    </row>
    <row r="14" spans="1:117" ht="13.5" customHeight="1" x14ac:dyDescent="0.15">
      <c r="A14" s="292" t="s">
        <v>529</v>
      </c>
      <c r="B14" s="293" t="s">
        <v>530</v>
      </c>
      <c r="C14" s="292" t="s">
        <v>515</v>
      </c>
      <c r="D14" s="294">
        <v>981504</v>
      </c>
      <c r="E14" s="294">
        <v>644581</v>
      </c>
      <c r="F14" s="294">
        <v>545</v>
      </c>
      <c r="G14" s="294">
        <v>36</v>
      </c>
      <c r="H14" s="294">
        <v>5</v>
      </c>
      <c r="I14" s="294">
        <v>504</v>
      </c>
      <c r="J14" s="294">
        <v>536509</v>
      </c>
      <c r="K14" s="294">
        <v>45366</v>
      </c>
      <c r="L14" s="294">
        <v>491143</v>
      </c>
      <c r="M14" s="294">
        <v>0</v>
      </c>
      <c r="N14" s="294">
        <v>30015</v>
      </c>
      <c r="O14" s="294">
        <v>1886</v>
      </c>
      <c r="P14" s="294">
        <v>28129</v>
      </c>
      <c r="Q14" s="294">
        <v>0</v>
      </c>
      <c r="R14" s="294">
        <v>70699</v>
      </c>
      <c r="S14" s="294">
        <v>3317</v>
      </c>
      <c r="T14" s="294">
        <v>67382</v>
      </c>
      <c r="U14" s="294">
        <v>0</v>
      </c>
      <c r="V14" s="294">
        <v>439</v>
      </c>
      <c r="W14" s="294">
        <v>88</v>
      </c>
      <c r="X14" s="294">
        <v>351</v>
      </c>
      <c r="Y14" s="294">
        <v>0</v>
      </c>
      <c r="Z14" s="294">
        <v>6374</v>
      </c>
      <c r="AA14" s="294">
        <v>455</v>
      </c>
      <c r="AB14" s="294">
        <v>5919</v>
      </c>
      <c r="AC14" s="294">
        <v>0</v>
      </c>
      <c r="AD14" s="294">
        <v>225765</v>
      </c>
      <c r="AE14" s="294">
        <v>11774</v>
      </c>
      <c r="AF14" s="294">
        <v>0</v>
      </c>
      <c r="AG14" s="294">
        <v>573</v>
      </c>
      <c r="AH14" s="294">
        <v>11201</v>
      </c>
      <c r="AI14" s="294">
        <v>180843</v>
      </c>
      <c r="AJ14" s="294">
        <v>909</v>
      </c>
      <c r="AK14" s="294">
        <v>1276</v>
      </c>
      <c r="AL14" s="294">
        <v>178658</v>
      </c>
      <c r="AM14" s="294">
        <v>3609</v>
      </c>
      <c r="AN14" s="294">
        <v>21</v>
      </c>
      <c r="AO14" s="294">
        <v>36</v>
      </c>
      <c r="AP14" s="294">
        <v>3552</v>
      </c>
      <c r="AQ14" s="294">
        <v>28719</v>
      </c>
      <c r="AR14" s="294">
        <v>217</v>
      </c>
      <c r="AS14" s="294">
        <v>45</v>
      </c>
      <c r="AT14" s="294">
        <v>28457</v>
      </c>
      <c r="AU14" s="294">
        <v>5</v>
      </c>
      <c r="AV14" s="294">
        <v>0</v>
      </c>
      <c r="AW14" s="294">
        <v>0</v>
      </c>
      <c r="AX14" s="294">
        <v>5</v>
      </c>
      <c r="AY14" s="294">
        <v>815</v>
      </c>
      <c r="AZ14" s="294">
        <v>3</v>
      </c>
      <c r="BA14" s="294">
        <v>3</v>
      </c>
      <c r="BB14" s="294">
        <v>809</v>
      </c>
      <c r="BC14" s="294">
        <v>111158</v>
      </c>
      <c r="BD14" s="294">
        <v>64811</v>
      </c>
      <c r="BE14" s="294">
        <v>6083</v>
      </c>
      <c r="BF14" s="294">
        <v>28163</v>
      </c>
      <c r="BG14" s="294">
        <v>4648</v>
      </c>
      <c r="BH14" s="294">
        <v>11549</v>
      </c>
      <c r="BI14" s="294">
        <v>147</v>
      </c>
      <c r="BJ14" s="294">
        <v>14221</v>
      </c>
      <c r="BK14" s="294">
        <v>46347</v>
      </c>
      <c r="BL14" s="294">
        <v>3327</v>
      </c>
      <c r="BM14" s="294">
        <v>24824</v>
      </c>
      <c r="BN14" s="294">
        <v>1900</v>
      </c>
      <c r="BO14" s="294">
        <v>14228</v>
      </c>
      <c r="BP14" s="294">
        <v>345</v>
      </c>
      <c r="BQ14" s="294">
        <v>1723</v>
      </c>
      <c r="BR14" s="294">
        <v>709392</v>
      </c>
      <c r="BS14" s="294">
        <v>6628</v>
      </c>
      <c r="BT14" s="294">
        <v>564672</v>
      </c>
      <c r="BU14" s="294">
        <v>34663</v>
      </c>
      <c r="BV14" s="294">
        <v>82248</v>
      </c>
      <c r="BW14" s="294">
        <v>586</v>
      </c>
      <c r="BX14" s="294">
        <v>20595</v>
      </c>
      <c r="BY14" s="294">
        <v>644581</v>
      </c>
      <c r="BZ14" s="294">
        <v>545</v>
      </c>
      <c r="CA14" s="294">
        <v>536509</v>
      </c>
      <c r="CB14" s="294">
        <v>30015</v>
      </c>
      <c r="CC14" s="294">
        <v>70699</v>
      </c>
      <c r="CD14" s="294">
        <v>439</v>
      </c>
      <c r="CE14" s="294">
        <v>6374</v>
      </c>
      <c r="CF14" s="294">
        <v>64811</v>
      </c>
      <c r="CG14" s="294">
        <v>6083</v>
      </c>
      <c r="CH14" s="294">
        <v>28163</v>
      </c>
      <c r="CI14" s="294">
        <v>4648</v>
      </c>
      <c r="CJ14" s="294">
        <v>11549</v>
      </c>
      <c r="CK14" s="294">
        <v>147</v>
      </c>
      <c r="CL14" s="294">
        <v>14221</v>
      </c>
      <c r="CM14" s="294">
        <v>272112</v>
      </c>
      <c r="CN14" s="294">
        <v>15101</v>
      </c>
      <c r="CO14" s="294">
        <v>205667</v>
      </c>
      <c r="CP14" s="294">
        <v>5509</v>
      </c>
      <c r="CQ14" s="294">
        <v>42947</v>
      </c>
      <c r="CR14" s="294">
        <v>350</v>
      </c>
      <c r="CS14" s="294">
        <v>2538</v>
      </c>
      <c r="CT14" s="294">
        <v>225765</v>
      </c>
      <c r="CU14" s="294">
        <v>11774</v>
      </c>
      <c r="CV14" s="294">
        <v>180843</v>
      </c>
      <c r="CW14" s="294">
        <v>3609</v>
      </c>
      <c r="CX14" s="294">
        <v>28719</v>
      </c>
      <c r="CY14" s="294">
        <v>5</v>
      </c>
      <c r="CZ14" s="294">
        <v>815</v>
      </c>
      <c r="DA14" s="294">
        <v>46347</v>
      </c>
      <c r="DB14" s="294">
        <v>3327</v>
      </c>
      <c r="DC14" s="294">
        <v>24824</v>
      </c>
      <c r="DD14" s="294">
        <v>1900</v>
      </c>
      <c r="DE14" s="294">
        <v>14228</v>
      </c>
      <c r="DF14" s="294">
        <v>345</v>
      </c>
      <c r="DG14" s="294">
        <v>1723</v>
      </c>
      <c r="DH14" s="294">
        <v>0</v>
      </c>
      <c r="DI14" s="294">
        <v>66</v>
      </c>
      <c r="DJ14" s="294">
        <v>18</v>
      </c>
      <c r="DK14" s="294">
        <v>15</v>
      </c>
      <c r="DL14" s="294">
        <v>4</v>
      </c>
      <c r="DM14" s="294">
        <v>29</v>
      </c>
    </row>
    <row r="15" spans="1:117" ht="13.5" customHeight="1" x14ac:dyDescent="0.15">
      <c r="A15" s="292" t="s">
        <v>531</v>
      </c>
      <c r="B15" s="293" t="s">
        <v>532</v>
      </c>
      <c r="C15" s="292" t="s">
        <v>515</v>
      </c>
      <c r="D15" s="294">
        <v>615621</v>
      </c>
      <c r="E15" s="294">
        <v>420864</v>
      </c>
      <c r="F15" s="294">
        <v>0</v>
      </c>
      <c r="G15" s="294">
        <v>0</v>
      </c>
      <c r="H15" s="294">
        <v>0</v>
      </c>
      <c r="I15" s="294">
        <v>0</v>
      </c>
      <c r="J15" s="294">
        <v>343089</v>
      </c>
      <c r="K15" s="294">
        <v>3521</v>
      </c>
      <c r="L15" s="294">
        <v>338863</v>
      </c>
      <c r="M15" s="294">
        <v>705</v>
      </c>
      <c r="N15" s="294">
        <v>14463</v>
      </c>
      <c r="O15" s="294">
        <v>595</v>
      </c>
      <c r="P15" s="294">
        <v>13868</v>
      </c>
      <c r="Q15" s="294">
        <v>0</v>
      </c>
      <c r="R15" s="294">
        <v>61041</v>
      </c>
      <c r="S15" s="294">
        <v>960</v>
      </c>
      <c r="T15" s="294">
        <v>60081</v>
      </c>
      <c r="U15" s="294">
        <v>0</v>
      </c>
      <c r="V15" s="294">
        <v>888</v>
      </c>
      <c r="W15" s="294">
        <v>18</v>
      </c>
      <c r="X15" s="294">
        <v>870</v>
      </c>
      <c r="Y15" s="294">
        <v>0</v>
      </c>
      <c r="Z15" s="294">
        <v>1383</v>
      </c>
      <c r="AA15" s="294">
        <v>263</v>
      </c>
      <c r="AB15" s="294">
        <v>1120</v>
      </c>
      <c r="AC15" s="294">
        <v>0</v>
      </c>
      <c r="AD15" s="294">
        <v>133698</v>
      </c>
      <c r="AE15" s="294">
        <v>0</v>
      </c>
      <c r="AF15" s="294">
        <v>0</v>
      </c>
      <c r="AG15" s="294">
        <v>0</v>
      </c>
      <c r="AH15" s="294">
        <v>0</v>
      </c>
      <c r="AI15" s="294">
        <v>127539</v>
      </c>
      <c r="AJ15" s="294">
        <v>835</v>
      </c>
      <c r="AK15" s="294">
        <v>0</v>
      </c>
      <c r="AL15" s="294">
        <v>126704</v>
      </c>
      <c r="AM15" s="294">
        <v>1135</v>
      </c>
      <c r="AN15" s="294">
        <v>52</v>
      </c>
      <c r="AO15" s="294">
        <v>0</v>
      </c>
      <c r="AP15" s="294">
        <v>1083</v>
      </c>
      <c r="AQ15" s="294">
        <v>4293</v>
      </c>
      <c r="AR15" s="294">
        <v>104</v>
      </c>
      <c r="AS15" s="294">
        <v>402</v>
      </c>
      <c r="AT15" s="294">
        <v>3787</v>
      </c>
      <c r="AU15" s="294">
        <v>8</v>
      </c>
      <c r="AV15" s="294">
        <v>5</v>
      </c>
      <c r="AW15" s="294">
        <v>0</v>
      </c>
      <c r="AX15" s="294">
        <v>3</v>
      </c>
      <c r="AY15" s="294">
        <v>723</v>
      </c>
      <c r="AZ15" s="294">
        <v>3</v>
      </c>
      <c r="BA15" s="294">
        <v>0</v>
      </c>
      <c r="BB15" s="294">
        <v>720</v>
      </c>
      <c r="BC15" s="294">
        <v>61059</v>
      </c>
      <c r="BD15" s="294">
        <v>32914</v>
      </c>
      <c r="BE15" s="294">
        <v>0</v>
      </c>
      <c r="BF15" s="294">
        <v>17521</v>
      </c>
      <c r="BG15" s="294">
        <v>2892</v>
      </c>
      <c r="BH15" s="294">
        <v>3786</v>
      </c>
      <c r="BI15" s="294">
        <v>208</v>
      </c>
      <c r="BJ15" s="294">
        <v>8507</v>
      </c>
      <c r="BK15" s="294">
        <v>28145</v>
      </c>
      <c r="BL15" s="294">
        <v>0</v>
      </c>
      <c r="BM15" s="294">
        <v>23533</v>
      </c>
      <c r="BN15" s="294">
        <v>912</v>
      </c>
      <c r="BO15" s="294">
        <v>2552</v>
      </c>
      <c r="BP15" s="294">
        <v>7</v>
      </c>
      <c r="BQ15" s="294">
        <v>1141</v>
      </c>
      <c r="BR15" s="294">
        <v>453778</v>
      </c>
      <c r="BS15" s="294">
        <v>0</v>
      </c>
      <c r="BT15" s="294">
        <v>360610</v>
      </c>
      <c r="BU15" s="294">
        <v>17355</v>
      </c>
      <c r="BV15" s="294">
        <v>64827</v>
      </c>
      <c r="BW15" s="294">
        <v>1096</v>
      </c>
      <c r="BX15" s="294">
        <v>9890</v>
      </c>
      <c r="BY15" s="294">
        <v>420864</v>
      </c>
      <c r="BZ15" s="294">
        <v>0</v>
      </c>
      <c r="CA15" s="294">
        <v>343089</v>
      </c>
      <c r="CB15" s="294">
        <v>14463</v>
      </c>
      <c r="CC15" s="294">
        <v>61041</v>
      </c>
      <c r="CD15" s="294">
        <v>888</v>
      </c>
      <c r="CE15" s="294">
        <v>1383</v>
      </c>
      <c r="CF15" s="294">
        <v>32914</v>
      </c>
      <c r="CG15" s="294">
        <v>0</v>
      </c>
      <c r="CH15" s="294">
        <v>17521</v>
      </c>
      <c r="CI15" s="294">
        <v>2892</v>
      </c>
      <c r="CJ15" s="294">
        <v>3786</v>
      </c>
      <c r="CK15" s="294">
        <v>208</v>
      </c>
      <c r="CL15" s="294">
        <v>8507</v>
      </c>
      <c r="CM15" s="294">
        <v>161843</v>
      </c>
      <c r="CN15" s="294">
        <v>0</v>
      </c>
      <c r="CO15" s="294">
        <v>151072</v>
      </c>
      <c r="CP15" s="294">
        <v>2047</v>
      </c>
      <c r="CQ15" s="294">
        <v>6845</v>
      </c>
      <c r="CR15" s="294">
        <v>15</v>
      </c>
      <c r="CS15" s="294">
        <v>1864</v>
      </c>
      <c r="CT15" s="294">
        <v>133698</v>
      </c>
      <c r="CU15" s="294">
        <v>0</v>
      </c>
      <c r="CV15" s="294">
        <v>127539</v>
      </c>
      <c r="CW15" s="294">
        <v>1135</v>
      </c>
      <c r="CX15" s="294">
        <v>4293</v>
      </c>
      <c r="CY15" s="294">
        <v>8</v>
      </c>
      <c r="CZ15" s="294">
        <v>723</v>
      </c>
      <c r="DA15" s="294">
        <v>28145</v>
      </c>
      <c r="DB15" s="294">
        <v>0</v>
      </c>
      <c r="DC15" s="294">
        <v>23533</v>
      </c>
      <c r="DD15" s="294">
        <v>912</v>
      </c>
      <c r="DE15" s="294">
        <v>2552</v>
      </c>
      <c r="DF15" s="294">
        <v>7</v>
      </c>
      <c r="DG15" s="294">
        <v>1141</v>
      </c>
      <c r="DH15" s="294">
        <v>0</v>
      </c>
      <c r="DI15" s="294">
        <v>104</v>
      </c>
      <c r="DJ15" s="294">
        <v>14</v>
      </c>
      <c r="DK15" s="294">
        <v>2</v>
      </c>
      <c r="DL15" s="294">
        <v>0</v>
      </c>
      <c r="DM15" s="294">
        <v>88</v>
      </c>
    </row>
    <row r="16" spans="1:117" ht="13.5" customHeight="1" x14ac:dyDescent="0.15">
      <c r="A16" s="292" t="s">
        <v>533</v>
      </c>
      <c r="B16" s="293" t="s">
        <v>534</v>
      </c>
      <c r="C16" s="292" t="s">
        <v>515</v>
      </c>
      <c r="D16" s="294">
        <v>660864</v>
      </c>
      <c r="E16" s="294">
        <v>462955</v>
      </c>
      <c r="F16" s="294">
        <v>0</v>
      </c>
      <c r="G16" s="294">
        <v>0</v>
      </c>
      <c r="H16" s="294">
        <v>0</v>
      </c>
      <c r="I16" s="294">
        <v>0</v>
      </c>
      <c r="J16" s="294">
        <v>400191</v>
      </c>
      <c r="K16" s="294">
        <v>16405</v>
      </c>
      <c r="L16" s="294">
        <v>383724</v>
      </c>
      <c r="M16" s="294">
        <v>62</v>
      </c>
      <c r="N16" s="294">
        <v>15523</v>
      </c>
      <c r="O16" s="294">
        <v>611</v>
      </c>
      <c r="P16" s="294">
        <v>14911</v>
      </c>
      <c r="Q16" s="294">
        <v>1</v>
      </c>
      <c r="R16" s="294">
        <v>39517</v>
      </c>
      <c r="S16" s="294">
        <v>2173</v>
      </c>
      <c r="T16" s="294">
        <v>37342</v>
      </c>
      <c r="U16" s="294">
        <v>2</v>
      </c>
      <c r="V16" s="294">
        <v>766</v>
      </c>
      <c r="W16" s="294">
        <v>34</v>
      </c>
      <c r="X16" s="294">
        <v>732</v>
      </c>
      <c r="Y16" s="294">
        <v>0</v>
      </c>
      <c r="Z16" s="294">
        <v>6958</v>
      </c>
      <c r="AA16" s="294">
        <v>684</v>
      </c>
      <c r="AB16" s="294">
        <v>6270</v>
      </c>
      <c r="AC16" s="294">
        <v>4</v>
      </c>
      <c r="AD16" s="294">
        <v>121018</v>
      </c>
      <c r="AE16" s="294">
        <v>0</v>
      </c>
      <c r="AF16" s="294">
        <v>0</v>
      </c>
      <c r="AG16" s="294">
        <v>0</v>
      </c>
      <c r="AH16" s="294">
        <v>0</v>
      </c>
      <c r="AI16" s="294">
        <v>117171</v>
      </c>
      <c r="AJ16" s="294">
        <v>0</v>
      </c>
      <c r="AK16" s="294">
        <v>391</v>
      </c>
      <c r="AL16" s="294">
        <v>116780</v>
      </c>
      <c r="AM16" s="294">
        <v>1338</v>
      </c>
      <c r="AN16" s="294">
        <v>0</v>
      </c>
      <c r="AO16" s="294">
        <v>4</v>
      </c>
      <c r="AP16" s="294">
        <v>1334</v>
      </c>
      <c r="AQ16" s="294">
        <v>2267</v>
      </c>
      <c r="AR16" s="294">
        <v>30</v>
      </c>
      <c r="AS16" s="294">
        <v>62</v>
      </c>
      <c r="AT16" s="294">
        <v>2175</v>
      </c>
      <c r="AU16" s="294">
        <v>0</v>
      </c>
      <c r="AV16" s="294">
        <v>0</v>
      </c>
      <c r="AW16" s="294">
        <v>0</v>
      </c>
      <c r="AX16" s="294">
        <v>0</v>
      </c>
      <c r="AY16" s="294">
        <v>242</v>
      </c>
      <c r="AZ16" s="294">
        <v>0</v>
      </c>
      <c r="BA16" s="294">
        <v>0</v>
      </c>
      <c r="BB16" s="294">
        <v>242</v>
      </c>
      <c r="BC16" s="294">
        <v>76891</v>
      </c>
      <c r="BD16" s="294">
        <v>36552</v>
      </c>
      <c r="BE16" s="294">
        <v>0</v>
      </c>
      <c r="BF16" s="294">
        <v>18357</v>
      </c>
      <c r="BG16" s="294">
        <v>3012</v>
      </c>
      <c r="BH16" s="294">
        <v>7837</v>
      </c>
      <c r="BI16" s="294">
        <v>398</v>
      </c>
      <c r="BJ16" s="294">
        <v>6948</v>
      </c>
      <c r="BK16" s="294">
        <v>40339</v>
      </c>
      <c r="BL16" s="294">
        <v>0</v>
      </c>
      <c r="BM16" s="294">
        <v>33392</v>
      </c>
      <c r="BN16" s="294">
        <v>2828</v>
      </c>
      <c r="BO16" s="294">
        <v>2773</v>
      </c>
      <c r="BP16" s="294">
        <v>0</v>
      </c>
      <c r="BQ16" s="294">
        <v>1346</v>
      </c>
      <c r="BR16" s="294">
        <v>499507</v>
      </c>
      <c r="BS16" s="294">
        <v>0</v>
      </c>
      <c r="BT16" s="294">
        <v>418548</v>
      </c>
      <c r="BU16" s="294">
        <v>18535</v>
      </c>
      <c r="BV16" s="294">
        <v>47354</v>
      </c>
      <c r="BW16" s="294">
        <v>1164</v>
      </c>
      <c r="BX16" s="294">
        <v>13906</v>
      </c>
      <c r="BY16" s="294">
        <v>462955</v>
      </c>
      <c r="BZ16" s="294">
        <v>0</v>
      </c>
      <c r="CA16" s="294">
        <v>400191</v>
      </c>
      <c r="CB16" s="294">
        <v>15523</v>
      </c>
      <c r="CC16" s="294">
        <v>39517</v>
      </c>
      <c r="CD16" s="294">
        <v>766</v>
      </c>
      <c r="CE16" s="294">
        <v>6958</v>
      </c>
      <c r="CF16" s="294">
        <v>36552</v>
      </c>
      <c r="CG16" s="294">
        <v>0</v>
      </c>
      <c r="CH16" s="294">
        <v>18357</v>
      </c>
      <c r="CI16" s="294">
        <v>3012</v>
      </c>
      <c r="CJ16" s="294">
        <v>7837</v>
      </c>
      <c r="CK16" s="294">
        <v>398</v>
      </c>
      <c r="CL16" s="294">
        <v>6948</v>
      </c>
      <c r="CM16" s="294">
        <v>161357</v>
      </c>
      <c r="CN16" s="294">
        <v>0</v>
      </c>
      <c r="CO16" s="294">
        <v>150563</v>
      </c>
      <c r="CP16" s="294">
        <v>4166</v>
      </c>
      <c r="CQ16" s="294">
        <v>5040</v>
      </c>
      <c r="CR16" s="294">
        <v>0</v>
      </c>
      <c r="CS16" s="294">
        <v>1588</v>
      </c>
      <c r="CT16" s="294">
        <v>121018</v>
      </c>
      <c r="CU16" s="294">
        <v>0</v>
      </c>
      <c r="CV16" s="294">
        <v>117171</v>
      </c>
      <c r="CW16" s="294">
        <v>1338</v>
      </c>
      <c r="CX16" s="294">
        <v>2267</v>
      </c>
      <c r="CY16" s="294">
        <v>0</v>
      </c>
      <c r="CZ16" s="294">
        <v>242</v>
      </c>
      <c r="DA16" s="294">
        <v>40339</v>
      </c>
      <c r="DB16" s="294">
        <v>0</v>
      </c>
      <c r="DC16" s="294">
        <v>33392</v>
      </c>
      <c r="DD16" s="294">
        <v>2828</v>
      </c>
      <c r="DE16" s="294">
        <v>2773</v>
      </c>
      <c r="DF16" s="294">
        <v>0</v>
      </c>
      <c r="DG16" s="294">
        <v>1346</v>
      </c>
      <c r="DH16" s="294">
        <v>379</v>
      </c>
      <c r="DI16" s="294">
        <v>98</v>
      </c>
      <c r="DJ16" s="294">
        <v>28</v>
      </c>
      <c r="DK16" s="294">
        <v>11</v>
      </c>
      <c r="DL16" s="294">
        <v>15</v>
      </c>
      <c r="DM16" s="294">
        <v>44</v>
      </c>
    </row>
    <row r="17" spans="1:117" ht="13.5" customHeight="1" x14ac:dyDescent="0.15">
      <c r="A17" s="292" t="s">
        <v>535</v>
      </c>
      <c r="B17" s="293" t="s">
        <v>536</v>
      </c>
      <c r="C17" s="292" t="s">
        <v>515</v>
      </c>
      <c r="D17" s="294">
        <v>2147710.6669999994</v>
      </c>
      <c r="E17" s="294">
        <v>1569749.7069999997</v>
      </c>
      <c r="F17" s="294">
        <v>104810</v>
      </c>
      <c r="G17" s="294">
        <v>34611</v>
      </c>
      <c r="H17" s="294">
        <v>70199</v>
      </c>
      <c r="I17" s="294">
        <v>0</v>
      </c>
      <c r="J17" s="294">
        <v>1114006.088</v>
      </c>
      <c r="K17" s="294">
        <v>83034.509999999995</v>
      </c>
      <c r="L17" s="294">
        <v>1030971.578</v>
      </c>
      <c r="M17" s="294">
        <v>0</v>
      </c>
      <c r="N17" s="294">
        <v>65788.184000000008</v>
      </c>
      <c r="O17" s="294">
        <v>3436.8139999999999</v>
      </c>
      <c r="P17" s="294">
        <v>62351.37</v>
      </c>
      <c r="Q17" s="294">
        <v>0</v>
      </c>
      <c r="R17" s="294">
        <v>262785.47000000003</v>
      </c>
      <c r="S17" s="294">
        <v>11761.58</v>
      </c>
      <c r="T17" s="294">
        <v>251023.89</v>
      </c>
      <c r="U17" s="294">
        <v>0</v>
      </c>
      <c r="V17" s="294">
        <v>1901.0650000000001</v>
      </c>
      <c r="W17" s="294">
        <v>282</v>
      </c>
      <c r="X17" s="294">
        <v>1619.0650000000001</v>
      </c>
      <c r="Y17" s="294">
        <v>0</v>
      </c>
      <c r="Z17" s="294">
        <v>20458.900000000001</v>
      </c>
      <c r="AA17" s="294">
        <v>3611</v>
      </c>
      <c r="AB17" s="294">
        <v>16658.900000000001</v>
      </c>
      <c r="AC17" s="294">
        <v>189</v>
      </c>
      <c r="AD17" s="294">
        <v>443016.93</v>
      </c>
      <c r="AE17" s="294">
        <v>37948</v>
      </c>
      <c r="AF17" s="294">
        <v>0</v>
      </c>
      <c r="AG17" s="294">
        <v>0</v>
      </c>
      <c r="AH17" s="294">
        <v>37948</v>
      </c>
      <c r="AI17" s="294">
        <v>398919</v>
      </c>
      <c r="AJ17" s="294">
        <v>1688</v>
      </c>
      <c r="AK17" s="294">
        <v>2424</v>
      </c>
      <c r="AL17" s="294">
        <v>394807</v>
      </c>
      <c r="AM17" s="294">
        <v>2212.48</v>
      </c>
      <c r="AN17" s="294">
        <v>147</v>
      </c>
      <c r="AO17" s="294">
        <v>85</v>
      </c>
      <c r="AP17" s="294">
        <v>1980.48</v>
      </c>
      <c r="AQ17" s="294">
        <v>3429.45</v>
      </c>
      <c r="AR17" s="294">
        <v>110</v>
      </c>
      <c r="AS17" s="294">
        <v>111</v>
      </c>
      <c r="AT17" s="294">
        <v>3208.45</v>
      </c>
      <c r="AU17" s="294">
        <v>68</v>
      </c>
      <c r="AV17" s="294">
        <v>8</v>
      </c>
      <c r="AW17" s="294">
        <v>0</v>
      </c>
      <c r="AX17" s="294">
        <v>60</v>
      </c>
      <c r="AY17" s="294">
        <v>440</v>
      </c>
      <c r="AZ17" s="294">
        <v>16</v>
      </c>
      <c r="BA17" s="294">
        <v>24</v>
      </c>
      <c r="BB17" s="294">
        <v>400</v>
      </c>
      <c r="BC17" s="294">
        <v>134944.03</v>
      </c>
      <c r="BD17" s="294">
        <v>82401.48</v>
      </c>
      <c r="BE17" s="294">
        <v>2121</v>
      </c>
      <c r="BF17" s="294">
        <v>40178.04</v>
      </c>
      <c r="BG17" s="294">
        <v>14169.55</v>
      </c>
      <c r="BH17" s="294">
        <v>5170.8899999999994</v>
      </c>
      <c r="BI17" s="294">
        <v>297</v>
      </c>
      <c r="BJ17" s="294">
        <v>20465</v>
      </c>
      <c r="BK17" s="294">
        <v>52542.55</v>
      </c>
      <c r="BL17" s="294">
        <v>3913</v>
      </c>
      <c r="BM17" s="294">
        <v>42358.97</v>
      </c>
      <c r="BN17" s="294">
        <v>1063.57</v>
      </c>
      <c r="BO17" s="294">
        <v>4556.01</v>
      </c>
      <c r="BP17" s="294">
        <v>101</v>
      </c>
      <c r="BQ17" s="294">
        <v>550</v>
      </c>
      <c r="BR17" s="294">
        <v>1652151.1869999997</v>
      </c>
      <c r="BS17" s="294">
        <v>106931</v>
      </c>
      <c r="BT17" s="294">
        <v>1154184.128</v>
      </c>
      <c r="BU17" s="294">
        <v>79957.734000000011</v>
      </c>
      <c r="BV17" s="294">
        <v>267956.36000000004</v>
      </c>
      <c r="BW17" s="294">
        <v>2198.0650000000001</v>
      </c>
      <c r="BX17" s="294">
        <v>40923.9</v>
      </c>
      <c r="BY17" s="294">
        <v>1569749.7069999997</v>
      </c>
      <c r="BZ17" s="294">
        <v>104810</v>
      </c>
      <c r="CA17" s="294">
        <v>1114006.088</v>
      </c>
      <c r="CB17" s="294">
        <v>65788.184000000008</v>
      </c>
      <c r="CC17" s="294">
        <v>262785.47000000003</v>
      </c>
      <c r="CD17" s="294">
        <v>1901.0650000000001</v>
      </c>
      <c r="CE17" s="294">
        <v>20458.900000000001</v>
      </c>
      <c r="CF17" s="294">
        <v>82401.48</v>
      </c>
      <c r="CG17" s="294">
        <v>2121</v>
      </c>
      <c r="CH17" s="294">
        <v>40178.04</v>
      </c>
      <c r="CI17" s="294">
        <v>14169.55</v>
      </c>
      <c r="CJ17" s="294">
        <v>5170.8899999999994</v>
      </c>
      <c r="CK17" s="294">
        <v>297</v>
      </c>
      <c r="CL17" s="294">
        <v>20465</v>
      </c>
      <c r="CM17" s="294">
        <v>495559.48</v>
      </c>
      <c r="CN17" s="294">
        <v>41861</v>
      </c>
      <c r="CO17" s="294">
        <v>441277.97</v>
      </c>
      <c r="CP17" s="294">
        <v>3276.05</v>
      </c>
      <c r="CQ17" s="294">
        <v>7985.46</v>
      </c>
      <c r="CR17" s="294">
        <v>169</v>
      </c>
      <c r="CS17" s="294">
        <v>990</v>
      </c>
      <c r="CT17" s="294">
        <v>443016.93</v>
      </c>
      <c r="CU17" s="294">
        <v>37948</v>
      </c>
      <c r="CV17" s="294">
        <v>398919</v>
      </c>
      <c r="CW17" s="294">
        <v>2212.48</v>
      </c>
      <c r="CX17" s="294">
        <v>3429.45</v>
      </c>
      <c r="CY17" s="294">
        <v>68</v>
      </c>
      <c r="CZ17" s="294">
        <v>440</v>
      </c>
      <c r="DA17" s="294">
        <v>52542.55</v>
      </c>
      <c r="DB17" s="294">
        <v>3913</v>
      </c>
      <c r="DC17" s="294">
        <v>42358.97</v>
      </c>
      <c r="DD17" s="294">
        <v>1063.57</v>
      </c>
      <c r="DE17" s="294">
        <v>4556.01</v>
      </c>
      <c r="DF17" s="294">
        <v>101</v>
      </c>
      <c r="DG17" s="294">
        <v>550</v>
      </c>
      <c r="DH17" s="294">
        <v>0</v>
      </c>
      <c r="DI17" s="294">
        <v>89</v>
      </c>
      <c r="DJ17" s="294">
        <v>11</v>
      </c>
      <c r="DK17" s="294">
        <v>16</v>
      </c>
      <c r="DL17" s="294">
        <v>17</v>
      </c>
      <c r="DM17" s="294">
        <v>45</v>
      </c>
    </row>
    <row r="18" spans="1:117" ht="13.5" customHeight="1" x14ac:dyDescent="0.15">
      <c r="A18" s="292" t="s">
        <v>537</v>
      </c>
      <c r="B18" s="293" t="s">
        <v>538</v>
      </c>
      <c r="C18" s="292" t="s">
        <v>515</v>
      </c>
      <c r="D18" s="294">
        <v>1919178.03</v>
      </c>
      <c r="E18" s="294">
        <v>1294097.49</v>
      </c>
      <c r="F18" s="294">
        <v>0</v>
      </c>
      <c r="G18" s="294">
        <v>0</v>
      </c>
      <c r="H18" s="294">
        <v>0</v>
      </c>
      <c r="I18" s="294">
        <v>0</v>
      </c>
      <c r="J18" s="294">
        <v>1010006.94</v>
      </c>
      <c r="K18" s="294">
        <v>91585</v>
      </c>
      <c r="L18" s="294">
        <v>918176.94</v>
      </c>
      <c r="M18" s="294">
        <v>245</v>
      </c>
      <c r="N18" s="294">
        <v>54660.37</v>
      </c>
      <c r="O18" s="294">
        <v>7002</v>
      </c>
      <c r="P18" s="294">
        <v>47658.37</v>
      </c>
      <c r="Q18" s="294">
        <v>0</v>
      </c>
      <c r="R18" s="294">
        <v>203434.48</v>
      </c>
      <c r="S18" s="294">
        <v>4533</v>
      </c>
      <c r="T18" s="294">
        <v>198901.48</v>
      </c>
      <c r="U18" s="294">
        <v>0</v>
      </c>
      <c r="V18" s="294">
        <v>4310.63</v>
      </c>
      <c r="W18" s="294">
        <v>237</v>
      </c>
      <c r="X18" s="294">
        <v>4073.63</v>
      </c>
      <c r="Y18" s="294">
        <v>0</v>
      </c>
      <c r="Z18" s="294">
        <v>21685.07</v>
      </c>
      <c r="AA18" s="294">
        <v>1971</v>
      </c>
      <c r="AB18" s="294">
        <v>19232.07</v>
      </c>
      <c r="AC18" s="294">
        <v>482</v>
      </c>
      <c r="AD18" s="294">
        <v>498943.05</v>
      </c>
      <c r="AE18" s="294">
        <v>0</v>
      </c>
      <c r="AF18" s="294">
        <v>0</v>
      </c>
      <c r="AG18" s="294">
        <v>0</v>
      </c>
      <c r="AH18" s="294">
        <v>0</v>
      </c>
      <c r="AI18" s="294">
        <v>430444.79</v>
      </c>
      <c r="AJ18" s="294">
        <v>1898</v>
      </c>
      <c r="AK18" s="294">
        <v>1447</v>
      </c>
      <c r="AL18" s="294">
        <v>427099.79</v>
      </c>
      <c r="AM18" s="294">
        <v>2961.26</v>
      </c>
      <c r="AN18" s="294">
        <v>5</v>
      </c>
      <c r="AO18" s="294">
        <v>41</v>
      </c>
      <c r="AP18" s="294">
        <v>2915.26</v>
      </c>
      <c r="AQ18" s="294">
        <v>62996</v>
      </c>
      <c r="AR18" s="294">
        <v>0</v>
      </c>
      <c r="AS18" s="294">
        <v>238</v>
      </c>
      <c r="AT18" s="294">
        <v>62758</v>
      </c>
      <c r="AU18" s="294">
        <v>161</v>
      </c>
      <c r="AV18" s="294">
        <v>57</v>
      </c>
      <c r="AW18" s="294">
        <v>23</v>
      </c>
      <c r="AX18" s="294">
        <v>81</v>
      </c>
      <c r="AY18" s="294">
        <v>2380</v>
      </c>
      <c r="AZ18" s="294">
        <v>33</v>
      </c>
      <c r="BA18" s="294">
        <v>0</v>
      </c>
      <c r="BB18" s="294">
        <v>2347</v>
      </c>
      <c r="BC18" s="294">
        <v>126137.48999999999</v>
      </c>
      <c r="BD18" s="294">
        <v>68597.67</v>
      </c>
      <c r="BE18" s="294">
        <v>0</v>
      </c>
      <c r="BF18" s="294">
        <v>24826.7</v>
      </c>
      <c r="BG18" s="294">
        <v>7311.69</v>
      </c>
      <c r="BH18" s="294">
        <v>5720</v>
      </c>
      <c r="BI18" s="294">
        <v>4011</v>
      </c>
      <c r="BJ18" s="294">
        <v>26728.28</v>
      </c>
      <c r="BK18" s="294">
        <v>57539.82</v>
      </c>
      <c r="BL18" s="294">
        <v>0</v>
      </c>
      <c r="BM18" s="294">
        <v>42332.43</v>
      </c>
      <c r="BN18" s="294">
        <v>1004.39</v>
      </c>
      <c r="BO18" s="294">
        <v>653</v>
      </c>
      <c r="BP18" s="294">
        <v>9193</v>
      </c>
      <c r="BQ18" s="294">
        <v>4357</v>
      </c>
      <c r="BR18" s="294">
        <v>1362695.16</v>
      </c>
      <c r="BS18" s="294">
        <v>0</v>
      </c>
      <c r="BT18" s="294">
        <v>1034833.6399999999</v>
      </c>
      <c r="BU18" s="294">
        <v>61972.060000000005</v>
      </c>
      <c r="BV18" s="294">
        <v>209154.48</v>
      </c>
      <c r="BW18" s="294">
        <v>8321.630000000001</v>
      </c>
      <c r="BX18" s="294">
        <v>48413.35</v>
      </c>
      <c r="BY18" s="294">
        <v>1294097.49</v>
      </c>
      <c r="BZ18" s="294">
        <v>0</v>
      </c>
      <c r="CA18" s="294">
        <v>1010006.94</v>
      </c>
      <c r="CB18" s="294">
        <v>54660.37</v>
      </c>
      <c r="CC18" s="294">
        <v>203434.48</v>
      </c>
      <c r="CD18" s="294">
        <v>4310.63</v>
      </c>
      <c r="CE18" s="294">
        <v>21685.07</v>
      </c>
      <c r="CF18" s="294">
        <v>68597.67</v>
      </c>
      <c r="CG18" s="294">
        <v>0</v>
      </c>
      <c r="CH18" s="294">
        <v>24826.7</v>
      </c>
      <c r="CI18" s="294">
        <v>7311.69</v>
      </c>
      <c r="CJ18" s="294">
        <v>5720</v>
      </c>
      <c r="CK18" s="294">
        <v>4011</v>
      </c>
      <c r="CL18" s="294">
        <v>26728.28</v>
      </c>
      <c r="CM18" s="294">
        <v>556482.87</v>
      </c>
      <c r="CN18" s="294">
        <v>0</v>
      </c>
      <c r="CO18" s="294">
        <v>472777.22</v>
      </c>
      <c r="CP18" s="294">
        <v>3965.65</v>
      </c>
      <c r="CQ18" s="294">
        <v>63649</v>
      </c>
      <c r="CR18" s="294">
        <v>9354</v>
      </c>
      <c r="CS18" s="294">
        <v>6737</v>
      </c>
      <c r="CT18" s="294">
        <v>498943.05</v>
      </c>
      <c r="CU18" s="294">
        <v>0</v>
      </c>
      <c r="CV18" s="294">
        <v>430444.79</v>
      </c>
      <c r="CW18" s="294">
        <v>2961.26</v>
      </c>
      <c r="CX18" s="294">
        <v>62996</v>
      </c>
      <c r="CY18" s="294">
        <v>161</v>
      </c>
      <c r="CZ18" s="294">
        <v>2380</v>
      </c>
      <c r="DA18" s="294">
        <v>57539.82</v>
      </c>
      <c r="DB18" s="294">
        <v>0</v>
      </c>
      <c r="DC18" s="294">
        <v>42332.43</v>
      </c>
      <c r="DD18" s="294">
        <v>1004.39</v>
      </c>
      <c r="DE18" s="294">
        <v>653</v>
      </c>
      <c r="DF18" s="294">
        <v>9193</v>
      </c>
      <c r="DG18" s="294">
        <v>4357</v>
      </c>
      <c r="DH18" s="294">
        <v>110</v>
      </c>
      <c r="DI18" s="294">
        <v>34.909999999999997</v>
      </c>
      <c r="DJ18" s="294">
        <v>18.91</v>
      </c>
      <c r="DK18" s="294">
        <v>5</v>
      </c>
      <c r="DL18" s="294">
        <v>0</v>
      </c>
      <c r="DM18" s="294">
        <v>11</v>
      </c>
    </row>
    <row r="19" spans="1:117" ht="13.5" customHeight="1" x14ac:dyDescent="0.15">
      <c r="A19" s="292" t="s">
        <v>539</v>
      </c>
      <c r="B19" s="293" t="s">
        <v>540</v>
      </c>
      <c r="C19" s="292" t="s">
        <v>515</v>
      </c>
      <c r="D19" s="294">
        <v>3945388</v>
      </c>
      <c r="E19" s="294">
        <v>2947484</v>
      </c>
      <c r="F19" s="294">
        <v>0</v>
      </c>
      <c r="G19" s="294">
        <v>0</v>
      </c>
      <c r="H19" s="294">
        <v>0</v>
      </c>
      <c r="I19" s="294">
        <v>0</v>
      </c>
      <c r="J19" s="294">
        <v>2175214</v>
      </c>
      <c r="K19" s="294">
        <v>1612770</v>
      </c>
      <c r="L19" s="294">
        <v>562410</v>
      </c>
      <c r="M19" s="294">
        <v>34</v>
      </c>
      <c r="N19" s="294">
        <v>73491</v>
      </c>
      <c r="O19" s="294">
        <v>34503</v>
      </c>
      <c r="P19" s="294">
        <v>38974</v>
      </c>
      <c r="Q19" s="294">
        <v>14</v>
      </c>
      <c r="R19" s="294">
        <v>602331</v>
      </c>
      <c r="S19" s="294">
        <v>363971</v>
      </c>
      <c r="T19" s="294">
        <v>238360</v>
      </c>
      <c r="U19" s="294">
        <v>0</v>
      </c>
      <c r="V19" s="294">
        <v>1806</v>
      </c>
      <c r="W19" s="294">
        <v>3</v>
      </c>
      <c r="X19" s="294">
        <v>1803</v>
      </c>
      <c r="Y19" s="294">
        <v>0</v>
      </c>
      <c r="Z19" s="294">
        <v>94642</v>
      </c>
      <c r="AA19" s="294">
        <v>72969</v>
      </c>
      <c r="AB19" s="294">
        <v>21533</v>
      </c>
      <c r="AC19" s="294">
        <v>140</v>
      </c>
      <c r="AD19" s="294">
        <v>914442</v>
      </c>
      <c r="AE19" s="294">
        <v>0</v>
      </c>
      <c r="AF19" s="294">
        <v>0</v>
      </c>
      <c r="AG19" s="294">
        <v>0</v>
      </c>
      <c r="AH19" s="294">
        <v>0</v>
      </c>
      <c r="AI19" s="294">
        <v>912396</v>
      </c>
      <c r="AJ19" s="294">
        <v>0</v>
      </c>
      <c r="AK19" s="294">
        <v>5638</v>
      </c>
      <c r="AL19" s="294">
        <v>906758</v>
      </c>
      <c r="AM19" s="294">
        <v>277</v>
      </c>
      <c r="AN19" s="294">
        <v>0</v>
      </c>
      <c r="AO19" s="294">
        <v>152</v>
      </c>
      <c r="AP19" s="294">
        <v>125</v>
      </c>
      <c r="AQ19" s="294">
        <v>1614</v>
      </c>
      <c r="AR19" s="294">
        <v>75</v>
      </c>
      <c r="AS19" s="294">
        <v>1342</v>
      </c>
      <c r="AT19" s="294">
        <v>197</v>
      </c>
      <c r="AU19" s="294">
        <v>10</v>
      </c>
      <c r="AV19" s="294">
        <v>0</v>
      </c>
      <c r="AW19" s="294">
        <v>10</v>
      </c>
      <c r="AX19" s="294">
        <v>0</v>
      </c>
      <c r="AY19" s="294">
        <v>145</v>
      </c>
      <c r="AZ19" s="294">
        <v>0</v>
      </c>
      <c r="BA19" s="294">
        <v>87</v>
      </c>
      <c r="BB19" s="294">
        <v>58</v>
      </c>
      <c r="BC19" s="294">
        <v>83462</v>
      </c>
      <c r="BD19" s="294">
        <v>18058</v>
      </c>
      <c r="BE19" s="294">
        <v>0</v>
      </c>
      <c r="BF19" s="294">
        <v>4342</v>
      </c>
      <c r="BG19" s="294">
        <v>1960</v>
      </c>
      <c r="BH19" s="294">
        <v>1945</v>
      </c>
      <c r="BI19" s="294">
        <v>6</v>
      </c>
      <c r="BJ19" s="294">
        <v>9805</v>
      </c>
      <c r="BK19" s="294">
        <v>65404</v>
      </c>
      <c r="BL19" s="294">
        <v>0</v>
      </c>
      <c r="BM19" s="294">
        <v>64620</v>
      </c>
      <c r="BN19" s="294">
        <v>132</v>
      </c>
      <c r="BO19" s="294">
        <v>545</v>
      </c>
      <c r="BP19" s="294">
        <v>29</v>
      </c>
      <c r="BQ19" s="294">
        <v>78</v>
      </c>
      <c r="BR19" s="294">
        <v>2965542</v>
      </c>
      <c r="BS19" s="294">
        <v>0</v>
      </c>
      <c r="BT19" s="294">
        <v>2179556</v>
      </c>
      <c r="BU19" s="294">
        <v>75451</v>
      </c>
      <c r="BV19" s="294">
        <v>604276</v>
      </c>
      <c r="BW19" s="294">
        <v>1812</v>
      </c>
      <c r="BX19" s="294">
        <v>104447</v>
      </c>
      <c r="BY19" s="294">
        <v>2947484</v>
      </c>
      <c r="BZ19" s="294">
        <v>0</v>
      </c>
      <c r="CA19" s="294">
        <v>2175214</v>
      </c>
      <c r="CB19" s="294">
        <v>73491</v>
      </c>
      <c r="CC19" s="294">
        <v>602331</v>
      </c>
      <c r="CD19" s="294">
        <v>1806</v>
      </c>
      <c r="CE19" s="294">
        <v>94642</v>
      </c>
      <c r="CF19" s="294">
        <v>18058</v>
      </c>
      <c r="CG19" s="294">
        <v>0</v>
      </c>
      <c r="CH19" s="294">
        <v>4342</v>
      </c>
      <c r="CI19" s="294">
        <v>1960</v>
      </c>
      <c r="CJ19" s="294">
        <v>1945</v>
      </c>
      <c r="CK19" s="294">
        <v>6</v>
      </c>
      <c r="CL19" s="294">
        <v>9805</v>
      </c>
      <c r="CM19" s="294">
        <v>979846</v>
      </c>
      <c r="CN19" s="294">
        <v>0</v>
      </c>
      <c r="CO19" s="294">
        <v>977016</v>
      </c>
      <c r="CP19" s="294">
        <v>409</v>
      </c>
      <c r="CQ19" s="294">
        <v>2159</v>
      </c>
      <c r="CR19" s="294">
        <v>39</v>
      </c>
      <c r="CS19" s="294">
        <v>223</v>
      </c>
      <c r="CT19" s="294">
        <v>914442</v>
      </c>
      <c r="CU19" s="294">
        <v>0</v>
      </c>
      <c r="CV19" s="294">
        <v>912396</v>
      </c>
      <c r="CW19" s="294">
        <v>277</v>
      </c>
      <c r="CX19" s="294">
        <v>1614</v>
      </c>
      <c r="CY19" s="294">
        <v>10</v>
      </c>
      <c r="CZ19" s="294">
        <v>145</v>
      </c>
      <c r="DA19" s="294">
        <v>65404</v>
      </c>
      <c r="DB19" s="294">
        <v>0</v>
      </c>
      <c r="DC19" s="294">
        <v>64620</v>
      </c>
      <c r="DD19" s="294">
        <v>132</v>
      </c>
      <c r="DE19" s="294">
        <v>545</v>
      </c>
      <c r="DF19" s="294">
        <v>29</v>
      </c>
      <c r="DG19" s="294">
        <v>78</v>
      </c>
      <c r="DH19" s="294">
        <v>7</v>
      </c>
      <c r="DI19" s="294">
        <v>168</v>
      </c>
      <c r="DJ19" s="294">
        <v>4</v>
      </c>
      <c r="DK19" s="294">
        <v>5</v>
      </c>
      <c r="DL19" s="294">
        <v>77</v>
      </c>
      <c r="DM19" s="294">
        <v>82</v>
      </c>
    </row>
    <row r="20" spans="1:117" ht="13.5" customHeight="1" x14ac:dyDescent="0.15">
      <c r="A20" s="292" t="s">
        <v>541</v>
      </c>
      <c r="B20" s="293" t="s">
        <v>542</v>
      </c>
      <c r="C20" s="292" t="s">
        <v>515</v>
      </c>
      <c r="D20" s="294">
        <v>2475554</v>
      </c>
      <c r="E20" s="294">
        <v>1800278</v>
      </c>
      <c r="F20" s="294">
        <v>349759</v>
      </c>
      <c r="G20" s="294">
        <v>270791</v>
      </c>
      <c r="H20" s="294">
        <v>78802</v>
      </c>
      <c r="I20" s="294">
        <v>166</v>
      </c>
      <c r="J20" s="294">
        <v>1003304</v>
      </c>
      <c r="K20" s="294">
        <v>766346</v>
      </c>
      <c r="L20" s="294">
        <v>236956</v>
      </c>
      <c r="M20" s="294">
        <v>2</v>
      </c>
      <c r="N20" s="294">
        <v>21585</v>
      </c>
      <c r="O20" s="294">
        <v>5969</v>
      </c>
      <c r="P20" s="294">
        <v>15616</v>
      </c>
      <c r="Q20" s="294">
        <v>0</v>
      </c>
      <c r="R20" s="294">
        <v>382462</v>
      </c>
      <c r="S20" s="294">
        <v>32940</v>
      </c>
      <c r="T20" s="294">
        <v>349522</v>
      </c>
      <c r="U20" s="294">
        <v>0</v>
      </c>
      <c r="V20" s="294">
        <v>633</v>
      </c>
      <c r="W20" s="294">
        <v>122</v>
      </c>
      <c r="X20" s="294">
        <v>511</v>
      </c>
      <c r="Y20" s="294">
        <v>0</v>
      </c>
      <c r="Z20" s="294">
        <v>42535</v>
      </c>
      <c r="AA20" s="294">
        <v>3390</v>
      </c>
      <c r="AB20" s="294">
        <v>38552</v>
      </c>
      <c r="AC20" s="294">
        <v>593</v>
      </c>
      <c r="AD20" s="294">
        <v>558367</v>
      </c>
      <c r="AE20" s="294">
        <v>87987</v>
      </c>
      <c r="AF20" s="294">
        <v>0</v>
      </c>
      <c r="AG20" s="294">
        <v>0</v>
      </c>
      <c r="AH20" s="294">
        <v>87987</v>
      </c>
      <c r="AI20" s="294">
        <v>462646</v>
      </c>
      <c r="AJ20" s="294">
        <v>267</v>
      </c>
      <c r="AK20" s="294">
        <v>315</v>
      </c>
      <c r="AL20" s="294">
        <v>462064</v>
      </c>
      <c r="AM20" s="294">
        <v>608</v>
      </c>
      <c r="AN20" s="294">
        <v>0</v>
      </c>
      <c r="AO20" s="294">
        <v>0</v>
      </c>
      <c r="AP20" s="294">
        <v>608</v>
      </c>
      <c r="AQ20" s="294">
        <v>6928</v>
      </c>
      <c r="AR20" s="294">
        <v>0</v>
      </c>
      <c r="AS20" s="294">
        <v>0</v>
      </c>
      <c r="AT20" s="294">
        <v>6928</v>
      </c>
      <c r="AU20" s="294">
        <v>15</v>
      </c>
      <c r="AV20" s="294">
        <v>0</v>
      </c>
      <c r="AW20" s="294">
        <v>0</v>
      </c>
      <c r="AX20" s="294">
        <v>15</v>
      </c>
      <c r="AY20" s="294">
        <v>183</v>
      </c>
      <c r="AZ20" s="294">
        <v>0</v>
      </c>
      <c r="BA20" s="294">
        <v>0</v>
      </c>
      <c r="BB20" s="294">
        <v>183</v>
      </c>
      <c r="BC20" s="294">
        <v>116909</v>
      </c>
      <c r="BD20" s="294">
        <v>36363</v>
      </c>
      <c r="BE20" s="294">
        <v>1080</v>
      </c>
      <c r="BF20" s="294">
        <v>12625</v>
      </c>
      <c r="BG20" s="294">
        <v>6087</v>
      </c>
      <c r="BH20" s="294">
        <v>4417</v>
      </c>
      <c r="BI20" s="294">
        <v>11</v>
      </c>
      <c r="BJ20" s="294">
        <v>12143</v>
      </c>
      <c r="BK20" s="294">
        <v>80546</v>
      </c>
      <c r="BL20" s="294">
        <v>6172</v>
      </c>
      <c r="BM20" s="294">
        <v>56527</v>
      </c>
      <c r="BN20" s="294">
        <v>3170</v>
      </c>
      <c r="BO20" s="294">
        <v>12863</v>
      </c>
      <c r="BP20" s="294">
        <v>369</v>
      </c>
      <c r="BQ20" s="294">
        <v>1445</v>
      </c>
      <c r="BR20" s="294">
        <v>1836641</v>
      </c>
      <c r="BS20" s="294">
        <v>350839</v>
      </c>
      <c r="BT20" s="294">
        <v>1015929</v>
      </c>
      <c r="BU20" s="294">
        <v>27672</v>
      </c>
      <c r="BV20" s="294">
        <v>386879</v>
      </c>
      <c r="BW20" s="294">
        <v>644</v>
      </c>
      <c r="BX20" s="294">
        <v>54678</v>
      </c>
      <c r="BY20" s="294">
        <v>1800278</v>
      </c>
      <c r="BZ20" s="294">
        <v>349759</v>
      </c>
      <c r="CA20" s="294">
        <v>1003304</v>
      </c>
      <c r="CB20" s="294">
        <v>21585</v>
      </c>
      <c r="CC20" s="294">
        <v>382462</v>
      </c>
      <c r="CD20" s="294">
        <v>633</v>
      </c>
      <c r="CE20" s="294">
        <v>42535</v>
      </c>
      <c r="CF20" s="294">
        <v>36363</v>
      </c>
      <c r="CG20" s="294">
        <v>1080</v>
      </c>
      <c r="CH20" s="294">
        <v>12625</v>
      </c>
      <c r="CI20" s="294">
        <v>6087</v>
      </c>
      <c r="CJ20" s="294">
        <v>4417</v>
      </c>
      <c r="CK20" s="294">
        <v>11</v>
      </c>
      <c r="CL20" s="294">
        <v>12143</v>
      </c>
      <c r="CM20" s="294">
        <v>638913</v>
      </c>
      <c r="CN20" s="294">
        <v>94159</v>
      </c>
      <c r="CO20" s="294">
        <v>519173</v>
      </c>
      <c r="CP20" s="294">
        <v>3778</v>
      </c>
      <c r="CQ20" s="294">
        <v>19791</v>
      </c>
      <c r="CR20" s="294">
        <v>384</v>
      </c>
      <c r="CS20" s="294">
        <v>1628</v>
      </c>
      <c r="CT20" s="294">
        <v>558367</v>
      </c>
      <c r="CU20" s="294">
        <v>87987</v>
      </c>
      <c r="CV20" s="294">
        <v>462646</v>
      </c>
      <c r="CW20" s="294">
        <v>608</v>
      </c>
      <c r="CX20" s="294">
        <v>6928</v>
      </c>
      <c r="CY20" s="294">
        <v>15</v>
      </c>
      <c r="CZ20" s="294">
        <v>183</v>
      </c>
      <c r="DA20" s="294">
        <v>80546</v>
      </c>
      <c r="DB20" s="294">
        <v>6172</v>
      </c>
      <c r="DC20" s="294">
        <v>56527</v>
      </c>
      <c r="DD20" s="294">
        <v>3170</v>
      </c>
      <c r="DE20" s="294">
        <v>12863</v>
      </c>
      <c r="DF20" s="294">
        <v>369</v>
      </c>
      <c r="DG20" s="294">
        <v>1445</v>
      </c>
      <c r="DH20" s="294">
        <v>0</v>
      </c>
      <c r="DI20" s="294">
        <v>53</v>
      </c>
      <c r="DJ20" s="294">
        <v>16</v>
      </c>
      <c r="DK20" s="294">
        <v>18</v>
      </c>
      <c r="DL20" s="294">
        <v>0</v>
      </c>
      <c r="DM20" s="294">
        <v>19</v>
      </c>
    </row>
    <row r="21" spans="1:117" ht="13.5" customHeight="1" x14ac:dyDescent="0.15">
      <c r="A21" s="292" t="s">
        <v>543</v>
      </c>
      <c r="B21" s="293" t="s">
        <v>544</v>
      </c>
      <c r="C21" s="292" t="s">
        <v>515</v>
      </c>
      <c r="D21" s="294">
        <v>764811</v>
      </c>
      <c r="E21" s="294">
        <v>474227</v>
      </c>
      <c r="F21" s="294">
        <v>0</v>
      </c>
      <c r="G21" s="294">
        <v>0</v>
      </c>
      <c r="H21" s="294">
        <v>0</v>
      </c>
      <c r="I21" s="294">
        <v>0</v>
      </c>
      <c r="J21" s="294">
        <v>333054</v>
      </c>
      <c r="K21" s="294">
        <v>5391</v>
      </c>
      <c r="L21" s="294">
        <v>327663</v>
      </c>
      <c r="M21" s="294">
        <v>0</v>
      </c>
      <c r="N21" s="294">
        <v>17151</v>
      </c>
      <c r="O21" s="294">
        <v>68</v>
      </c>
      <c r="P21" s="294">
        <v>17081</v>
      </c>
      <c r="Q21" s="294">
        <v>2</v>
      </c>
      <c r="R21" s="294">
        <v>117026</v>
      </c>
      <c r="S21" s="294">
        <v>73</v>
      </c>
      <c r="T21" s="294">
        <v>116584</v>
      </c>
      <c r="U21" s="294">
        <v>369</v>
      </c>
      <c r="V21" s="294">
        <v>864</v>
      </c>
      <c r="W21" s="294">
        <v>76</v>
      </c>
      <c r="X21" s="294">
        <v>788</v>
      </c>
      <c r="Y21" s="294">
        <v>0</v>
      </c>
      <c r="Z21" s="294">
        <v>6132</v>
      </c>
      <c r="AA21" s="294">
        <v>253</v>
      </c>
      <c r="AB21" s="294">
        <v>5879</v>
      </c>
      <c r="AC21" s="294">
        <v>0</v>
      </c>
      <c r="AD21" s="294">
        <v>205614</v>
      </c>
      <c r="AE21" s="294">
        <v>0</v>
      </c>
      <c r="AF21" s="294">
        <v>0</v>
      </c>
      <c r="AG21" s="294">
        <v>0</v>
      </c>
      <c r="AH21" s="294">
        <v>0</v>
      </c>
      <c r="AI21" s="294">
        <v>193316</v>
      </c>
      <c r="AJ21" s="294">
        <v>27</v>
      </c>
      <c r="AK21" s="294">
        <v>412</v>
      </c>
      <c r="AL21" s="294">
        <v>192877</v>
      </c>
      <c r="AM21" s="294">
        <v>4788</v>
      </c>
      <c r="AN21" s="294">
        <v>0</v>
      </c>
      <c r="AO21" s="294">
        <v>7</v>
      </c>
      <c r="AP21" s="294">
        <v>4781</v>
      </c>
      <c r="AQ21" s="294">
        <v>6772</v>
      </c>
      <c r="AR21" s="294">
        <v>13</v>
      </c>
      <c r="AS21" s="294">
        <v>89</v>
      </c>
      <c r="AT21" s="294">
        <v>6670</v>
      </c>
      <c r="AU21" s="294">
        <v>11</v>
      </c>
      <c r="AV21" s="294">
        <v>0</v>
      </c>
      <c r="AW21" s="294">
        <v>0</v>
      </c>
      <c r="AX21" s="294">
        <v>11</v>
      </c>
      <c r="AY21" s="294">
        <v>727</v>
      </c>
      <c r="AZ21" s="294">
        <v>0</v>
      </c>
      <c r="BA21" s="294">
        <v>0</v>
      </c>
      <c r="BB21" s="294">
        <v>727</v>
      </c>
      <c r="BC21" s="294">
        <v>84970</v>
      </c>
      <c r="BD21" s="294">
        <v>47853</v>
      </c>
      <c r="BE21" s="294">
        <v>0</v>
      </c>
      <c r="BF21" s="294">
        <v>26134</v>
      </c>
      <c r="BG21" s="294">
        <v>4033</v>
      </c>
      <c r="BH21" s="294">
        <v>6952</v>
      </c>
      <c r="BI21" s="294">
        <v>858</v>
      </c>
      <c r="BJ21" s="294">
        <v>9876</v>
      </c>
      <c r="BK21" s="294">
        <v>37117</v>
      </c>
      <c r="BL21" s="294">
        <v>0</v>
      </c>
      <c r="BM21" s="294">
        <v>28891</v>
      </c>
      <c r="BN21" s="294">
        <v>3560</v>
      </c>
      <c r="BO21" s="294">
        <v>3602</v>
      </c>
      <c r="BP21" s="294">
        <v>16</v>
      </c>
      <c r="BQ21" s="294">
        <v>1048</v>
      </c>
      <c r="BR21" s="294">
        <v>522080</v>
      </c>
      <c r="BS21" s="294">
        <v>0</v>
      </c>
      <c r="BT21" s="294">
        <v>359188</v>
      </c>
      <c r="BU21" s="294">
        <v>21184</v>
      </c>
      <c r="BV21" s="294">
        <v>123978</v>
      </c>
      <c r="BW21" s="294">
        <v>1722</v>
      </c>
      <c r="BX21" s="294">
        <v>16008</v>
      </c>
      <c r="BY21" s="294">
        <v>474227</v>
      </c>
      <c r="BZ21" s="294">
        <v>0</v>
      </c>
      <c r="CA21" s="294">
        <v>333054</v>
      </c>
      <c r="CB21" s="294">
        <v>17151</v>
      </c>
      <c r="CC21" s="294">
        <v>117026</v>
      </c>
      <c r="CD21" s="294">
        <v>864</v>
      </c>
      <c r="CE21" s="294">
        <v>6132</v>
      </c>
      <c r="CF21" s="294">
        <v>47853</v>
      </c>
      <c r="CG21" s="294">
        <v>0</v>
      </c>
      <c r="CH21" s="294">
        <v>26134</v>
      </c>
      <c r="CI21" s="294">
        <v>4033</v>
      </c>
      <c r="CJ21" s="294">
        <v>6952</v>
      </c>
      <c r="CK21" s="294">
        <v>858</v>
      </c>
      <c r="CL21" s="294">
        <v>9876</v>
      </c>
      <c r="CM21" s="294">
        <v>242731</v>
      </c>
      <c r="CN21" s="294">
        <v>0</v>
      </c>
      <c r="CO21" s="294">
        <v>222207</v>
      </c>
      <c r="CP21" s="294">
        <v>8348</v>
      </c>
      <c r="CQ21" s="294">
        <v>10374</v>
      </c>
      <c r="CR21" s="294">
        <v>27</v>
      </c>
      <c r="CS21" s="294">
        <v>1775</v>
      </c>
      <c r="CT21" s="294">
        <v>205614</v>
      </c>
      <c r="CU21" s="294">
        <v>0</v>
      </c>
      <c r="CV21" s="294">
        <v>193316</v>
      </c>
      <c r="CW21" s="294">
        <v>4788</v>
      </c>
      <c r="CX21" s="294">
        <v>6772</v>
      </c>
      <c r="CY21" s="294">
        <v>11</v>
      </c>
      <c r="CZ21" s="294">
        <v>727</v>
      </c>
      <c r="DA21" s="294">
        <v>37117</v>
      </c>
      <c r="DB21" s="294">
        <v>0</v>
      </c>
      <c r="DC21" s="294">
        <v>28891</v>
      </c>
      <c r="DD21" s="294">
        <v>3560</v>
      </c>
      <c r="DE21" s="294">
        <v>3602</v>
      </c>
      <c r="DF21" s="294">
        <v>16</v>
      </c>
      <c r="DG21" s="294">
        <v>1048</v>
      </c>
      <c r="DH21" s="294">
        <v>0</v>
      </c>
      <c r="DI21" s="294">
        <v>69</v>
      </c>
      <c r="DJ21" s="294">
        <v>2</v>
      </c>
      <c r="DK21" s="294">
        <v>0</v>
      </c>
      <c r="DL21" s="294">
        <v>2</v>
      </c>
      <c r="DM21" s="294">
        <v>65</v>
      </c>
    </row>
    <row r="22" spans="1:117" ht="13.5" customHeight="1" x14ac:dyDescent="0.15">
      <c r="A22" s="292" t="s">
        <v>545</v>
      </c>
      <c r="B22" s="293" t="s">
        <v>546</v>
      </c>
      <c r="C22" s="292" t="s">
        <v>515</v>
      </c>
      <c r="D22" s="294">
        <v>366142</v>
      </c>
      <c r="E22" s="294">
        <v>222063</v>
      </c>
      <c r="F22" s="294">
        <v>0</v>
      </c>
      <c r="G22" s="294">
        <v>0</v>
      </c>
      <c r="H22" s="294">
        <v>0</v>
      </c>
      <c r="I22" s="294">
        <v>0</v>
      </c>
      <c r="J22" s="294">
        <v>186057</v>
      </c>
      <c r="K22" s="294">
        <v>49504</v>
      </c>
      <c r="L22" s="294">
        <v>136510</v>
      </c>
      <c r="M22" s="294">
        <v>43</v>
      </c>
      <c r="N22" s="294">
        <v>12199</v>
      </c>
      <c r="O22" s="294">
        <v>2811</v>
      </c>
      <c r="P22" s="294">
        <v>9381</v>
      </c>
      <c r="Q22" s="294">
        <v>7</v>
      </c>
      <c r="R22" s="294">
        <v>22155</v>
      </c>
      <c r="S22" s="294">
        <v>3100</v>
      </c>
      <c r="T22" s="294">
        <v>19055</v>
      </c>
      <c r="U22" s="294">
        <v>0</v>
      </c>
      <c r="V22" s="294">
        <v>1105</v>
      </c>
      <c r="W22" s="294">
        <v>1060</v>
      </c>
      <c r="X22" s="294">
        <v>45</v>
      </c>
      <c r="Y22" s="294">
        <v>0</v>
      </c>
      <c r="Z22" s="294">
        <v>547</v>
      </c>
      <c r="AA22" s="294">
        <v>0</v>
      </c>
      <c r="AB22" s="294">
        <v>547</v>
      </c>
      <c r="AC22" s="294">
        <v>0</v>
      </c>
      <c r="AD22" s="294">
        <v>82185</v>
      </c>
      <c r="AE22" s="294">
        <v>0</v>
      </c>
      <c r="AF22" s="294">
        <v>0</v>
      </c>
      <c r="AG22" s="294">
        <v>0</v>
      </c>
      <c r="AH22" s="294">
        <v>0</v>
      </c>
      <c r="AI22" s="294">
        <v>80363</v>
      </c>
      <c r="AJ22" s="294">
        <v>11</v>
      </c>
      <c r="AK22" s="294">
        <v>2617</v>
      </c>
      <c r="AL22" s="294">
        <v>77735</v>
      </c>
      <c r="AM22" s="294">
        <v>1679</v>
      </c>
      <c r="AN22" s="294">
        <v>0</v>
      </c>
      <c r="AO22" s="294">
        <v>552</v>
      </c>
      <c r="AP22" s="294">
        <v>1127</v>
      </c>
      <c r="AQ22" s="294">
        <v>49</v>
      </c>
      <c r="AR22" s="294">
        <v>0</v>
      </c>
      <c r="AS22" s="294">
        <v>0</v>
      </c>
      <c r="AT22" s="294">
        <v>49</v>
      </c>
      <c r="AU22" s="294">
        <v>0</v>
      </c>
      <c r="AV22" s="294">
        <v>0</v>
      </c>
      <c r="AW22" s="294">
        <v>0</v>
      </c>
      <c r="AX22" s="294">
        <v>0</v>
      </c>
      <c r="AY22" s="294">
        <v>94</v>
      </c>
      <c r="AZ22" s="294">
        <v>0</v>
      </c>
      <c r="BA22" s="294">
        <v>0</v>
      </c>
      <c r="BB22" s="294">
        <v>94</v>
      </c>
      <c r="BC22" s="294">
        <v>61894</v>
      </c>
      <c r="BD22" s="294">
        <v>13120</v>
      </c>
      <c r="BE22" s="294">
        <v>0</v>
      </c>
      <c r="BF22" s="294">
        <v>5278</v>
      </c>
      <c r="BG22" s="294">
        <v>1240</v>
      </c>
      <c r="BH22" s="294">
        <v>4255</v>
      </c>
      <c r="BI22" s="294">
        <v>61</v>
      </c>
      <c r="BJ22" s="294">
        <v>2286</v>
      </c>
      <c r="BK22" s="294">
        <v>48774</v>
      </c>
      <c r="BL22" s="294">
        <v>0</v>
      </c>
      <c r="BM22" s="294">
        <v>15608</v>
      </c>
      <c r="BN22" s="294">
        <v>1235</v>
      </c>
      <c r="BO22" s="294">
        <v>30979</v>
      </c>
      <c r="BP22" s="294">
        <v>0</v>
      </c>
      <c r="BQ22" s="294">
        <v>952</v>
      </c>
      <c r="BR22" s="294">
        <v>235183</v>
      </c>
      <c r="BS22" s="294">
        <v>0</v>
      </c>
      <c r="BT22" s="294">
        <v>191335</v>
      </c>
      <c r="BU22" s="294">
        <v>13439</v>
      </c>
      <c r="BV22" s="294">
        <v>26410</v>
      </c>
      <c r="BW22" s="294">
        <v>1166</v>
      </c>
      <c r="BX22" s="294">
        <v>2833</v>
      </c>
      <c r="BY22" s="294">
        <v>222063</v>
      </c>
      <c r="BZ22" s="294">
        <v>0</v>
      </c>
      <c r="CA22" s="294">
        <v>186057</v>
      </c>
      <c r="CB22" s="294">
        <v>12199</v>
      </c>
      <c r="CC22" s="294">
        <v>22155</v>
      </c>
      <c r="CD22" s="294">
        <v>1105</v>
      </c>
      <c r="CE22" s="294">
        <v>547</v>
      </c>
      <c r="CF22" s="294">
        <v>13120</v>
      </c>
      <c r="CG22" s="294">
        <v>0</v>
      </c>
      <c r="CH22" s="294">
        <v>5278</v>
      </c>
      <c r="CI22" s="294">
        <v>1240</v>
      </c>
      <c r="CJ22" s="294">
        <v>4255</v>
      </c>
      <c r="CK22" s="294">
        <v>61</v>
      </c>
      <c r="CL22" s="294">
        <v>2286</v>
      </c>
      <c r="CM22" s="294">
        <v>130959</v>
      </c>
      <c r="CN22" s="294">
        <v>0</v>
      </c>
      <c r="CO22" s="294">
        <v>95971</v>
      </c>
      <c r="CP22" s="294">
        <v>2914</v>
      </c>
      <c r="CQ22" s="294">
        <v>31028</v>
      </c>
      <c r="CR22" s="294">
        <v>0</v>
      </c>
      <c r="CS22" s="294">
        <v>1046</v>
      </c>
      <c r="CT22" s="294">
        <v>82185</v>
      </c>
      <c r="CU22" s="294">
        <v>0</v>
      </c>
      <c r="CV22" s="294">
        <v>80363</v>
      </c>
      <c r="CW22" s="294">
        <v>1679</v>
      </c>
      <c r="CX22" s="294">
        <v>49</v>
      </c>
      <c r="CY22" s="294">
        <v>0</v>
      </c>
      <c r="CZ22" s="294">
        <v>94</v>
      </c>
      <c r="DA22" s="294">
        <v>48774</v>
      </c>
      <c r="DB22" s="294">
        <v>0</v>
      </c>
      <c r="DC22" s="294">
        <v>15608</v>
      </c>
      <c r="DD22" s="294">
        <v>1235</v>
      </c>
      <c r="DE22" s="294">
        <v>30979</v>
      </c>
      <c r="DF22" s="294">
        <v>0</v>
      </c>
      <c r="DG22" s="294">
        <v>952</v>
      </c>
      <c r="DH22" s="294">
        <v>0</v>
      </c>
      <c r="DI22" s="294">
        <v>42</v>
      </c>
      <c r="DJ22" s="294">
        <v>1</v>
      </c>
      <c r="DK22" s="294">
        <v>11</v>
      </c>
      <c r="DL22" s="294">
        <v>30</v>
      </c>
      <c r="DM22" s="294">
        <v>0</v>
      </c>
    </row>
    <row r="23" spans="1:117" ht="13.5" customHeight="1" x14ac:dyDescent="0.15">
      <c r="A23" s="292" t="s">
        <v>547</v>
      </c>
      <c r="B23" s="293" t="s">
        <v>548</v>
      </c>
      <c r="C23" s="292" t="s">
        <v>515</v>
      </c>
      <c r="D23" s="294">
        <v>366862</v>
      </c>
      <c r="E23" s="294">
        <v>207804</v>
      </c>
      <c r="F23" s="294">
        <v>0</v>
      </c>
      <c r="G23" s="294">
        <v>0</v>
      </c>
      <c r="H23" s="294">
        <v>0</v>
      </c>
      <c r="I23" s="294">
        <v>0</v>
      </c>
      <c r="J23" s="294">
        <v>172862</v>
      </c>
      <c r="K23" s="294">
        <v>7415</v>
      </c>
      <c r="L23" s="294">
        <v>165412</v>
      </c>
      <c r="M23" s="294">
        <v>35</v>
      </c>
      <c r="N23" s="294">
        <v>6105</v>
      </c>
      <c r="O23" s="294">
        <v>249</v>
      </c>
      <c r="P23" s="294">
        <v>5853</v>
      </c>
      <c r="Q23" s="294">
        <v>3</v>
      </c>
      <c r="R23" s="294">
        <v>23764</v>
      </c>
      <c r="S23" s="294">
        <v>1188</v>
      </c>
      <c r="T23" s="294">
        <v>22480</v>
      </c>
      <c r="U23" s="294">
        <v>96</v>
      </c>
      <c r="V23" s="294">
        <v>150</v>
      </c>
      <c r="W23" s="294">
        <v>0</v>
      </c>
      <c r="X23" s="294">
        <v>150</v>
      </c>
      <c r="Y23" s="294">
        <v>0</v>
      </c>
      <c r="Z23" s="294">
        <v>4923</v>
      </c>
      <c r="AA23" s="294">
        <v>1662</v>
      </c>
      <c r="AB23" s="294">
        <v>2932</v>
      </c>
      <c r="AC23" s="294">
        <v>329</v>
      </c>
      <c r="AD23" s="294">
        <v>106655</v>
      </c>
      <c r="AE23" s="294">
        <v>0</v>
      </c>
      <c r="AF23" s="294">
        <v>0</v>
      </c>
      <c r="AG23" s="294">
        <v>0</v>
      </c>
      <c r="AH23" s="294">
        <v>0</v>
      </c>
      <c r="AI23" s="294">
        <v>95045</v>
      </c>
      <c r="AJ23" s="294">
        <v>0</v>
      </c>
      <c r="AK23" s="294">
        <v>2557</v>
      </c>
      <c r="AL23" s="294">
        <v>92488</v>
      </c>
      <c r="AM23" s="294">
        <v>4264</v>
      </c>
      <c r="AN23" s="294">
        <v>0</v>
      </c>
      <c r="AO23" s="294">
        <v>199</v>
      </c>
      <c r="AP23" s="294">
        <v>4065</v>
      </c>
      <c r="AQ23" s="294">
        <v>6058</v>
      </c>
      <c r="AR23" s="294">
        <v>0</v>
      </c>
      <c r="AS23" s="294">
        <v>543</v>
      </c>
      <c r="AT23" s="294">
        <v>5515</v>
      </c>
      <c r="AU23" s="294">
        <v>17</v>
      </c>
      <c r="AV23" s="294">
        <v>0</v>
      </c>
      <c r="AW23" s="294">
        <v>6</v>
      </c>
      <c r="AX23" s="294">
        <v>11</v>
      </c>
      <c r="AY23" s="294">
        <v>1271</v>
      </c>
      <c r="AZ23" s="294">
        <v>0</v>
      </c>
      <c r="BA23" s="294">
        <v>15</v>
      </c>
      <c r="BB23" s="294">
        <v>1256</v>
      </c>
      <c r="BC23" s="294">
        <v>52403</v>
      </c>
      <c r="BD23" s="294">
        <v>20621</v>
      </c>
      <c r="BE23" s="294">
        <v>527</v>
      </c>
      <c r="BF23" s="294">
        <v>3788</v>
      </c>
      <c r="BG23" s="294">
        <v>2999</v>
      </c>
      <c r="BH23" s="294">
        <v>5265</v>
      </c>
      <c r="BI23" s="294">
        <v>1464</v>
      </c>
      <c r="BJ23" s="294">
        <v>6578</v>
      </c>
      <c r="BK23" s="294">
        <v>31782</v>
      </c>
      <c r="BL23" s="294">
        <v>0</v>
      </c>
      <c r="BM23" s="294">
        <v>8476</v>
      </c>
      <c r="BN23" s="294">
        <v>11144</v>
      </c>
      <c r="BO23" s="294">
        <v>3720</v>
      </c>
      <c r="BP23" s="294">
        <v>515</v>
      </c>
      <c r="BQ23" s="294">
        <v>7927</v>
      </c>
      <c r="BR23" s="294">
        <v>228425</v>
      </c>
      <c r="BS23" s="294">
        <v>527</v>
      </c>
      <c r="BT23" s="294">
        <v>176650</v>
      </c>
      <c r="BU23" s="294">
        <v>9104</v>
      </c>
      <c r="BV23" s="294">
        <v>29029</v>
      </c>
      <c r="BW23" s="294">
        <v>1614</v>
      </c>
      <c r="BX23" s="294">
        <v>11501</v>
      </c>
      <c r="BY23" s="294">
        <v>207804</v>
      </c>
      <c r="BZ23" s="294">
        <v>0</v>
      </c>
      <c r="CA23" s="294">
        <v>172862</v>
      </c>
      <c r="CB23" s="294">
        <v>6105</v>
      </c>
      <c r="CC23" s="294">
        <v>23764</v>
      </c>
      <c r="CD23" s="294">
        <v>150</v>
      </c>
      <c r="CE23" s="294">
        <v>4923</v>
      </c>
      <c r="CF23" s="294">
        <v>20621</v>
      </c>
      <c r="CG23" s="294">
        <v>527</v>
      </c>
      <c r="CH23" s="294">
        <v>3788</v>
      </c>
      <c r="CI23" s="294">
        <v>2999</v>
      </c>
      <c r="CJ23" s="294">
        <v>5265</v>
      </c>
      <c r="CK23" s="294">
        <v>1464</v>
      </c>
      <c r="CL23" s="294">
        <v>6578</v>
      </c>
      <c r="CM23" s="294">
        <v>138437</v>
      </c>
      <c r="CN23" s="294">
        <v>0</v>
      </c>
      <c r="CO23" s="294">
        <v>103521</v>
      </c>
      <c r="CP23" s="294">
        <v>15408</v>
      </c>
      <c r="CQ23" s="294">
        <v>9778</v>
      </c>
      <c r="CR23" s="294">
        <v>532</v>
      </c>
      <c r="CS23" s="294">
        <v>9198</v>
      </c>
      <c r="CT23" s="294">
        <v>106655</v>
      </c>
      <c r="CU23" s="294">
        <v>0</v>
      </c>
      <c r="CV23" s="294">
        <v>95045</v>
      </c>
      <c r="CW23" s="294">
        <v>4264</v>
      </c>
      <c r="CX23" s="294">
        <v>6058</v>
      </c>
      <c r="CY23" s="294">
        <v>17</v>
      </c>
      <c r="CZ23" s="294">
        <v>1271</v>
      </c>
      <c r="DA23" s="294">
        <v>31782</v>
      </c>
      <c r="DB23" s="294">
        <v>0</v>
      </c>
      <c r="DC23" s="294">
        <v>8476</v>
      </c>
      <c r="DD23" s="294">
        <v>11144</v>
      </c>
      <c r="DE23" s="294">
        <v>3720</v>
      </c>
      <c r="DF23" s="294">
        <v>515</v>
      </c>
      <c r="DG23" s="294">
        <v>7927</v>
      </c>
      <c r="DH23" s="294">
        <v>1</v>
      </c>
      <c r="DI23" s="294">
        <v>0</v>
      </c>
      <c r="DJ23" s="294">
        <v>0</v>
      </c>
      <c r="DK23" s="294">
        <v>0</v>
      </c>
      <c r="DL23" s="294">
        <v>0</v>
      </c>
      <c r="DM23" s="294">
        <v>0</v>
      </c>
    </row>
    <row r="24" spans="1:117" ht="13.5" customHeight="1" x14ac:dyDescent="0.15">
      <c r="A24" s="292" t="s">
        <v>549</v>
      </c>
      <c r="B24" s="293" t="s">
        <v>550</v>
      </c>
      <c r="C24" s="292" t="s">
        <v>515</v>
      </c>
      <c r="D24" s="294">
        <v>244131</v>
      </c>
      <c r="E24" s="294">
        <v>158223</v>
      </c>
      <c r="F24" s="294">
        <v>0</v>
      </c>
      <c r="G24" s="294">
        <v>0</v>
      </c>
      <c r="H24" s="294">
        <v>0</v>
      </c>
      <c r="I24" s="294">
        <v>0</v>
      </c>
      <c r="J24" s="294">
        <v>129184</v>
      </c>
      <c r="K24" s="294">
        <v>12782</v>
      </c>
      <c r="L24" s="294">
        <v>116162</v>
      </c>
      <c r="M24" s="294">
        <v>240</v>
      </c>
      <c r="N24" s="294">
        <v>10677</v>
      </c>
      <c r="O24" s="294">
        <v>31</v>
      </c>
      <c r="P24" s="294">
        <v>10639</v>
      </c>
      <c r="Q24" s="294">
        <v>7</v>
      </c>
      <c r="R24" s="294">
        <v>16157</v>
      </c>
      <c r="S24" s="294">
        <v>321</v>
      </c>
      <c r="T24" s="294">
        <v>15836</v>
      </c>
      <c r="U24" s="294">
        <v>0</v>
      </c>
      <c r="V24" s="294">
        <v>154</v>
      </c>
      <c r="W24" s="294">
        <v>3</v>
      </c>
      <c r="X24" s="294">
        <v>151</v>
      </c>
      <c r="Y24" s="294">
        <v>0</v>
      </c>
      <c r="Z24" s="294">
        <v>2051</v>
      </c>
      <c r="AA24" s="294">
        <v>317</v>
      </c>
      <c r="AB24" s="294">
        <v>1732</v>
      </c>
      <c r="AC24" s="294">
        <v>2</v>
      </c>
      <c r="AD24" s="294">
        <v>47485</v>
      </c>
      <c r="AE24" s="294">
        <v>0</v>
      </c>
      <c r="AF24" s="294">
        <v>0</v>
      </c>
      <c r="AG24" s="294">
        <v>0</v>
      </c>
      <c r="AH24" s="294">
        <v>0</v>
      </c>
      <c r="AI24" s="294">
        <v>44075</v>
      </c>
      <c r="AJ24" s="294">
        <v>0</v>
      </c>
      <c r="AK24" s="294">
        <v>2103</v>
      </c>
      <c r="AL24" s="294">
        <v>41972</v>
      </c>
      <c r="AM24" s="294">
        <v>1704</v>
      </c>
      <c r="AN24" s="294">
        <v>0</v>
      </c>
      <c r="AO24" s="294">
        <v>15</v>
      </c>
      <c r="AP24" s="294">
        <v>1689</v>
      </c>
      <c r="AQ24" s="294">
        <v>565</v>
      </c>
      <c r="AR24" s="294">
        <v>0</v>
      </c>
      <c r="AS24" s="294">
        <v>68</v>
      </c>
      <c r="AT24" s="294">
        <v>497</v>
      </c>
      <c r="AU24" s="294">
        <v>21</v>
      </c>
      <c r="AV24" s="294">
        <v>0</v>
      </c>
      <c r="AW24" s="294">
        <v>0</v>
      </c>
      <c r="AX24" s="294">
        <v>21</v>
      </c>
      <c r="AY24" s="294">
        <v>1120</v>
      </c>
      <c r="AZ24" s="294">
        <v>0</v>
      </c>
      <c r="BA24" s="294">
        <v>0</v>
      </c>
      <c r="BB24" s="294">
        <v>1120</v>
      </c>
      <c r="BC24" s="294">
        <v>38423</v>
      </c>
      <c r="BD24" s="294">
        <v>18605</v>
      </c>
      <c r="BE24" s="294">
        <v>0</v>
      </c>
      <c r="BF24" s="294">
        <v>6459</v>
      </c>
      <c r="BG24" s="294">
        <v>4782</v>
      </c>
      <c r="BH24" s="294">
        <v>619</v>
      </c>
      <c r="BI24" s="294">
        <v>0</v>
      </c>
      <c r="BJ24" s="294">
        <v>6745</v>
      </c>
      <c r="BK24" s="294">
        <v>19818</v>
      </c>
      <c r="BL24" s="294">
        <v>0</v>
      </c>
      <c r="BM24" s="294">
        <v>17305</v>
      </c>
      <c r="BN24" s="294">
        <v>1336</v>
      </c>
      <c r="BO24" s="294">
        <v>142</v>
      </c>
      <c r="BP24" s="294">
        <v>135</v>
      </c>
      <c r="BQ24" s="294">
        <v>900</v>
      </c>
      <c r="BR24" s="294">
        <v>176828</v>
      </c>
      <c r="BS24" s="294">
        <v>0</v>
      </c>
      <c r="BT24" s="294">
        <v>135643</v>
      </c>
      <c r="BU24" s="294">
        <v>15459</v>
      </c>
      <c r="BV24" s="294">
        <v>16776</v>
      </c>
      <c r="BW24" s="294">
        <v>154</v>
      </c>
      <c r="BX24" s="294">
        <v>8796</v>
      </c>
      <c r="BY24" s="294">
        <v>158223</v>
      </c>
      <c r="BZ24" s="294">
        <v>0</v>
      </c>
      <c r="CA24" s="294">
        <v>129184</v>
      </c>
      <c r="CB24" s="294">
        <v>10677</v>
      </c>
      <c r="CC24" s="294">
        <v>16157</v>
      </c>
      <c r="CD24" s="294">
        <v>154</v>
      </c>
      <c r="CE24" s="294">
        <v>2051</v>
      </c>
      <c r="CF24" s="294">
        <v>18605</v>
      </c>
      <c r="CG24" s="294">
        <v>0</v>
      </c>
      <c r="CH24" s="294">
        <v>6459</v>
      </c>
      <c r="CI24" s="294">
        <v>4782</v>
      </c>
      <c r="CJ24" s="294">
        <v>619</v>
      </c>
      <c r="CK24" s="294">
        <v>0</v>
      </c>
      <c r="CL24" s="294">
        <v>6745</v>
      </c>
      <c r="CM24" s="294">
        <v>67303</v>
      </c>
      <c r="CN24" s="294">
        <v>0</v>
      </c>
      <c r="CO24" s="294">
        <v>61380</v>
      </c>
      <c r="CP24" s="294">
        <v>3040</v>
      </c>
      <c r="CQ24" s="294">
        <v>707</v>
      </c>
      <c r="CR24" s="294">
        <v>156</v>
      </c>
      <c r="CS24" s="294">
        <v>2020</v>
      </c>
      <c r="CT24" s="294">
        <v>47485</v>
      </c>
      <c r="CU24" s="294">
        <v>0</v>
      </c>
      <c r="CV24" s="294">
        <v>44075</v>
      </c>
      <c r="CW24" s="294">
        <v>1704</v>
      </c>
      <c r="CX24" s="294">
        <v>565</v>
      </c>
      <c r="CY24" s="294">
        <v>21</v>
      </c>
      <c r="CZ24" s="294">
        <v>1120</v>
      </c>
      <c r="DA24" s="294">
        <v>19818</v>
      </c>
      <c r="DB24" s="294">
        <v>0</v>
      </c>
      <c r="DC24" s="294">
        <v>17305</v>
      </c>
      <c r="DD24" s="294">
        <v>1336</v>
      </c>
      <c r="DE24" s="294">
        <v>142</v>
      </c>
      <c r="DF24" s="294">
        <v>135</v>
      </c>
      <c r="DG24" s="294">
        <v>900</v>
      </c>
      <c r="DH24" s="294">
        <v>0</v>
      </c>
      <c r="DI24" s="294">
        <v>0</v>
      </c>
      <c r="DJ24" s="294">
        <v>0</v>
      </c>
      <c r="DK24" s="294">
        <v>0</v>
      </c>
      <c r="DL24" s="294">
        <v>0</v>
      </c>
      <c r="DM24" s="294">
        <v>0</v>
      </c>
    </row>
    <row r="25" spans="1:117" ht="13.5" customHeight="1" x14ac:dyDescent="0.15">
      <c r="A25" s="292" t="s">
        <v>551</v>
      </c>
      <c r="B25" s="293" t="s">
        <v>552</v>
      </c>
      <c r="C25" s="292" t="s">
        <v>515</v>
      </c>
      <c r="D25" s="294">
        <v>278013</v>
      </c>
      <c r="E25" s="294">
        <v>184850</v>
      </c>
      <c r="F25" s="294">
        <v>0</v>
      </c>
      <c r="G25" s="294">
        <v>0</v>
      </c>
      <c r="H25" s="294">
        <v>0</v>
      </c>
      <c r="I25" s="294">
        <v>0</v>
      </c>
      <c r="J25" s="294">
        <v>149136</v>
      </c>
      <c r="K25" s="294">
        <v>1648</v>
      </c>
      <c r="L25" s="294">
        <v>147488</v>
      </c>
      <c r="M25" s="294">
        <v>0</v>
      </c>
      <c r="N25" s="294">
        <v>9254</v>
      </c>
      <c r="O25" s="294">
        <v>132</v>
      </c>
      <c r="P25" s="294">
        <v>9122</v>
      </c>
      <c r="Q25" s="294">
        <v>0</v>
      </c>
      <c r="R25" s="294">
        <v>23178</v>
      </c>
      <c r="S25" s="294">
        <v>1326</v>
      </c>
      <c r="T25" s="294">
        <v>21704</v>
      </c>
      <c r="U25" s="294">
        <v>148</v>
      </c>
      <c r="V25" s="294">
        <v>97</v>
      </c>
      <c r="W25" s="294">
        <v>34</v>
      </c>
      <c r="X25" s="294">
        <v>63</v>
      </c>
      <c r="Y25" s="294">
        <v>0</v>
      </c>
      <c r="Z25" s="294">
        <v>3185</v>
      </c>
      <c r="AA25" s="294">
        <v>161</v>
      </c>
      <c r="AB25" s="294">
        <v>3024</v>
      </c>
      <c r="AC25" s="294">
        <v>0</v>
      </c>
      <c r="AD25" s="294">
        <v>66676</v>
      </c>
      <c r="AE25" s="294">
        <v>0</v>
      </c>
      <c r="AF25" s="294">
        <v>0</v>
      </c>
      <c r="AG25" s="294">
        <v>0</v>
      </c>
      <c r="AH25" s="294">
        <v>0</v>
      </c>
      <c r="AI25" s="294">
        <v>64164</v>
      </c>
      <c r="AJ25" s="294">
        <v>0</v>
      </c>
      <c r="AK25" s="294">
        <v>487</v>
      </c>
      <c r="AL25" s="294">
        <v>63677</v>
      </c>
      <c r="AM25" s="294">
        <v>776</v>
      </c>
      <c r="AN25" s="294">
        <v>0</v>
      </c>
      <c r="AO25" s="294">
        <v>8</v>
      </c>
      <c r="AP25" s="294">
        <v>768</v>
      </c>
      <c r="AQ25" s="294">
        <v>1524</v>
      </c>
      <c r="AR25" s="294">
        <v>0</v>
      </c>
      <c r="AS25" s="294">
        <v>86</v>
      </c>
      <c r="AT25" s="294">
        <v>1438</v>
      </c>
      <c r="AU25" s="294">
        <v>0</v>
      </c>
      <c r="AV25" s="294">
        <v>0</v>
      </c>
      <c r="AW25" s="294">
        <v>0</v>
      </c>
      <c r="AX25" s="294">
        <v>0</v>
      </c>
      <c r="AY25" s="294">
        <v>212</v>
      </c>
      <c r="AZ25" s="294">
        <v>0</v>
      </c>
      <c r="BA25" s="294">
        <v>0</v>
      </c>
      <c r="BB25" s="294">
        <v>212</v>
      </c>
      <c r="BC25" s="294">
        <v>26487</v>
      </c>
      <c r="BD25" s="294">
        <v>13318</v>
      </c>
      <c r="BE25" s="294">
        <v>0</v>
      </c>
      <c r="BF25" s="294">
        <v>6673</v>
      </c>
      <c r="BG25" s="294">
        <v>2476</v>
      </c>
      <c r="BH25" s="294">
        <v>1920</v>
      </c>
      <c r="BI25" s="294">
        <v>0</v>
      </c>
      <c r="BJ25" s="294">
        <v>2249</v>
      </c>
      <c r="BK25" s="294">
        <v>13169</v>
      </c>
      <c r="BL25" s="294">
        <v>0</v>
      </c>
      <c r="BM25" s="294">
        <v>12363</v>
      </c>
      <c r="BN25" s="294">
        <v>240</v>
      </c>
      <c r="BO25" s="294">
        <v>324</v>
      </c>
      <c r="BP25" s="294">
        <v>0</v>
      </c>
      <c r="BQ25" s="294">
        <v>242</v>
      </c>
      <c r="BR25" s="294">
        <v>198168</v>
      </c>
      <c r="BS25" s="294">
        <v>0</v>
      </c>
      <c r="BT25" s="294">
        <v>155809</v>
      </c>
      <c r="BU25" s="294">
        <v>11730</v>
      </c>
      <c r="BV25" s="294">
        <v>25098</v>
      </c>
      <c r="BW25" s="294">
        <v>97</v>
      </c>
      <c r="BX25" s="294">
        <v>5434</v>
      </c>
      <c r="BY25" s="294">
        <v>184850</v>
      </c>
      <c r="BZ25" s="294">
        <v>0</v>
      </c>
      <c r="CA25" s="294">
        <v>149136</v>
      </c>
      <c r="CB25" s="294">
        <v>9254</v>
      </c>
      <c r="CC25" s="294">
        <v>23178</v>
      </c>
      <c r="CD25" s="294">
        <v>97</v>
      </c>
      <c r="CE25" s="294">
        <v>3185</v>
      </c>
      <c r="CF25" s="294">
        <v>13318</v>
      </c>
      <c r="CG25" s="294">
        <v>0</v>
      </c>
      <c r="CH25" s="294">
        <v>6673</v>
      </c>
      <c r="CI25" s="294">
        <v>2476</v>
      </c>
      <c r="CJ25" s="294">
        <v>1920</v>
      </c>
      <c r="CK25" s="294">
        <v>0</v>
      </c>
      <c r="CL25" s="294">
        <v>2249</v>
      </c>
      <c r="CM25" s="294">
        <v>79845</v>
      </c>
      <c r="CN25" s="294">
        <v>0</v>
      </c>
      <c r="CO25" s="294">
        <v>76527</v>
      </c>
      <c r="CP25" s="294">
        <v>1016</v>
      </c>
      <c r="CQ25" s="294">
        <v>1848</v>
      </c>
      <c r="CR25" s="294">
        <v>0</v>
      </c>
      <c r="CS25" s="294">
        <v>454</v>
      </c>
      <c r="CT25" s="294">
        <v>66676</v>
      </c>
      <c r="CU25" s="294">
        <v>0</v>
      </c>
      <c r="CV25" s="294">
        <v>64164</v>
      </c>
      <c r="CW25" s="294">
        <v>776</v>
      </c>
      <c r="CX25" s="294">
        <v>1524</v>
      </c>
      <c r="CY25" s="294">
        <v>0</v>
      </c>
      <c r="CZ25" s="294">
        <v>212</v>
      </c>
      <c r="DA25" s="294">
        <v>13169</v>
      </c>
      <c r="DB25" s="294">
        <v>0</v>
      </c>
      <c r="DC25" s="294">
        <v>12363</v>
      </c>
      <c r="DD25" s="294">
        <v>240</v>
      </c>
      <c r="DE25" s="294">
        <v>324</v>
      </c>
      <c r="DF25" s="294">
        <v>0</v>
      </c>
      <c r="DG25" s="294">
        <v>242</v>
      </c>
      <c r="DH25" s="294">
        <v>0</v>
      </c>
      <c r="DI25" s="294">
        <v>39</v>
      </c>
      <c r="DJ25" s="294">
        <v>7</v>
      </c>
      <c r="DK25" s="294">
        <v>28</v>
      </c>
      <c r="DL25" s="294">
        <v>0</v>
      </c>
      <c r="DM25" s="294">
        <v>4</v>
      </c>
    </row>
    <row r="26" spans="1:117" ht="13.5" customHeight="1" x14ac:dyDescent="0.15">
      <c r="A26" s="292" t="s">
        <v>553</v>
      </c>
      <c r="B26" s="293" t="s">
        <v>554</v>
      </c>
      <c r="C26" s="292" t="s">
        <v>515</v>
      </c>
      <c r="D26" s="294">
        <v>586337</v>
      </c>
      <c r="E26" s="294">
        <v>373585</v>
      </c>
      <c r="F26" s="294">
        <v>0</v>
      </c>
      <c r="G26" s="294">
        <v>0</v>
      </c>
      <c r="H26" s="294">
        <v>0</v>
      </c>
      <c r="I26" s="294">
        <v>0</v>
      </c>
      <c r="J26" s="294">
        <v>282185</v>
      </c>
      <c r="K26" s="294">
        <v>8929</v>
      </c>
      <c r="L26" s="294">
        <v>273048</v>
      </c>
      <c r="M26" s="294">
        <v>208</v>
      </c>
      <c r="N26" s="294">
        <v>13957</v>
      </c>
      <c r="O26" s="294">
        <v>836</v>
      </c>
      <c r="P26" s="294">
        <v>13121</v>
      </c>
      <c r="Q26" s="294">
        <v>0</v>
      </c>
      <c r="R26" s="294">
        <v>76098</v>
      </c>
      <c r="S26" s="294">
        <v>3086</v>
      </c>
      <c r="T26" s="294">
        <v>72359</v>
      </c>
      <c r="U26" s="294">
        <v>653</v>
      </c>
      <c r="V26" s="294">
        <v>178</v>
      </c>
      <c r="W26" s="294">
        <v>35</v>
      </c>
      <c r="X26" s="294">
        <v>143</v>
      </c>
      <c r="Y26" s="294">
        <v>0</v>
      </c>
      <c r="Z26" s="294">
        <v>1167</v>
      </c>
      <c r="AA26" s="294">
        <v>314</v>
      </c>
      <c r="AB26" s="294">
        <v>593</v>
      </c>
      <c r="AC26" s="294">
        <v>260</v>
      </c>
      <c r="AD26" s="294">
        <v>160624</v>
      </c>
      <c r="AE26" s="294">
        <v>4</v>
      </c>
      <c r="AF26" s="294">
        <v>0</v>
      </c>
      <c r="AG26" s="294">
        <v>0</v>
      </c>
      <c r="AH26" s="294">
        <v>4</v>
      </c>
      <c r="AI26" s="294">
        <v>156353</v>
      </c>
      <c r="AJ26" s="294">
        <v>1457</v>
      </c>
      <c r="AK26" s="294">
        <v>1361</v>
      </c>
      <c r="AL26" s="294">
        <v>153535</v>
      </c>
      <c r="AM26" s="294">
        <v>1104</v>
      </c>
      <c r="AN26" s="294">
        <v>0</v>
      </c>
      <c r="AO26" s="294">
        <v>7</v>
      </c>
      <c r="AP26" s="294">
        <v>1097</v>
      </c>
      <c r="AQ26" s="294">
        <v>3022</v>
      </c>
      <c r="AR26" s="294">
        <v>31</v>
      </c>
      <c r="AS26" s="294">
        <v>295</v>
      </c>
      <c r="AT26" s="294">
        <v>2696</v>
      </c>
      <c r="AU26" s="294">
        <v>52</v>
      </c>
      <c r="AV26" s="294">
        <v>0</v>
      </c>
      <c r="AW26" s="294">
        <v>0</v>
      </c>
      <c r="AX26" s="294">
        <v>52</v>
      </c>
      <c r="AY26" s="294">
        <v>89</v>
      </c>
      <c r="AZ26" s="294">
        <v>0</v>
      </c>
      <c r="BA26" s="294">
        <v>0</v>
      </c>
      <c r="BB26" s="294">
        <v>89</v>
      </c>
      <c r="BC26" s="294">
        <v>52128</v>
      </c>
      <c r="BD26" s="294">
        <v>20924</v>
      </c>
      <c r="BE26" s="294">
        <v>7</v>
      </c>
      <c r="BF26" s="294">
        <v>11131</v>
      </c>
      <c r="BG26" s="294">
        <v>1844</v>
      </c>
      <c r="BH26" s="294">
        <v>5045</v>
      </c>
      <c r="BI26" s="294">
        <v>8</v>
      </c>
      <c r="BJ26" s="294">
        <v>2889</v>
      </c>
      <c r="BK26" s="294">
        <v>31204</v>
      </c>
      <c r="BL26" s="294">
        <v>0</v>
      </c>
      <c r="BM26" s="294">
        <v>26396</v>
      </c>
      <c r="BN26" s="294">
        <v>1532</v>
      </c>
      <c r="BO26" s="294">
        <v>1647</v>
      </c>
      <c r="BP26" s="294">
        <v>1430</v>
      </c>
      <c r="BQ26" s="294">
        <v>199</v>
      </c>
      <c r="BR26" s="294">
        <v>394509</v>
      </c>
      <c r="BS26" s="294">
        <v>7</v>
      </c>
      <c r="BT26" s="294">
        <v>293316</v>
      </c>
      <c r="BU26" s="294">
        <v>15801</v>
      </c>
      <c r="BV26" s="294">
        <v>81143</v>
      </c>
      <c r="BW26" s="294">
        <v>186</v>
      </c>
      <c r="BX26" s="294">
        <v>4056</v>
      </c>
      <c r="BY26" s="294">
        <v>373585</v>
      </c>
      <c r="BZ26" s="294">
        <v>0</v>
      </c>
      <c r="CA26" s="294">
        <v>282185</v>
      </c>
      <c r="CB26" s="294">
        <v>13957</v>
      </c>
      <c r="CC26" s="294">
        <v>76098</v>
      </c>
      <c r="CD26" s="294">
        <v>178</v>
      </c>
      <c r="CE26" s="294">
        <v>1167</v>
      </c>
      <c r="CF26" s="294">
        <v>20924</v>
      </c>
      <c r="CG26" s="294">
        <v>7</v>
      </c>
      <c r="CH26" s="294">
        <v>11131</v>
      </c>
      <c r="CI26" s="294">
        <v>1844</v>
      </c>
      <c r="CJ26" s="294">
        <v>5045</v>
      </c>
      <c r="CK26" s="294">
        <v>8</v>
      </c>
      <c r="CL26" s="294">
        <v>2889</v>
      </c>
      <c r="CM26" s="294">
        <v>191828</v>
      </c>
      <c r="CN26" s="294">
        <v>4</v>
      </c>
      <c r="CO26" s="294">
        <v>182749</v>
      </c>
      <c r="CP26" s="294">
        <v>2636</v>
      </c>
      <c r="CQ26" s="294">
        <v>4669</v>
      </c>
      <c r="CR26" s="294">
        <v>1482</v>
      </c>
      <c r="CS26" s="294">
        <v>288</v>
      </c>
      <c r="CT26" s="294">
        <v>160624</v>
      </c>
      <c r="CU26" s="294">
        <v>4</v>
      </c>
      <c r="CV26" s="294">
        <v>156353</v>
      </c>
      <c r="CW26" s="294">
        <v>1104</v>
      </c>
      <c r="CX26" s="294">
        <v>3022</v>
      </c>
      <c r="CY26" s="294">
        <v>52</v>
      </c>
      <c r="CZ26" s="294">
        <v>89</v>
      </c>
      <c r="DA26" s="294">
        <v>31204</v>
      </c>
      <c r="DB26" s="294">
        <v>0</v>
      </c>
      <c r="DC26" s="294">
        <v>26396</v>
      </c>
      <c r="DD26" s="294">
        <v>1532</v>
      </c>
      <c r="DE26" s="294">
        <v>1647</v>
      </c>
      <c r="DF26" s="294">
        <v>1430</v>
      </c>
      <c r="DG26" s="294">
        <v>199</v>
      </c>
      <c r="DH26" s="294">
        <v>1522</v>
      </c>
      <c r="DI26" s="294">
        <v>483</v>
      </c>
      <c r="DJ26" s="294">
        <v>12</v>
      </c>
      <c r="DK26" s="294">
        <v>27</v>
      </c>
      <c r="DL26" s="294">
        <v>31</v>
      </c>
      <c r="DM26" s="294">
        <v>413</v>
      </c>
    </row>
    <row r="27" spans="1:117" ht="13.5" customHeight="1" x14ac:dyDescent="0.15">
      <c r="A27" s="292" t="s">
        <v>555</v>
      </c>
      <c r="B27" s="293" t="s">
        <v>556</v>
      </c>
      <c r="C27" s="292" t="s">
        <v>515</v>
      </c>
      <c r="D27" s="294">
        <v>592393</v>
      </c>
      <c r="E27" s="294">
        <v>370040</v>
      </c>
      <c r="F27" s="294">
        <v>151</v>
      </c>
      <c r="G27" s="294">
        <v>135</v>
      </c>
      <c r="H27" s="294">
        <v>9</v>
      </c>
      <c r="I27" s="294">
        <v>7</v>
      </c>
      <c r="J27" s="294">
        <v>312893</v>
      </c>
      <c r="K27" s="294">
        <v>90932</v>
      </c>
      <c r="L27" s="294">
        <v>221870</v>
      </c>
      <c r="M27" s="294">
        <v>91</v>
      </c>
      <c r="N27" s="294">
        <v>11390</v>
      </c>
      <c r="O27" s="294">
        <v>3585</v>
      </c>
      <c r="P27" s="294">
        <v>7752</v>
      </c>
      <c r="Q27" s="294">
        <v>53</v>
      </c>
      <c r="R27" s="294">
        <v>38022</v>
      </c>
      <c r="S27" s="294">
        <v>5477</v>
      </c>
      <c r="T27" s="294">
        <v>32408</v>
      </c>
      <c r="U27" s="294">
        <v>137</v>
      </c>
      <c r="V27" s="294">
        <v>738</v>
      </c>
      <c r="W27" s="294">
        <v>171</v>
      </c>
      <c r="X27" s="294">
        <v>567</v>
      </c>
      <c r="Y27" s="294">
        <v>0</v>
      </c>
      <c r="Z27" s="294">
        <v>6846</v>
      </c>
      <c r="AA27" s="294">
        <v>671</v>
      </c>
      <c r="AB27" s="294">
        <v>5811</v>
      </c>
      <c r="AC27" s="294">
        <v>364</v>
      </c>
      <c r="AD27" s="294">
        <v>152444</v>
      </c>
      <c r="AE27" s="294">
        <v>0</v>
      </c>
      <c r="AF27" s="294">
        <v>0</v>
      </c>
      <c r="AG27" s="294">
        <v>0</v>
      </c>
      <c r="AH27" s="294">
        <v>0</v>
      </c>
      <c r="AI27" s="294">
        <v>144208</v>
      </c>
      <c r="AJ27" s="294">
        <v>0</v>
      </c>
      <c r="AK27" s="294">
        <v>532</v>
      </c>
      <c r="AL27" s="294">
        <v>143676</v>
      </c>
      <c r="AM27" s="294">
        <v>2208</v>
      </c>
      <c r="AN27" s="294">
        <v>0</v>
      </c>
      <c r="AO27" s="294">
        <v>0</v>
      </c>
      <c r="AP27" s="294">
        <v>2208</v>
      </c>
      <c r="AQ27" s="294">
        <v>4178</v>
      </c>
      <c r="AR27" s="294">
        <v>0</v>
      </c>
      <c r="AS27" s="294">
        <v>118</v>
      </c>
      <c r="AT27" s="294">
        <v>4060</v>
      </c>
      <c r="AU27" s="294">
        <v>8</v>
      </c>
      <c r="AV27" s="294">
        <v>0</v>
      </c>
      <c r="AW27" s="294">
        <v>0</v>
      </c>
      <c r="AX27" s="294">
        <v>8</v>
      </c>
      <c r="AY27" s="294">
        <v>1842</v>
      </c>
      <c r="AZ27" s="294">
        <v>0</v>
      </c>
      <c r="BA27" s="294">
        <v>0</v>
      </c>
      <c r="BB27" s="294">
        <v>1842</v>
      </c>
      <c r="BC27" s="294">
        <v>69909</v>
      </c>
      <c r="BD27" s="294">
        <v>40552</v>
      </c>
      <c r="BE27" s="294">
        <v>209</v>
      </c>
      <c r="BF27" s="294">
        <v>13046</v>
      </c>
      <c r="BG27" s="294">
        <v>8281</v>
      </c>
      <c r="BH27" s="294">
        <v>5829</v>
      </c>
      <c r="BI27" s="294">
        <v>1734</v>
      </c>
      <c r="BJ27" s="294">
        <v>11453</v>
      </c>
      <c r="BK27" s="294">
        <v>29357</v>
      </c>
      <c r="BL27" s="294">
        <v>0</v>
      </c>
      <c r="BM27" s="294">
        <v>21309</v>
      </c>
      <c r="BN27" s="294">
        <v>3230</v>
      </c>
      <c r="BO27" s="294">
        <v>2709</v>
      </c>
      <c r="BP27" s="294">
        <v>1202</v>
      </c>
      <c r="BQ27" s="294">
        <v>907</v>
      </c>
      <c r="BR27" s="294">
        <v>410592</v>
      </c>
      <c r="BS27" s="294">
        <v>360</v>
      </c>
      <c r="BT27" s="294">
        <v>325939</v>
      </c>
      <c r="BU27" s="294">
        <v>19671</v>
      </c>
      <c r="BV27" s="294">
        <v>43851</v>
      </c>
      <c r="BW27" s="294">
        <v>2472</v>
      </c>
      <c r="BX27" s="294">
        <v>18299</v>
      </c>
      <c r="BY27" s="294">
        <v>370040</v>
      </c>
      <c r="BZ27" s="294">
        <v>151</v>
      </c>
      <c r="CA27" s="294">
        <v>312893</v>
      </c>
      <c r="CB27" s="294">
        <v>11390</v>
      </c>
      <c r="CC27" s="294">
        <v>38022</v>
      </c>
      <c r="CD27" s="294">
        <v>738</v>
      </c>
      <c r="CE27" s="294">
        <v>6846</v>
      </c>
      <c r="CF27" s="294">
        <v>40552</v>
      </c>
      <c r="CG27" s="294">
        <v>209</v>
      </c>
      <c r="CH27" s="294">
        <v>13046</v>
      </c>
      <c r="CI27" s="294">
        <v>8281</v>
      </c>
      <c r="CJ27" s="294">
        <v>5829</v>
      </c>
      <c r="CK27" s="294">
        <v>1734</v>
      </c>
      <c r="CL27" s="294">
        <v>11453</v>
      </c>
      <c r="CM27" s="294">
        <v>181801</v>
      </c>
      <c r="CN27" s="294">
        <v>0</v>
      </c>
      <c r="CO27" s="294">
        <v>165517</v>
      </c>
      <c r="CP27" s="294">
        <v>5438</v>
      </c>
      <c r="CQ27" s="294">
        <v>6887</v>
      </c>
      <c r="CR27" s="294">
        <v>1210</v>
      </c>
      <c r="CS27" s="294">
        <v>2749</v>
      </c>
      <c r="CT27" s="294">
        <v>152444</v>
      </c>
      <c r="CU27" s="294">
        <v>0</v>
      </c>
      <c r="CV27" s="294">
        <v>144208</v>
      </c>
      <c r="CW27" s="294">
        <v>2208</v>
      </c>
      <c r="CX27" s="294">
        <v>4178</v>
      </c>
      <c r="CY27" s="294">
        <v>8</v>
      </c>
      <c r="CZ27" s="294">
        <v>1842</v>
      </c>
      <c r="DA27" s="294">
        <v>29357</v>
      </c>
      <c r="DB27" s="294">
        <v>0</v>
      </c>
      <c r="DC27" s="294">
        <v>21309</v>
      </c>
      <c r="DD27" s="294">
        <v>3230</v>
      </c>
      <c r="DE27" s="294">
        <v>2709</v>
      </c>
      <c r="DF27" s="294">
        <v>1202</v>
      </c>
      <c r="DG27" s="294">
        <v>907</v>
      </c>
      <c r="DH27" s="294">
        <v>973</v>
      </c>
      <c r="DI27" s="294">
        <v>78</v>
      </c>
      <c r="DJ27" s="294">
        <v>5</v>
      </c>
      <c r="DK27" s="294">
        <v>8</v>
      </c>
      <c r="DL27" s="294">
        <v>33</v>
      </c>
      <c r="DM27" s="294">
        <v>32</v>
      </c>
    </row>
    <row r="28" spans="1:117" ht="13.5" customHeight="1" x14ac:dyDescent="0.15">
      <c r="A28" s="292" t="s">
        <v>557</v>
      </c>
      <c r="B28" s="293" t="s">
        <v>558</v>
      </c>
      <c r="C28" s="292" t="s">
        <v>515</v>
      </c>
      <c r="D28" s="294">
        <v>1082179</v>
      </c>
      <c r="E28" s="294">
        <v>712202</v>
      </c>
      <c r="F28" s="294">
        <v>0</v>
      </c>
      <c r="G28" s="294">
        <v>0</v>
      </c>
      <c r="H28" s="294">
        <v>0</v>
      </c>
      <c r="I28" s="294">
        <v>0</v>
      </c>
      <c r="J28" s="294">
        <v>609797</v>
      </c>
      <c r="K28" s="294">
        <v>44026</v>
      </c>
      <c r="L28" s="294">
        <v>562813</v>
      </c>
      <c r="M28" s="294">
        <v>2958</v>
      </c>
      <c r="N28" s="294">
        <v>15161</v>
      </c>
      <c r="O28" s="294">
        <v>3817</v>
      </c>
      <c r="P28" s="294">
        <v>11304</v>
      </c>
      <c r="Q28" s="294">
        <v>40</v>
      </c>
      <c r="R28" s="294">
        <v>79149</v>
      </c>
      <c r="S28" s="294">
        <v>12874</v>
      </c>
      <c r="T28" s="294">
        <v>66251</v>
      </c>
      <c r="U28" s="294">
        <v>24</v>
      </c>
      <c r="V28" s="294">
        <v>467</v>
      </c>
      <c r="W28" s="294">
        <v>106</v>
      </c>
      <c r="X28" s="294">
        <v>361</v>
      </c>
      <c r="Y28" s="294">
        <v>0</v>
      </c>
      <c r="Z28" s="294">
        <v>7628</v>
      </c>
      <c r="AA28" s="294">
        <v>6454</v>
      </c>
      <c r="AB28" s="294">
        <v>1025</v>
      </c>
      <c r="AC28" s="294">
        <v>149</v>
      </c>
      <c r="AD28" s="294">
        <v>255004</v>
      </c>
      <c r="AE28" s="294">
        <v>0</v>
      </c>
      <c r="AF28" s="294">
        <v>0</v>
      </c>
      <c r="AG28" s="294">
        <v>0</v>
      </c>
      <c r="AH28" s="294">
        <v>0</v>
      </c>
      <c r="AI28" s="294">
        <v>244291</v>
      </c>
      <c r="AJ28" s="294">
        <v>408</v>
      </c>
      <c r="AK28" s="294">
        <v>0</v>
      </c>
      <c r="AL28" s="294">
        <v>243883</v>
      </c>
      <c r="AM28" s="294">
        <v>269</v>
      </c>
      <c r="AN28" s="294">
        <v>0</v>
      </c>
      <c r="AO28" s="294">
        <v>0</v>
      </c>
      <c r="AP28" s="294">
        <v>269</v>
      </c>
      <c r="AQ28" s="294">
        <v>8071</v>
      </c>
      <c r="AR28" s="294">
        <v>0</v>
      </c>
      <c r="AS28" s="294">
        <v>0</v>
      </c>
      <c r="AT28" s="294">
        <v>8071</v>
      </c>
      <c r="AU28" s="294">
        <v>408</v>
      </c>
      <c r="AV28" s="294">
        <v>0</v>
      </c>
      <c r="AW28" s="294">
        <v>0</v>
      </c>
      <c r="AX28" s="294">
        <v>408</v>
      </c>
      <c r="AY28" s="294">
        <v>1965</v>
      </c>
      <c r="AZ28" s="294">
        <v>0</v>
      </c>
      <c r="BA28" s="294">
        <v>0</v>
      </c>
      <c r="BB28" s="294">
        <v>1965</v>
      </c>
      <c r="BC28" s="294">
        <v>114973</v>
      </c>
      <c r="BD28" s="294">
        <v>57732</v>
      </c>
      <c r="BE28" s="294">
        <v>0</v>
      </c>
      <c r="BF28" s="294">
        <v>32551</v>
      </c>
      <c r="BG28" s="294">
        <v>5964</v>
      </c>
      <c r="BH28" s="294">
        <v>9451</v>
      </c>
      <c r="BI28" s="294">
        <v>212</v>
      </c>
      <c r="BJ28" s="294">
        <v>9554</v>
      </c>
      <c r="BK28" s="294">
        <v>57241</v>
      </c>
      <c r="BL28" s="294">
        <v>0</v>
      </c>
      <c r="BM28" s="294">
        <v>46318</v>
      </c>
      <c r="BN28" s="294">
        <v>1948</v>
      </c>
      <c r="BO28" s="294">
        <v>5419</v>
      </c>
      <c r="BP28" s="294">
        <v>1788</v>
      </c>
      <c r="BQ28" s="294">
        <v>1768</v>
      </c>
      <c r="BR28" s="294">
        <v>769934</v>
      </c>
      <c r="BS28" s="294">
        <v>0</v>
      </c>
      <c r="BT28" s="294">
        <v>642348</v>
      </c>
      <c r="BU28" s="294">
        <v>21125</v>
      </c>
      <c r="BV28" s="294">
        <v>88600</v>
      </c>
      <c r="BW28" s="294">
        <v>679</v>
      </c>
      <c r="BX28" s="294">
        <v>17182</v>
      </c>
      <c r="BY28" s="294">
        <v>712202</v>
      </c>
      <c r="BZ28" s="294">
        <v>0</v>
      </c>
      <c r="CA28" s="294">
        <v>609797</v>
      </c>
      <c r="CB28" s="294">
        <v>15161</v>
      </c>
      <c r="CC28" s="294">
        <v>79149</v>
      </c>
      <c r="CD28" s="294">
        <v>467</v>
      </c>
      <c r="CE28" s="294">
        <v>7628</v>
      </c>
      <c r="CF28" s="294">
        <v>57732</v>
      </c>
      <c r="CG28" s="294">
        <v>0</v>
      </c>
      <c r="CH28" s="294">
        <v>32551</v>
      </c>
      <c r="CI28" s="294">
        <v>5964</v>
      </c>
      <c r="CJ28" s="294">
        <v>9451</v>
      </c>
      <c r="CK28" s="294">
        <v>212</v>
      </c>
      <c r="CL28" s="294">
        <v>9554</v>
      </c>
      <c r="CM28" s="294">
        <v>312245</v>
      </c>
      <c r="CN28" s="294">
        <v>0</v>
      </c>
      <c r="CO28" s="294">
        <v>290609</v>
      </c>
      <c r="CP28" s="294">
        <v>2217</v>
      </c>
      <c r="CQ28" s="294">
        <v>13490</v>
      </c>
      <c r="CR28" s="294">
        <v>2196</v>
      </c>
      <c r="CS28" s="294">
        <v>3733</v>
      </c>
      <c r="CT28" s="294">
        <v>255004</v>
      </c>
      <c r="CU28" s="294">
        <v>0</v>
      </c>
      <c r="CV28" s="294">
        <v>244291</v>
      </c>
      <c r="CW28" s="294">
        <v>269</v>
      </c>
      <c r="CX28" s="294">
        <v>8071</v>
      </c>
      <c r="CY28" s="294">
        <v>408</v>
      </c>
      <c r="CZ28" s="294">
        <v>1965</v>
      </c>
      <c r="DA28" s="294">
        <v>57241</v>
      </c>
      <c r="DB28" s="294">
        <v>0</v>
      </c>
      <c r="DC28" s="294">
        <v>46318</v>
      </c>
      <c r="DD28" s="294">
        <v>1948</v>
      </c>
      <c r="DE28" s="294">
        <v>5419</v>
      </c>
      <c r="DF28" s="294">
        <v>1788</v>
      </c>
      <c r="DG28" s="294">
        <v>1768</v>
      </c>
      <c r="DH28" s="294">
        <v>0</v>
      </c>
      <c r="DI28" s="294">
        <v>81</v>
      </c>
      <c r="DJ28" s="294">
        <v>9</v>
      </c>
      <c r="DK28" s="294">
        <v>2</v>
      </c>
      <c r="DL28" s="294">
        <v>39</v>
      </c>
      <c r="DM28" s="294">
        <v>31</v>
      </c>
    </row>
    <row r="29" spans="1:117" ht="13.5" customHeight="1" x14ac:dyDescent="0.15">
      <c r="A29" s="292" t="s">
        <v>559</v>
      </c>
      <c r="B29" s="293" t="s">
        <v>560</v>
      </c>
      <c r="C29" s="292" t="s">
        <v>515</v>
      </c>
      <c r="D29" s="294">
        <v>2276804</v>
      </c>
      <c r="E29" s="294">
        <v>1519807</v>
      </c>
      <c r="F29" s="294">
        <v>0</v>
      </c>
      <c r="G29" s="294">
        <v>0</v>
      </c>
      <c r="H29" s="294">
        <v>0</v>
      </c>
      <c r="I29" s="294">
        <v>0</v>
      </c>
      <c r="J29" s="294">
        <v>1226530</v>
      </c>
      <c r="K29" s="294">
        <v>402316</v>
      </c>
      <c r="L29" s="294">
        <v>822705</v>
      </c>
      <c r="M29" s="294">
        <v>1509</v>
      </c>
      <c r="N29" s="294">
        <v>53927</v>
      </c>
      <c r="O29" s="294">
        <v>23552</v>
      </c>
      <c r="P29" s="294">
        <v>30212</v>
      </c>
      <c r="Q29" s="294">
        <v>163</v>
      </c>
      <c r="R29" s="294">
        <v>216302</v>
      </c>
      <c r="S29" s="294">
        <v>60902</v>
      </c>
      <c r="T29" s="294">
        <v>154292</v>
      </c>
      <c r="U29" s="294">
        <v>1108</v>
      </c>
      <c r="V29" s="294">
        <v>4164</v>
      </c>
      <c r="W29" s="294">
        <v>2190</v>
      </c>
      <c r="X29" s="294">
        <v>1974</v>
      </c>
      <c r="Y29" s="294">
        <v>0</v>
      </c>
      <c r="Z29" s="294">
        <v>18884</v>
      </c>
      <c r="AA29" s="294">
        <v>11343</v>
      </c>
      <c r="AB29" s="294">
        <v>7198</v>
      </c>
      <c r="AC29" s="294">
        <v>343</v>
      </c>
      <c r="AD29" s="294">
        <v>500366</v>
      </c>
      <c r="AE29" s="294">
        <v>0</v>
      </c>
      <c r="AF29" s="294">
        <v>0</v>
      </c>
      <c r="AG29" s="294">
        <v>0</v>
      </c>
      <c r="AH29" s="294">
        <v>0</v>
      </c>
      <c r="AI29" s="294">
        <v>457466</v>
      </c>
      <c r="AJ29" s="294">
        <v>219</v>
      </c>
      <c r="AK29" s="294">
        <v>1454</v>
      </c>
      <c r="AL29" s="294">
        <v>455793</v>
      </c>
      <c r="AM29" s="294">
        <v>3388</v>
      </c>
      <c r="AN29" s="294">
        <v>0</v>
      </c>
      <c r="AO29" s="294">
        <v>135</v>
      </c>
      <c r="AP29" s="294">
        <v>3253</v>
      </c>
      <c r="AQ29" s="294">
        <v>38437</v>
      </c>
      <c r="AR29" s="294">
        <v>23</v>
      </c>
      <c r="AS29" s="294">
        <v>664</v>
      </c>
      <c r="AT29" s="294">
        <v>37750</v>
      </c>
      <c r="AU29" s="294">
        <v>0</v>
      </c>
      <c r="AV29" s="294">
        <v>0</v>
      </c>
      <c r="AW29" s="294">
        <v>0</v>
      </c>
      <c r="AX29" s="294">
        <v>0</v>
      </c>
      <c r="AY29" s="294">
        <v>1075</v>
      </c>
      <c r="AZ29" s="294">
        <v>0</v>
      </c>
      <c r="BA29" s="294">
        <v>0</v>
      </c>
      <c r="BB29" s="294">
        <v>1075</v>
      </c>
      <c r="BC29" s="294">
        <v>256631</v>
      </c>
      <c r="BD29" s="294">
        <v>97846</v>
      </c>
      <c r="BE29" s="294">
        <v>0</v>
      </c>
      <c r="BF29" s="294">
        <v>28516</v>
      </c>
      <c r="BG29" s="294">
        <v>11970</v>
      </c>
      <c r="BH29" s="294">
        <v>27311</v>
      </c>
      <c r="BI29" s="294">
        <v>1439</v>
      </c>
      <c r="BJ29" s="294">
        <v>28610</v>
      </c>
      <c r="BK29" s="294">
        <v>158785</v>
      </c>
      <c r="BL29" s="294">
        <v>0</v>
      </c>
      <c r="BM29" s="294">
        <v>92860</v>
      </c>
      <c r="BN29" s="294">
        <v>10491</v>
      </c>
      <c r="BO29" s="294">
        <v>49894</v>
      </c>
      <c r="BP29" s="294">
        <v>858</v>
      </c>
      <c r="BQ29" s="294">
        <v>4682</v>
      </c>
      <c r="BR29" s="294">
        <v>1617653</v>
      </c>
      <c r="BS29" s="294">
        <v>0</v>
      </c>
      <c r="BT29" s="294">
        <v>1255046</v>
      </c>
      <c r="BU29" s="294">
        <v>65897</v>
      </c>
      <c r="BV29" s="294">
        <v>243613</v>
      </c>
      <c r="BW29" s="294">
        <v>5603</v>
      </c>
      <c r="BX29" s="294">
        <v>47494</v>
      </c>
      <c r="BY29" s="294">
        <v>1519807</v>
      </c>
      <c r="BZ29" s="294">
        <v>0</v>
      </c>
      <c r="CA29" s="294">
        <v>1226530</v>
      </c>
      <c r="CB29" s="294">
        <v>53927</v>
      </c>
      <c r="CC29" s="294">
        <v>216302</v>
      </c>
      <c r="CD29" s="294">
        <v>4164</v>
      </c>
      <c r="CE29" s="294">
        <v>18884</v>
      </c>
      <c r="CF29" s="294">
        <v>97846</v>
      </c>
      <c r="CG29" s="294">
        <v>0</v>
      </c>
      <c r="CH29" s="294">
        <v>28516</v>
      </c>
      <c r="CI29" s="294">
        <v>11970</v>
      </c>
      <c r="CJ29" s="294">
        <v>27311</v>
      </c>
      <c r="CK29" s="294">
        <v>1439</v>
      </c>
      <c r="CL29" s="294">
        <v>28610</v>
      </c>
      <c r="CM29" s="294">
        <v>659151</v>
      </c>
      <c r="CN29" s="294">
        <v>0</v>
      </c>
      <c r="CO29" s="294">
        <v>550326</v>
      </c>
      <c r="CP29" s="294">
        <v>13879</v>
      </c>
      <c r="CQ29" s="294">
        <v>88331</v>
      </c>
      <c r="CR29" s="294">
        <v>858</v>
      </c>
      <c r="CS29" s="294">
        <v>5757</v>
      </c>
      <c r="CT29" s="294">
        <v>500366</v>
      </c>
      <c r="CU29" s="294">
        <v>0</v>
      </c>
      <c r="CV29" s="294">
        <v>457466</v>
      </c>
      <c r="CW29" s="294">
        <v>3388</v>
      </c>
      <c r="CX29" s="294">
        <v>38437</v>
      </c>
      <c r="CY29" s="294">
        <v>0</v>
      </c>
      <c r="CZ29" s="294">
        <v>1075</v>
      </c>
      <c r="DA29" s="294">
        <v>158785</v>
      </c>
      <c r="DB29" s="294">
        <v>0</v>
      </c>
      <c r="DC29" s="294">
        <v>92860</v>
      </c>
      <c r="DD29" s="294">
        <v>10491</v>
      </c>
      <c r="DE29" s="294">
        <v>49894</v>
      </c>
      <c r="DF29" s="294">
        <v>858</v>
      </c>
      <c r="DG29" s="294">
        <v>4682</v>
      </c>
      <c r="DH29" s="294">
        <v>0</v>
      </c>
      <c r="DI29" s="294">
        <v>356</v>
      </c>
      <c r="DJ29" s="294">
        <v>99</v>
      </c>
      <c r="DK29" s="294">
        <v>10</v>
      </c>
      <c r="DL29" s="294">
        <v>128</v>
      </c>
      <c r="DM29" s="294">
        <v>119</v>
      </c>
    </row>
    <row r="30" spans="1:117" ht="13.5" customHeight="1" x14ac:dyDescent="0.15">
      <c r="A30" s="292" t="s">
        <v>561</v>
      </c>
      <c r="B30" s="293" t="s">
        <v>562</v>
      </c>
      <c r="C30" s="292" t="s">
        <v>515</v>
      </c>
      <c r="D30" s="294">
        <v>585838</v>
      </c>
      <c r="E30" s="294">
        <v>381832</v>
      </c>
      <c r="F30" s="294">
        <v>0</v>
      </c>
      <c r="G30" s="294">
        <v>0</v>
      </c>
      <c r="H30" s="294">
        <v>0</v>
      </c>
      <c r="I30" s="294">
        <v>0</v>
      </c>
      <c r="J30" s="294">
        <v>312158</v>
      </c>
      <c r="K30" s="294">
        <v>81479</v>
      </c>
      <c r="L30" s="294">
        <v>230028</v>
      </c>
      <c r="M30" s="294">
        <v>651</v>
      </c>
      <c r="N30" s="294">
        <v>13982</v>
      </c>
      <c r="O30" s="294">
        <v>4041</v>
      </c>
      <c r="P30" s="294">
        <v>9507</v>
      </c>
      <c r="Q30" s="294">
        <v>434</v>
      </c>
      <c r="R30" s="294">
        <v>48744</v>
      </c>
      <c r="S30" s="294">
        <v>7071</v>
      </c>
      <c r="T30" s="294">
        <v>41579</v>
      </c>
      <c r="U30" s="294">
        <v>94</v>
      </c>
      <c r="V30" s="294">
        <v>3195</v>
      </c>
      <c r="W30" s="294">
        <v>2227</v>
      </c>
      <c r="X30" s="294">
        <v>968</v>
      </c>
      <c r="Y30" s="294">
        <v>0</v>
      </c>
      <c r="Z30" s="294">
        <v>3753</v>
      </c>
      <c r="AA30" s="294">
        <v>1074</v>
      </c>
      <c r="AB30" s="294">
        <v>2619</v>
      </c>
      <c r="AC30" s="294">
        <v>60</v>
      </c>
      <c r="AD30" s="294">
        <v>142288</v>
      </c>
      <c r="AE30" s="294">
        <v>28</v>
      </c>
      <c r="AF30" s="294">
        <v>0</v>
      </c>
      <c r="AG30" s="294">
        <v>0</v>
      </c>
      <c r="AH30" s="294">
        <v>28</v>
      </c>
      <c r="AI30" s="294">
        <v>139688</v>
      </c>
      <c r="AJ30" s="294">
        <v>0</v>
      </c>
      <c r="AK30" s="294">
        <v>127</v>
      </c>
      <c r="AL30" s="294">
        <v>139561</v>
      </c>
      <c r="AM30" s="294">
        <v>680</v>
      </c>
      <c r="AN30" s="294">
        <v>0</v>
      </c>
      <c r="AO30" s="294">
        <v>0</v>
      </c>
      <c r="AP30" s="294">
        <v>680</v>
      </c>
      <c r="AQ30" s="294">
        <v>406</v>
      </c>
      <c r="AR30" s="294">
        <v>69</v>
      </c>
      <c r="AS30" s="294">
        <v>0</v>
      </c>
      <c r="AT30" s="294">
        <v>337</v>
      </c>
      <c r="AU30" s="294">
        <v>881</v>
      </c>
      <c r="AV30" s="294">
        <v>0</v>
      </c>
      <c r="AW30" s="294">
        <v>0</v>
      </c>
      <c r="AX30" s="294">
        <v>881</v>
      </c>
      <c r="AY30" s="294">
        <v>605</v>
      </c>
      <c r="AZ30" s="294">
        <v>0</v>
      </c>
      <c r="BA30" s="294">
        <v>0</v>
      </c>
      <c r="BB30" s="294">
        <v>605</v>
      </c>
      <c r="BC30" s="294">
        <v>61718</v>
      </c>
      <c r="BD30" s="294">
        <v>42309</v>
      </c>
      <c r="BE30" s="294">
        <v>834</v>
      </c>
      <c r="BF30" s="294">
        <v>20353</v>
      </c>
      <c r="BG30" s="294">
        <v>6077</v>
      </c>
      <c r="BH30" s="294">
        <v>3445</v>
      </c>
      <c r="BI30" s="294">
        <v>5374</v>
      </c>
      <c r="BJ30" s="294">
        <v>6226</v>
      </c>
      <c r="BK30" s="294">
        <v>19409</v>
      </c>
      <c r="BL30" s="294">
        <v>16</v>
      </c>
      <c r="BM30" s="294">
        <v>17045</v>
      </c>
      <c r="BN30" s="294">
        <v>1554</v>
      </c>
      <c r="BO30" s="294">
        <v>130</v>
      </c>
      <c r="BP30" s="294">
        <v>112</v>
      </c>
      <c r="BQ30" s="294">
        <v>552</v>
      </c>
      <c r="BR30" s="294">
        <v>424141</v>
      </c>
      <c r="BS30" s="294">
        <v>834</v>
      </c>
      <c r="BT30" s="294">
        <v>332511</v>
      </c>
      <c r="BU30" s="294">
        <v>20059</v>
      </c>
      <c r="BV30" s="294">
        <v>52189</v>
      </c>
      <c r="BW30" s="294">
        <v>8569</v>
      </c>
      <c r="BX30" s="294">
        <v>9979</v>
      </c>
      <c r="BY30" s="294">
        <v>381832</v>
      </c>
      <c r="BZ30" s="294">
        <v>0</v>
      </c>
      <c r="CA30" s="294">
        <v>312158</v>
      </c>
      <c r="CB30" s="294">
        <v>13982</v>
      </c>
      <c r="CC30" s="294">
        <v>48744</v>
      </c>
      <c r="CD30" s="294">
        <v>3195</v>
      </c>
      <c r="CE30" s="294">
        <v>3753</v>
      </c>
      <c r="CF30" s="294">
        <v>42309</v>
      </c>
      <c r="CG30" s="294">
        <v>834</v>
      </c>
      <c r="CH30" s="294">
        <v>20353</v>
      </c>
      <c r="CI30" s="294">
        <v>6077</v>
      </c>
      <c r="CJ30" s="294">
        <v>3445</v>
      </c>
      <c r="CK30" s="294">
        <v>5374</v>
      </c>
      <c r="CL30" s="294">
        <v>6226</v>
      </c>
      <c r="CM30" s="294">
        <v>161697</v>
      </c>
      <c r="CN30" s="294">
        <v>44</v>
      </c>
      <c r="CO30" s="294">
        <v>156733</v>
      </c>
      <c r="CP30" s="294">
        <v>2234</v>
      </c>
      <c r="CQ30" s="294">
        <v>536</v>
      </c>
      <c r="CR30" s="294">
        <v>993</v>
      </c>
      <c r="CS30" s="294">
        <v>1157</v>
      </c>
      <c r="CT30" s="294">
        <v>142288</v>
      </c>
      <c r="CU30" s="294">
        <v>28</v>
      </c>
      <c r="CV30" s="294">
        <v>139688</v>
      </c>
      <c r="CW30" s="294">
        <v>680</v>
      </c>
      <c r="CX30" s="294">
        <v>406</v>
      </c>
      <c r="CY30" s="294">
        <v>881</v>
      </c>
      <c r="CZ30" s="294">
        <v>605</v>
      </c>
      <c r="DA30" s="294">
        <v>19409</v>
      </c>
      <c r="DB30" s="294">
        <v>16</v>
      </c>
      <c r="DC30" s="294">
        <v>17045</v>
      </c>
      <c r="DD30" s="294">
        <v>1554</v>
      </c>
      <c r="DE30" s="294">
        <v>130</v>
      </c>
      <c r="DF30" s="294">
        <v>112</v>
      </c>
      <c r="DG30" s="294">
        <v>552</v>
      </c>
      <c r="DH30" s="294">
        <v>354</v>
      </c>
      <c r="DI30" s="294">
        <v>1021</v>
      </c>
      <c r="DJ30" s="294">
        <v>802</v>
      </c>
      <c r="DK30" s="294">
        <v>1</v>
      </c>
      <c r="DL30" s="294">
        <v>182</v>
      </c>
      <c r="DM30" s="294">
        <v>36</v>
      </c>
    </row>
    <row r="31" spans="1:117" ht="13.5" customHeight="1" x14ac:dyDescent="0.15">
      <c r="A31" s="292" t="s">
        <v>563</v>
      </c>
      <c r="B31" s="293" t="s">
        <v>564</v>
      </c>
      <c r="C31" s="292" t="s">
        <v>515</v>
      </c>
      <c r="D31" s="294">
        <v>396232</v>
      </c>
      <c r="E31" s="294">
        <v>270928</v>
      </c>
      <c r="F31" s="294">
        <v>574</v>
      </c>
      <c r="G31" s="294">
        <v>0</v>
      </c>
      <c r="H31" s="294">
        <v>574</v>
      </c>
      <c r="I31" s="294">
        <v>0</v>
      </c>
      <c r="J31" s="294">
        <v>218034</v>
      </c>
      <c r="K31" s="294">
        <v>10819</v>
      </c>
      <c r="L31" s="294">
        <v>207177</v>
      </c>
      <c r="M31" s="294">
        <v>38</v>
      </c>
      <c r="N31" s="294">
        <v>10369</v>
      </c>
      <c r="O31" s="294">
        <v>572</v>
      </c>
      <c r="P31" s="294">
        <v>9796</v>
      </c>
      <c r="Q31" s="294">
        <v>1</v>
      </c>
      <c r="R31" s="294">
        <v>37643</v>
      </c>
      <c r="S31" s="294">
        <v>1012</v>
      </c>
      <c r="T31" s="294">
        <v>36631</v>
      </c>
      <c r="U31" s="294">
        <v>0</v>
      </c>
      <c r="V31" s="294">
        <v>324</v>
      </c>
      <c r="W31" s="294">
        <v>34</v>
      </c>
      <c r="X31" s="294">
        <v>290</v>
      </c>
      <c r="Y31" s="294">
        <v>0</v>
      </c>
      <c r="Z31" s="294">
        <v>3984</v>
      </c>
      <c r="AA31" s="294">
        <v>185</v>
      </c>
      <c r="AB31" s="294">
        <v>3755</v>
      </c>
      <c r="AC31" s="294">
        <v>44</v>
      </c>
      <c r="AD31" s="294">
        <v>92388</v>
      </c>
      <c r="AE31" s="294">
        <v>0</v>
      </c>
      <c r="AF31" s="294">
        <v>0</v>
      </c>
      <c r="AG31" s="294">
        <v>0</v>
      </c>
      <c r="AH31" s="294">
        <v>0</v>
      </c>
      <c r="AI31" s="294">
        <v>91741</v>
      </c>
      <c r="AJ31" s="294">
        <v>0</v>
      </c>
      <c r="AK31" s="294">
        <v>5098</v>
      </c>
      <c r="AL31" s="294">
        <v>86643</v>
      </c>
      <c r="AM31" s="294">
        <v>251</v>
      </c>
      <c r="AN31" s="294">
        <v>0</v>
      </c>
      <c r="AO31" s="294">
        <v>89</v>
      </c>
      <c r="AP31" s="294">
        <v>162</v>
      </c>
      <c r="AQ31" s="294">
        <v>336</v>
      </c>
      <c r="AR31" s="294">
        <v>0</v>
      </c>
      <c r="AS31" s="294">
        <v>67</v>
      </c>
      <c r="AT31" s="294">
        <v>269</v>
      </c>
      <c r="AU31" s="294">
        <v>4</v>
      </c>
      <c r="AV31" s="294">
        <v>0</v>
      </c>
      <c r="AW31" s="294">
        <v>0</v>
      </c>
      <c r="AX31" s="294">
        <v>4</v>
      </c>
      <c r="AY31" s="294">
        <v>56</v>
      </c>
      <c r="AZ31" s="294">
        <v>12</v>
      </c>
      <c r="BA31" s="294">
        <v>0</v>
      </c>
      <c r="BB31" s="294">
        <v>44</v>
      </c>
      <c r="BC31" s="294">
        <v>32916</v>
      </c>
      <c r="BD31" s="294">
        <v>20242</v>
      </c>
      <c r="BE31" s="294">
        <v>23</v>
      </c>
      <c r="BF31" s="294">
        <v>7239</v>
      </c>
      <c r="BG31" s="294">
        <v>3948</v>
      </c>
      <c r="BH31" s="294">
        <v>866</v>
      </c>
      <c r="BI31" s="294">
        <v>452</v>
      </c>
      <c r="BJ31" s="294">
        <v>7714</v>
      </c>
      <c r="BK31" s="294">
        <v>12674</v>
      </c>
      <c r="BL31" s="294">
        <v>0</v>
      </c>
      <c r="BM31" s="294">
        <v>9030</v>
      </c>
      <c r="BN31" s="294">
        <v>550</v>
      </c>
      <c r="BO31" s="294">
        <v>2607</v>
      </c>
      <c r="BP31" s="294">
        <v>5</v>
      </c>
      <c r="BQ31" s="294">
        <v>482</v>
      </c>
      <c r="BR31" s="294">
        <v>291170</v>
      </c>
      <c r="BS31" s="294">
        <v>597</v>
      </c>
      <c r="BT31" s="294">
        <v>225273</v>
      </c>
      <c r="BU31" s="294">
        <v>14317</v>
      </c>
      <c r="BV31" s="294">
        <v>38509</v>
      </c>
      <c r="BW31" s="294">
        <v>776</v>
      </c>
      <c r="BX31" s="294">
        <v>11698</v>
      </c>
      <c r="BY31" s="294">
        <v>270928</v>
      </c>
      <c r="BZ31" s="294">
        <v>574</v>
      </c>
      <c r="CA31" s="294">
        <v>218034</v>
      </c>
      <c r="CB31" s="294">
        <v>10369</v>
      </c>
      <c r="CC31" s="294">
        <v>37643</v>
      </c>
      <c r="CD31" s="294">
        <v>324</v>
      </c>
      <c r="CE31" s="294">
        <v>3984</v>
      </c>
      <c r="CF31" s="294">
        <v>20242</v>
      </c>
      <c r="CG31" s="294">
        <v>23</v>
      </c>
      <c r="CH31" s="294">
        <v>7239</v>
      </c>
      <c r="CI31" s="294">
        <v>3948</v>
      </c>
      <c r="CJ31" s="294">
        <v>866</v>
      </c>
      <c r="CK31" s="294">
        <v>452</v>
      </c>
      <c r="CL31" s="294">
        <v>7714</v>
      </c>
      <c r="CM31" s="294">
        <v>105062</v>
      </c>
      <c r="CN31" s="294">
        <v>0</v>
      </c>
      <c r="CO31" s="294">
        <v>100771</v>
      </c>
      <c r="CP31" s="294">
        <v>801</v>
      </c>
      <c r="CQ31" s="294">
        <v>2943</v>
      </c>
      <c r="CR31" s="294">
        <v>9</v>
      </c>
      <c r="CS31" s="294">
        <v>538</v>
      </c>
      <c r="CT31" s="294">
        <v>92388</v>
      </c>
      <c r="CU31" s="294">
        <v>0</v>
      </c>
      <c r="CV31" s="294">
        <v>91741</v>
      </c>
      <c r="CW31" s="294">
        <v>251</v>
      </c>
      <c r="CX31" s="294">
        <v>336</v>
      </c>
      <c r="CY31" s="294">
        <v>4</v>
      </c>
      <c r="CZ31" s="294">
        <v>56</v>
      </c>
      <c r="DA31" s="294">
        <v>12674</v>
      </c>
      <c r="DB31" s="294">
        <v>0</v>
      </c>
      <c r="DC31" s="294">
        <v>9030</v>
      </c>
      <c r="DD31" s="294">
        <v>550</v>
      </c>
      <c r="DE31" s="294">
        <v>2607</v>
      </c>
      <c r="DF31" s="294">
        <v>5</v>
      </c>
      <c r="DG31" s="294">
        <v>482</v>
      </c>
      <c r="DH31" s="294">
        <v>0</v>
      </c>
      <c r="DI31" s="294">
        <v>14</v>
      </c>
      <c r="DJ31" s="294">
        <v>1</v>
      </c>
      <c r="DK31" s="294">
        <v>3</v>
      </c>
      <c r="DL31" s="294">
        <v>0</v>
      </c>
      <c r="DM31" s="294">
        <v>10</v>
      </c>
    </row>
    <row r="32" spans="1:117" ht="13.5" customHeight="1" x14ac:dyDescent="0.15">
      <c r="A32" s="292" t="s">
        <v>565</v>
      </c>
      <c r="B32" s="293" t="s">
        <v>566</v>
      </c>
      <c r="C32" s="292" t="s">
        <v>515</v>
      </c>
      <c r="D32" s="294">
        <v>675525</v>
      </c>
      <c r="E32" s="294">
        <v>408761</v>
      </c>
      <c r="F32" s="294">
        <v>172742</v>
      </c>
      <c r="G32" s="294">
        <v>51977</v>
      </c>
      <c r="H32" s="294">
        <v>120765</v>
      </c>
      <c r="I32" s="294">
        <v>0</v>
      </c>
      <c r="J32" s="294">
        <v>160282</v>
      </c>
      <c r="K32" s="294">
        <v>34824</v>
      </c>
      <c r="L32" s="294">
        <v>125453</v>
      </c>
      <c r="M32" s="294">
        <v>5</v>
      </c>
      <c r="N32" s="294">
        <v>17743</v>
      </c>
      <c r="O32" s="294">
        <v>2700</v>
      </c>
      <c r="P32" s="294">
        <v>14984</v>
      </c>
      <c r="Q32" s="294">
        <v>59</v>
      </c>
      <c r="R32" s="294">
        <v>49127</v>
      </c>
      <c r="S32" s="294">
        <v>15415</v>
      </c>
      <c r="T32" s="294">
        <v>33695</v>
      </c>
      <c r="U32" s="294">
        <v>17</v>
      </c>
      <c r="V32" s="294">
        <v>1726</v>
      </c>
      <c r="W32" s="294">
        <v>1304</v>
      </c>
      <c r="X32" s="294">
        <v>422</v>
      </c>
      <c r="Y32" s="294">
        <v>0</v>
      </c>
      <c r="Z32" s="294">
        <v>7141</v>
      </c>
      <c r="AA32" s="294">
        <v>1081</v>
      </c>
      <c r="AB32" s="294">
        <v>6038</v>
      </c>
      <c r="AC32" s="294">
        <v>22</v>
      </c>
      <c r="AD32" s="294">
        <v>190105</v>
      </c>
      <c r="AE32" s="294">
        <v>0</v>
      </c>
      <c r="AF32" s="294">
        <v>0</v>
      </c>
      <c r="AG32" s="294">
        <v>0</v>
      </c>
      <c r="AH32" s="294">
        <v>0</v>
      </c>
      <c r="AI32" s="294">
        <v>187712</v>
      </c>
      <c r="AJ32" s="294">
        <v>9</v>
      </c>
      <c r="AK32" s="294">
        <v>1145</v>
      </c>
      <c r="AL32" s="294">
        <v>186558</v>
      </c>
      <c r="AM32" s="294">
        <v>464</v>
      </c>
      <c r="AN32" s="294">
        <v>2</v>
      </c>
      <c r="AO32" s="294">
        <v>165</v>
      </c>
      <c r="AP32" s="294">
        <v>297</v>
      </c>
      <c r="AQ32" s="294">
        <v>1474</v>
      </c>
      <c r="AR32" s="294">
        <v>0</v>
      </c>
      <c r="AS32" s="294">
        <v>259</v>
      </c>
      <c r="AT32" s="294">
        <v>1215</v>
      </c>
      <c r="AU32" s="294">
        <v>389</v>
      </c>
      <c r="AV32" s="294">
        <v>0</v>
      </c>
      <c r="AW32" s="294">
        <v>361</v>
      </c>
      <c r="AX32" s="294">
        <v>28</v>
      </c>
      <c r="AY32" s="294">
        <v>66</v>
      </c>
      <c r="AZ32" s="294">
        <v>0</v>
      </c>
      <c r="BA32" s="294">
        <v>47</v>
      </c>
      <c r="BB32" s="294">
        <v>19</v>
      </c>
      <c r="BC32" s="294">
        <v>76659</v>
      </c>
      <c r="BD32" s="294">
        <v>10597</v>
      </c>
      <c r="BE32" s="294">
        <v>0</v>
      </c>
      <c r="BF32" s="294">
        <v>3728</v>
      </c>
      <c r="BG32" s="294">
        <v>2531</v>
      </c>
      <c r="BH32" s="294">
        <v>959</v>
      </c>
      <c r="BI32" s="294">
        <v>196</v>
      </c>
      <c r="BJ32" s="294">
        <v>3183</v>
      </c>
      <c r="BK32" s="294">
        <v>66062</v>
      </c>
      <c r="BL32" s="294">
        <v>0</v>
      </c>
      <c r="BM32" s="294">
        <v>40919</v>
      </c>
      <c r="BN32" s="294">
        <v>2946</v>
      </c>
      <c r="BO32" s="294">
        <v>1256</v>
      </c>
      <c r="BP32" s="294">
        <v>407</v>
      </c>
      <c r="BQ32" s="294">
        <v>20534</v>
      </c>
      <c r="BR32" s="294">
        <v>419358</v>
      </c>
      <c r="BS32" s="294">
        <v>172742</v>
      </c>
      <c r="BT32" s="294">
        <v>164010</v>
      </c>
      <c r="BU32" s="294">
        <v>20274</v>
      </c>
      <c r="BV32" s="294">
        <v>50086</v>
      </c>
      <c r="BW32" s="294">
        <v>1922</v>
      </c>
      <c r="BX32" s="294">
        <v>10324</v>
      </c>
      <c r="BY32" s="294">
        <v>408761</v>
      </c>
      <c r="BZ32" s="294">
        <v>172742</v>
      </c>
      <c r="CA32" s="294">
        <v>160282</v>
      </c>
      <c r="CB32" s="294">
        <v>17743</v>
      </c>
      <c r="CC32" s="294">
        <v>49127</v>
      </c>
      <c r="CD32" s="294">
        <v>1726</v>
      </c>
      <c r="CE32" s="294">
        <v>7141</v>
      </c>
      <c r="CF32" s="294">
        <v>10597</v>
      </c>
      <c r="CG32" s="294">
        <v>0</v>
      </c>
      <c r="CH32" s="294">
        <v>3728</v>
      </c>
      <c r="CI32" s="294">
        <v>2531</v>
      </c>
      <c r="CJ32" s="294">
        <v>959</v>
      </c>
      <c r="CK32" s="294">
        <v>196</v>
      </c>
      <c r="CL32" s="294">
        <v>3183</v>
      </c>
      <c r="CM32" s="294">
        <v>256167</v>
      </c>
      <c r="CN32" s="294">
        <v>0</v>
      </c>
      <c r="CO32" s="294">
        <v>228631</v>
      </c>
      <c r="CP32" s="294">
        <v>3410</v>
      </c>
      <c r="CQ32" s="294">
        <v>2730</v>
      </c>
      <c r="CR32" s="294">
        <v>796</v>
      </c>
      <c r="CS32" s="294">
        <v>20600</v>
      </c>
      <c r="CT32" s="294">
        <v>190105</v>
      </c>
      <c r="CU32" s="294">
        <v>0</v>
      </c>
      <c r="CV32" s="294">
        <v>187712</v>
      </c>
      <c r="CW32" s="294">
        <v>464</v>
      </c>
      <c r="CX32" s="294">
        <v>1474</v>
      </c>
      <c r="CY32" s="294">
        <v>389</v>
      </c>
      <c r="CZ32" s="294">
        <v>66</v>
      </c>
      <c r="DA32" s="294">
        <v>66062</v>
      </c>
      <c r="DB32" s="294">
        <v>0</v>
      </c>
      <c r="DC32" s="294">
        <v>40919</v>
      </c>
      <c r="DD32" s="294">
        <v>2946</v>
      </c>
      <c r="DE32" s="294">
        <v>1256</v>
      </c>
      <c r="DF32" s="294">
        <v>407</v>
      </c>
      <c r="DG32" s="294">
        <v>20534</v>
      </c>
      <c r="DH32" s="294">
        <v>0</v>
      </c>
      <c r="DI32" s="294">
        <v>71</v>
      </c>
      <c r="DJ32" s="294">
        <v>41</v>
      </c>
      <c r="DK32" s="294">
        <v>3</v>
      </c>
      <c r="DL32" s="294">
        <v>5</v>
      </c>
      <c r="DM32" s="294">
        <v>22</v>
      </c>
    </row>
    <row r="33" spans="1:117" ht="13.5" customHeight="1" x14ac:dyDescent="0.15">
      <c r="A33" s="292" t="s">
        <v>567</v>
      </c>
      <c r="B33" s="293" t="s">
        <v>568</v>
      </c>
      <c r="C33" s="292" t="s">
        <v>515</v>
      </c>
      <c r="D33" s="294">
        <v>2743581</v>
      </c>
      <c r="E33" s="294">
        <v>1534429</v>
      </c>
      <c r="F33" s="294">
        <v>600501</v>
      </c>
      <c r="G33" s="294">
        <v>297979</v>
      </c>
      <c r="H33" s="294">
        <v>302522</v>
      </c>
      <c r="I33" s="294">
        <v>0</v>
      </c>
      <c r="J33" s="294">
        <v>648130</v>
      </c>
      <c r="K33" s="294">
        <v>134055</v>
      </c>
      <c r="L33" s="294">
        <v>514059</v>
      </c>
      <c r="M33" s="294">
        <v>16</v>
      </c>
      <c r="N33" s="294">
        <v>16064</v>
      </c>
      <c r="O33" s="294">
        <v>7033</v>
      </c>
      <c r="P33" s="294">
        <v>9022</v>
      </c>
      <c r="Q33" s="294">
        <v>9</v>
      </c>
      <c r="R33" s="294">
        <v>194066</v>
      </c>
      <c r="S33" s="294">
        <v>82844</v>
      </c>
      <c r="T33" s="294">
        <v>111221</v>
      </c>
      <c r="U33" s="294">
        <v>1</v>
      </c>
      <c r="V33" s="294">
        <v>963</v>
      </c>
      <c r="W33" s="294">
        <v>205</v>
      </c>
      <c r="X33" s="294">
        <v>758</v>
      </c>
      <c r="Y33" s="294">
        <v>0</v>
      </c>
      <c r="Z33" s="294">
        <v>74705</v>
      </c>
      <c r="AA33" s="294">
        <v>13931</v>
      </c>
      <c r="AB33" s="294">
        <v>60763</v>
      </c>
      <c r="AC33" s="294">
        <v>11</v>
      </c>
      <c r="AD33" s="294">
        <v>1057948</v>
      </c>
      <c r="AE33" s="294">
        <v>630031</v>
      </c>
      <c r="AF33" s="294">
        <v>674</v>
      </c>
      <c r="AG33" s="294">
        <v>7843</v>
      </c>
      <c r="AH33" s="294">
        <v>621514</v>
      </c>
      <c r="AI33" s="294">
        <v>416881</v>
      </c>
      <c r="AJ33" s="294">
        <v>1695</v>
      </c>
      <c r="AK33" s="294">
        <v>22402</v>
      </c>
      <c r="AL33" s="294">
        <v>392784</v>
      </c>
      <c r="AM33" s="294">
        <v>1259</v>
      </c>
      <c r="AN33" s="294">
        <v>67</v>
      </c>
      <c r="AO33" s="294">
        <v>0</v>
      </c>
      <c r="AP33" s="294">
        <v>1192</v>
      </c>
      <c r="AQ33" s="294">
        <v>6212</v>
      </c>
      <c r="AR33" s="294">
        <v>417</v>
      </c>
      <c r="AS33" s="294">
        <v>584</v>
      </c>
      <c r="AT33" s="294">
        <v>5211</v>
      </c>
      <c r="AU33" s="294">
        <v>0</v>
      </c>
      <c r="AV33" s="294">
        <v>0</v>
      </c>
      <c r="AW33" s="294">
        <v>0</v>
      </c>
      <c r="AX33" s="294">
        <v>0</v>
      </c>
      <c r="AY33" s="294">
        <v>3565</v>
      </c>
      <c r="AZ33" s="294">
        <v>239</v>
      </c>
      <c r="BA33" s="294">
        <v>1182</v>
      </c>
      <c r="BB33" s="294">
        <v>2144</v>
      </c>
      <c r="BC33" s="294">
        <v>151204</v>
      </c>
      <c r="BD33" s="294">
        <v>37860</v>
      </c>
      <c r="BE33" s="294">
        <v>146</v>
      </c>
      <c r="BF33" s="294">
        <v>16013</v>
      </c>
      <c r="BG33" s="294">
        <v>2330</v>
      </c>
      <c r="BH33" s="294">
        <v>450</v>
      </c>
      <c r="BI33" s="294">
        <v>481</v>
      </c>
      <c r="BJ33" s="294">
        <v>18440</v>
      </c>
      <c r="BK33" s="294">
        <v>113344</v>
      </c>
      <c r="BL33" s="294">
        <v>32262</v>
      </c>
      <c r="BM33" s="294">
        <v>61977</v>
      </c>
      <c r="BN33" s="294">
        <v>966</v>
      </c>
      <c r="BO33" s="294">
        <v>6666</v>
      </c>
      <c r="BP33" s="294">
        <v>1166</v>
      </c>
      <c r="BQ33" s="294">
        <v>10307</v>
      </c>
      <c r="BR33" s="294">
        <v>1572289</v>
      </c>
      <c r="BS33" s="294">
        <v>600647</v>
      </c>
      <c r="BT33" s="294">
        <v>664143</v>
      </c>
      <c r="BU33" s="294">
        <v>18394</v>
      </c>
      <c r="BV33" s="294">
        <v>194516</v>
      </c>
      <c r="BW33" s="294">
        <v>1444</v>
      </c>
      <c r="BX33" s="294">
        <v>93145</v>
      </c>
      <c r="BY33" s="294">
        <v>1534429</v>
      </c>
      <c r="BZ33" s="294">
        <v>600501</v>
      </c>
      <c r="CA33" s="294">
        <v>648130</v>
      </c>
      <c r="CB33" s="294">
        <v>16064</v>
      </c>
      <c r="CC33" s="294">
        <v>194066</v>
      </c>
      <c r="CD33" s="294">
        <v>963</v>
      </c>
      <c r="CE33" s="294">
        <v>74705</v>
      </c>
      <c r="CF33" s="294">
        <v>37860</v>
      </c>
      <c r="CG33" s="294">
        <v>146</v>
      </c>
      <c r="CH33" s="294">
        <v>16013</v>
      </c>
      <c r="CI33" s="294">
        <v>2330</v>
      </c>
      <c r="CJ33" s="294">
        <v>450</v>
      </c>
      <c r="CK33" s="294">
        <v>481</v>
      </c>
      <c r="CL33" s="294">
        <v>18440</v>
      </c>
      <c r="CM33" s="294">
        <v>1171292</v>
      </c>
      <c r="CN33" s="294">
        <v>662293</v>
      </c>
      <c r="CO33" s="294">
        <v>478858</v>
      </c>
      <c r="CP33" s="294">
        <v>2225</v>
      </c>
      <c r="CQ33" s="294">
        <v>12878</v>
      </c>
      <c r="CR33" s="294">
        <v>1166</v>
      </c>
      <c r="CS33" s="294">
        <v>13872</v>
      </c>
      <c r="CT33" s="294">
        <v>1057948</v>
      </c>
      <c r="CU33" s="294">
        <v>630031</v>
      </c>
      <c r="CV33" s="294">
        <v>416881</v>
      </c>
      <c r="CW33" s="294">
        <v>1259</v>
      </c>
      <c r="CX33" s="294">
        <v>6212</v>
      </c>
      <c r="CY33" s="294">
        <v>0</v>
      </c>
      <c r="CZ33" s="294">
        <v>3565</v>
      </c>
      <c r="DA33" s="294">
        <v>113344</v>
      </c>
      <c r="DB33" s="294">
        <v>32262</v>
      </c>
      <c r="DC33" s="294">
        <v>61977</v>
      </c>
      <c r="DD33" s="294">
        <v>966</v>
      </c>
      <c r="DE33" s="294">
        <v>6666</v>
      </c>
      <c r="DF33" s="294">
        <v>1166</v>
      </c>
      <c r="DG33" s="294">
        <v>10307</v>
      </c>
      <c r="DH33" s="294">
        <v>0</v>
      </c>
      <c r="DI33" s="294">
        <v>196</v>
      </c>
      <c r="DJ33" s="294">
        <v>122</v>
      </c>
      <c r="DK33" s="294">
        <v>27</v>
      </c>
      <c r="DL33" s="294">
        <v>18</v>
      </c>
      <c r="DM33" s="294">
        <v>29</v>
      </c>
    </row>
    <row r="34" spans="1:117" ht="13.5" customHeight="1" x14ac:dyDescent="0.15">
      <c r="A34" s="292" t="s">
        <v>569</v>
      </c>
      <c r="B34" s="293" t="s">
        <v>570</v>
      </c>
      <c r="C34" s="292" t="s">
        <v>515</v>
      </c>
      <c r="D34" s="294">
        <v>1653673</v>
      </c>
      <c r="E34" s="294">
        <v>1030559</v>
      </c>
      <c r="F34" s="294">
        <v>16102</v>
      </c>
      <c r="G34" s="294">
        <v>6730</v>
      </c>
      <c r="H34" s="294">
        <v>9372</v>
      </c>
      <c r="I34" s="294">
        <v>0</v>
      </c>
      <c r="J34" s="294">
        <v>829348</v>
      </c>
      <c r="K34" s="294">
        <v>328928</v>
      </c>
      <c r="L34" s="294">
        <v>500027</v>
      </c>
      <c r="M34" s="294">
        <v>393</v>
      </c>
      <c r="N34" s="294">
        <v>34649</v>
      </c>
      <c r="O34" s="294">
        <v>18311</v>
      </c>
      <c r="P34" s="294">
        <v>16284</v>
      </c>
      <c r="Q34" s="294">
        <v>54</v>
      </c>
      <c r="R34" s="294">
        <v>120180</v>
      </c>
      <c r="S34" s="294">
        <v>41621</v>
      </c>
      <c r="T34" s="294">
        <v>78528</v>
      </c>
      <c r="U34" s="294">
        <v>31</v>
      </c>
      <c r="V34" s="294">
        <v>531</v>
      </c>
      <c r="W34" s="294">
        <v>469</v>
      </c>
      <c r="X34" s="294">
        <v>56</v>
      </c>
      <c r="Y34" s="294">
        <v>6</v>
      </c>
      <c r="Z34" s="294">
        <v>29749</v>
      </c>
      <c r="AA34" s="294">
        <v>11311</v>
      </c>
      <c r="AB34" s="294">
        <v>17856</v>
      </c>
      <c r="AC34" s="294">
        <v>582</v>
      </c>
      <c r="AD34" s="294">
        <v>465123</v>
      </c>
      <c r="AE34" s="294">
        <v>7121</v>
      </c>
      <c r="AF34" s="294">
        <v>0</v>
      </c>
      <c r="AG34" s="294">
        <v>0</v>
      </c>
      <c r="AH34" s="294">
        <v>7121</v>
      </c>
      <c r="AI34" s="294">
        <v>443204</v>
      </c>
      <c r="AJ34" s="294">
        <v>1152</v>
      </c>
      <c r="AK34" s="294">
        <v>248</v>
      </c>
      <c r="AL34" s="294">
        <v>441804</v>
      </c>
      <c r="AM34" s="294">
        <v>3374</v>
      </c>
      <c r="AN34" s="294">
        <v>50</v>
      </c>
      <c r="AO34" s="294">
        <v>737</v>
      </c>
      <c r="AP34" s="294">
        <v>2587</v>
      </c>
      <c r="AQ34" s="294">
        <v>5028</v>
      </c>
      <c r="AR34" s="294">
        <v>121</v>
      </c>
      <c r="AS34" s="294">
        <v>66</v>
      </c>
      <c r="AT34" s="294">
        <v>4841</v>
      </c>
      <c r="AU34" s="294">
        <v>151</v>
      </c>
      <c r="AV34" s="294">
        <v>0</v>
      </c>
      <c r="AW34" s="294">
        <v>90</v>
      </c>
      <c r="AX34" s="294">
        <v>61</v>
      </c>
      <c r="AY34" s="294">
        <v>6245</v>
      </c>
      <c r="AZ34" s="294">
        <v>40</v>
      </c>
      <c r="BA34" s="294">
        <v>24</v>
      </c>
      <c r="BB34" s="294">
        <v>6181</v>
      </c>
      <c r="BC34" s="294">
        <v>157991</v>
      </c>
      <c r="BD34" s="294">
        <v>50127</v>
      </c>
      <c r="BE34" s="294">
        <v>199</v>
      </c>
      <c r="BF34" s="294">
        <v>18765</v>
      </c>
      <c r="BG34" s="294">
        <v>5514</v>
      </c>
      <c r="BH34" s="294">
        <v>1984</v>
      </c>
      <c r="BI34" s="294">
        <v>1609</v>
      </c>
      <c r="BJ34" s="294">
        <v>22056</v>
      </c>
      <c r="BK34" s="294">
        <v>107864</v>
      </c>
      <c r="BL34" s="294">
        <v>981</v>
      </c>
      <c r="BM34" s="294">
        <v>76200</v>
      </c>
      <c r="BN34" s="294">
        <v>7844</v>
      </c>
      <c r="BO34" s="294">
        <v>14652</v>
      </c>
      <c r="BP34" s="294">
        <v>923</v>
      </c>
      <c r="BQ34" s="294">
        <v>7264</v>
      </c>
      <c r="BR34" s="294">
        <v>1080686</v>
      </c>
      <c r="BS34" s="294">
        <v>16301</v>
      </c>
      <c r="BT34" s="294">
        <v>848113</v>
      </c>
      <c r="BU34" s="294">
        <v>40163</v>
      </c>
      <c r="BV34" s="294">
        <v>122164</v>
      </c>
      <c r="BW34" s="294">
        <v>2140</v>
      </c>
      <c r="BX34" s="294">
        <v>51805</v>
      </c>
      <c r="BY34" s="294">
        <v>1030559</v>
      </c>
      <c r="BZ34" s="294">
        <v>16102</v>
      </c>
      <c r="CA34" s="294">
        <v>829348</v>
      </c>
      <c r="CB34" s="294">
        <v>34649</v>
      </c>
      <c r="CC34" s="294">
        <v>120180</v>
      </c>
      <c r="CD34" s="294">
        <v>531</v>
      </c>
      <c r="CE34" s="294">
        <v>29749</v>
      </c>
      <c r="CF34" s="294">
        <v>50127</v>
      </c>
      <c r="CG34" s="294">
        <v>199</v>
      </c>
      <c r="CH34" s="294">
        <v>18765</v>
      </c>
      <c r="CI34" s="294">
        <v>5514</v>
      </c>
      <c r="CJ34" s="294">
        <v>1984</v>
      </c>
      <c r="CK34" s="294">
        <v>1609</v>
      </c>
      <c r="CL34" s="294">
        <v>22056</v>
      </c>
      <c r="CM34" s="294">
        <v>572987</v>
      </c>
      <c r="CN34" s="294">
        <v>8102</v>
      </c>
      <c r="CO34" s="294">
        <v>519404</v>
      </c>
      <c r="CP34" s="294">
        <v>11218</v>
      </c>
      <c r="CQ34" s="294">
        <v>19680</v>
      </c>
      <c r="CR34" s="294">
        <v>1074</v>
      </c>
      <c r="CS34" s="294">
        <v>13509</v>
      </c>
      <c r="CT34" s="294">
        <v>465123</v>
      </c>
      <c r="CU34" s="294">
        <v>7121</v>
      </c>
      <c r="CV34" s="294">
        <v>443204</v>
      </c>
      <c r="CW34" s="294">
        <v>3374</v>
      </c>
      <c r="CX34" s="294">
        <v>5028</v>
      </c>
      <c r="CY34" s="294">
        <v>151</v>
      </c>
      <c r="CZ34" s="294">
        <v>6245</v>
      </c>
      <c r="DA34" s="294">
        <v>107864</v>
      </c>
      <c r="DB34" s="294">
        <v>981</v>
      </c>
      <c r="DC34" s="294">
        <v>76200</v>
      </c>
      <c r="DD34" s="294">
        <v>7844</v>
      </c>
      <c r="DE34" s="294">
        <v>14652</v>
      </c>
      <c r="DF34" s="294">
        <v>923</v>
      </c>
      <c r="DG34" s="294">
        <v>7264</v>
      </c>
      <c r="DH34" s="294">
        <v>0</v>
      </c>
      <c r="DI34" s="294">
        <v>13</v>
      </c>
      <c r="DJ34" s="294">
        <v>10</v>
      </c>
      <c r="DK34" s="294">
        <v>0</v>
      </c>
      <c r="DL34" s="294">
        <v>0</v>
      </c>
      <c r="DM34" s="294">
        <v>3</v>
      </c>
    </row>
    <row r="35" spans="1:117" ht="13.5" customHeight="1" x14ac:dyDescent="0.15">
      <c r="A35" s="292" t="s">
        <v>571</v>
      </c>
      <c r="B35" s="293" t="s">
        <v>572</v>
      </c>
      <c r="C35" s="292" t="s">
        <v>515</v>
      </c>
      <c r="D35" s="294">
        <v>389361</v>
      </c>
      <c r="E35" s="294">
        <v>252706</v>
      </c>
      <c r="F35" s="294">
        <v>0</v>
      </c>
      <c r="G35" s="294">
        <v>0</v>
      </c>
      <c r="H35" s="294">
        <v>0</v>
      </c>
      <c r="I35" s="294">
        <v>0</v>
      </c>
      <c r="J35" s="294">
        <v>203262</v>
      </c>
      <c r="K35" s="294">
        <v>110779</v>
      </c>
      <c r="L35" s="294">
        <v>92480</v>
      </c>
      <c r="M35" s="294">
        <v>3</v>
      </c>
      <c r="N35" s="294">
        <v>10442</v>
      </c>
      <c r="O35" s="294">
        <v>4840</v>
      </c>
      <c r="P35" s="294">
        <v>5602</v>
      </c>
      <c r="Q35" s="294">
        <v>0</v>
      </c>
      <c r="R35" s="294">
        <v>29352</v>
      </c>
      <c r="S35" s="294">
        <v>12994</v>
      </c>
      <c r="T35" s="294">
        <v>16358</v>
      </c>
      <c r="U35" s="294">
        <v>0</v>
      </c>
      <c r="V35" s="294">
        <v>1419</v>
      </c>
      <c r="W35" s="294">
        <v>1157</v>
      </c>
      <c r="X35" s="294">
        <v>262</v>
      </c>
      <c r="Y35" s="294">
        <v>0</v>
      </c>
      <c r="Z35" s="294">
        <v>8231</v>
      </c>
      <c r="AA35" s="294">
        <v>4386</v>
      </c>
      <c r="AB35" s="294">
        <v>3845</v>
      </c>
      <c r="AC35" s="294">
        <v>0</v>
      </c>
      <c r="AD35" s="294">
        <v>97298</v>
      </c>
      <c r="AE35" s="294">
        <v>0</v>
      </c>
      <c r="AF35" s="294">
        <v>0</v>
      </c>
      <c r="AG35" s="294">
        <v>0</v>
      </c>
      <c r="AH35" s="294">
        <v>0</v>
      </c>
      <c r="AI35" s="294">
        <v>96446</v>
      </c>
      <c r="AJ35" s="294">
        <v>572</v>
      </c>
      <c r="AK35" s="294">
        <v>1997</v>
      </c>
      <c r="AL35" s="294">
        <v>93877</v>
      </c>
      <c r="AM35" s="294">
        <v>468</v>
      </c>
      <c r="AN35" s="294">
        <v>0</v>
      </c>
      <c r="AO35" s="294">
        <v>24</v>
      </c>
      <c r="AP35" s="294">
        <v>444</v>
      </c>
      <c r="AQ35" s="294">
        <v>167</v>
      </c>
      <c r="AR35" s="294">
        <v>0</v>
      </c>
      <c r="AS35" s="294">
        <v>19</v>
      </c>
      <c r="AT35" s="294">
        <v>148</v>
      </c>
      <c r="AU35" s="294">
        <v>0</v>
      </c>
      <c r="AV35" s="294">
        <v>0</v>
      </c>
      <c r="AW35" s="294">
        <v>0</v>
      </c>
      <c r="AX35" s="294">
        <v>0</v>
      </c>
      <c r="AY35" s="294">
        <v>217</v>
      </c>
      <c r="AZ35" s="294">
        <v>0</v>
      </c>
      <c r="BA35" s="294">
        <v>0</v>
      </c>
      <c r="BB35" s="294">
        <v>217</v>
      </c>
      <c r="BC35" s="294">
        <v>39357</v>
      </c>
      <c r="BD35" s="294">
        <v>21084</v>
      </c>
      <c r="BE35" s="294">
        <v>102</v>
      </c>
      <c r="BF35" s="294">
        <v>12734</v>
      </c>
      <c r="BG35" s="294">
        <v>4359</v>
      </c>
      <c r="BH35" s="294">
        <v>1224</v>
      </c>
      <c r="BI35" s="294">
        <v>13</v>
      </c>
      <c r="BJ35" s="294">
        <v>2652</v>
      </c>
      <c r="BK35" s="294">
        <v>18273</v>
      </c>
      <c r="BL35" s="294">
        <v>41</v>
      </c>
      <c r="BM35" s="294">
        <v>16326</v>
      </c>
      <c r="BN35" s="294">
        <v>388</v>
      </c>
      <c r="BO35" s="294">
        <v>913</v>
      </c>
      <c r="BP35" s="294">
        <v>503</v>
      </c>
      <c r="BQ35" s="294">
        <v>102</v>
      </c>
      <c r="BR35" s="294">
        <v>273790</v>
      </c>
      <c r="BS35" s="294">
        <v>102</v>
      </c>
      <c r="BT35" s="294">
        <v>215996</v>
      </c>
      <c r="BU35" s="294">
        <v>14801</v>
      </c>
      <c r="BV35" s="294">
        <v>30576</v>
      </c>
      <c r="BW35" s="294">
        <v>1432</v>
      </c>
      <c r="BX35" s="294">
        <v>10883</v>
      </c>
      <c r="BY35" s="294">
        <v>252706</v>
      </c>
      <c r="BZ35" s="294">
        <v>0</v>
      </c>
      <c r="CA35" s="294">
        <v>203262</v>
      </c>
      <c r="CB35" s="294">
        <v>10442</v>
      </c>
      <c r="CC35" s="294">
        <v>29352</v>
      </c>
      <c r="CD35" s="294">
        <v>1419</v>
      </c>
      <c r="CE35" s="294">
        <v>8231</v>
      </c>
      <c r="CF35" s="294">
        <v>21084</v>
      </c>
      <c r="CG35" s="294">
        <v>102</v>
      </c>
      <c r="CH35" s="294">
        <v>12734</v>
      </c>
      <c r="CI35" s="294">
        <v>4359</v>
      </c>
      <c r="CJ35" s="294">
        <v>1224</v>
      </c>
      <c r="CK35" s="294">
        <v>13</v>
      </c>
      <c r="CL35" s="294">
        <v>2652</v>
      </c>
      <c r="CM35" s="294">
        <v>115571</v>
      </c>
      <c r="CN35" s="294">
        <v>41</v>
      </c>
      <c r="CO35" s="294">
        <v>112772</v>
      </c>
      <c r="CP35" s="294">
        <v>856</v>
      </c>
      <c r="CQ35" s="294">
        <v>1080</v>
      </c>
      <c r="CR35" s="294">
        <v>503</v>
      </c>
      <c r="CS35" s="294">
        <v>319</v>
      </c>
      <c r="CT35" s="294">
        <v>97298</v>
      </c>
      <c r="CU35" s="294">
        <v>0</v>
      </c>
      <c r="CV35" s="294">
        <v>96446</v>
      </c>
      <c r="CW35" s="294">
        <v>468</v>
      </c>
      <c r="CX35" s="294">
        <v>167</v>
      </c>
      <c r="CY35" s="294">
        <v>0</v>
      </c>
      <c r="CZ35" s="294">
        <v>217</v>
      </c>
      <c r="DA35" s="294">
        <v>18273</v>
      </c>
      <c r="DB35" s="294">
        <v>41</v>
      </c>
      <c r="DC35" s="294">
        <v>16326</v>
      </c>
      <c r="DD35" s="294">
        <v>388</v>
      </c>
      <c r="DE35" s="294">
        <v>913</v>
      </c>
      <c r="DF35" s="294">
        <v>503</v>
      </c>
      <c r="DG35" s="294">
        <v>102</v>
      </c>
      <c r="DH35" s="294">
        <v>3</v>
      </c>
      <c r="DI35" s="294">
        <v>28</v>
      </c>
      <c r="DJ35" s="294">
        <v>12</v>
      </c>
      <c r="DK35" s="294">
        <v>1</v>
      </c>
      <c r="DL35" s="294">
        <v>0</v>
      </c>
      <c r="DM35" s="294">
        <v>15</v>
      </c>
    </row>
    <row r="36" spans="1:117" ht="13.5" customHeight="1" x14ac:dyDescent="0.15">
      <c r="A36" s="292" t="s">
        <v>573</v>
      </c>
      <c r="B36" s="293" t="s">
        <v>574</v>
      </c>
      <c r="C36" s="292" t="s">
        <v>515</v>
      </c>
      <c r="D36" s="294">
        <v>304120</v>
      </c>
      <c r="E36" s="294">
        <v>200889</v>
      </c>
      <c r="F36" s="294">
        <v>67020</v>
      </c>
      <c r="G36" s="294">
        <v>21418</v>
      </c>
      <c r="H36" s="294">
        <v>45602</v>
      </c>
      <c r="I36" s="294">
        <v>0</v>
      </c>
      <c r="J36" s="294">
        <v>99611</v>
      </c>
      <c r="K36" s="294">
        <v>24844</v>
      </c>
      <c r="L36" s="294">
        <v>74651</v>
      </c>
      <c r="M36" s="294">
        <v>116</v>
      </c>
      <c r="N36" s="294">
        <v>4795</v>
      </c>
      <c r="O36" s="294">
        <v>1002</v>
      </c>
      <c r="P36" s="294">
        <v>3783</v>
      </c>
      <c r="Q36" s="294">
        <v>10</v>
      </c>
      <c r="R36" s="294">
        <v>24700</v>
      </c>
      <c r="S36" s="294">
        <v>6417</v>
      </c>
      <c r="T36" s="294">
        <v>18110</v>
      </c>
      <c r="U36" s="294">
        <v>173</v>
      </c>
      <c r="V36" s="294">
        <v>517</v>
      </c>
      <c r="W36" s="294">
        <v>65</v>
      </c>
      <c r="X36" s="294">
        <v>452</v>
      </c>
      <c r="Y36" s="294">
        <v>0</v>
      </c>
      <c r="Z36" s="294">
        <v>4246</v>
      </c>
      <c r="AA36" s="294">
        <v>926</v>
      </c>
      <c r="AB36" s="294">
        <v>3229</v>
      </c>
      <c r="AC36" s="294">
        <v>91</v>
      </c>
      <c r="AD36" s="294">
        <v>57252</v>
      </c>
      <c r="AE36" s="294">
        <v>28495</v>
      </c>
      <c r="AF36" s="294">
        <v>0</v>
      </c>
      <c r="AG36" s="294">
        <v>0</v>
      </c>
      <c r="AH36" s="294">
        <v>28495</v>
      </c>
      <c r="AI36" s="294">
        <v>25268</v>
      </c>
      <c r="AJ36" s="294">
        <v>1716</v>
      </c>
      <c r="AK36" s="294">
        <v>843</v>
      </c>
      <c r="AL36" s="294">
        <v>22709</v>
      </c>
      <c r="AM36" s="294">
        <v>638</v>
      </c>
      <c r="AN36" s="294">
        <v>280</v>
      </c>
      <c r="AO36" s="294">
        <v>7</v>
      </c>
      <c r="AP36" s="294">
        <v>351</v>
      </c>
      <c r="AQ36" s="294">
        <v>1965</v>
      </c>
      <c r="AR36" s="294">
        <v>276</v>
      </c>
      <c r="AS36" s="294">
        <v>199</v>
      </c>
      <c r="AT36" s="294">
        <v>1490</v>
      </c>
      <c r="AU36" s="294">
        <v>0</v>
      </c>
      <c r="AV36" s="294">
        <v>0</v>
      </c>
      <c r="AW36" s="294">
        <v>0</v>
      </c>
      <c r="AX36" s="294">
        <v>0</v>
      </c>
      <c r="AY36" s="294">
        <v>886</v>
      </c>
      <c r="AZ36" s="294">
        <v>10</v>
      </c>
      <c r="BA36" s="294">
        <v>21</v>
      </c>
      <c r="BB36" s="294">
        <v>855</v>
      </c>
      <c r="BC36" s="294">
        <v>45979</v>
      </c>
      <c r="BD36" s="294">
        <v>21040</v>
      </c>
      <c r="BE36" s="294">
        <v>1584</v>
      </c>
      <c r="BF36" s="294">
        <v>6763</v>
      </c>
      <c r="BG36" s="294">
        <v>1967</v>
      </c>
      <c r="BH36" s="294">
        <v>938</v>
      </c>
      <c r="BI36" s="294">
        <v>124</v>
      </c>
      <c r="BJ36" s="294">
        <v>9664</v>
      </c>
      <c r="BK36" s="294">
        <v>24939</v>
      </c>
      <c r="BL36" s="294">
        <v>5208</v>
      </c>
      <c r="BM36" s="294">
        <v>13937</v>
      </c>
      <c r="BN36" s="294">
        <v>1776</v>
      </c>
      <c r="BO36" s="294">
        <v>522</v>
      </c>
      <c r="BP36" s="294">
        <v>99</v>
      </c>
      <c r="BQ36" s="294">
        <v>3397</v>
      </c>
      <c r="BR36" s="294">
        <v>221929</v>
      </c>
      <c r="BS36" s="294">
        <v>68604</v>
      </c>
      <c r="BT36" s="294">
        <v>106374</v>
      </c>
      <c r="BU36" s="294">
        <v>6762</v>
      </c>
      <c r="BV36" s="294">
        <v>25638</v>
      </c>
      <c r="BW36" s="294">
        <v>641</v>
      </c>
      <c r="BX36" s="294">
        <v>13910</v>
      </c>
      <c r="BY36" s="294">
        <v>200889</v>
      </c>
      <c r="BZ36" s="294">
        <v>67020</v>
      </c>
      <c r="CA36" s="294">
        <v>99611</v>
      </c>
      <c r="CB36" s="294">
        <v>4795</v>
      </c>
      <c r="CC36" s="294">
        <v>24700</v>
      </c>
      <c r="CD36" s="294">
        <v>517</v>
      </c>
      <c r="CE36" s="294">
        <v>4246</v>
      </c>
      <c r="CF36" s="294">
        <v>21040</v>
      </c>
      <c r="CG36" s="294">
        <v>1584</v>
      </c>
      <c r="CH36" s="294">
        <v>6763</v>
      </c>
      <c r="CI36" s="294">
        <v>1967</v>
      </c>
      <c r="CJ36" s="294">
        <v>938</v>
      </c>
      <c r="CK36" s="294">
        <v>124</v>
      </c>
      <c r="CL36" s="294">
        <v>9664</v>
      </c>
      <c r="CM36" s="294">
        <v>82191</v>
      </c>
      <c r="CN36" s="294">
        <v>33703</v>
      </c>
      <c r="CO36" s="294">
        <v>39205</v>
      </c>
      <c r="CP36" s="294">
        <v>2414</v>
      </c>
      <c r="CQ36" s="294">
        <v>2487</v>
      </c>
      <c r="CR36" s="294">
        <v>99</v>
      </c>
      <c r="CS36" s="294">
        <v>4283</v>
      </c>
      <c r="CT36" s="294">
        <v>57252</v>
      </c>
      <c r="CU36" s="294">
        <v>28495</v>
      </c>
      <c r="CV36" s="294">
        <v>25268</v>
      </c>
      <c r="CW36" s="294">
        <v>638</v>
      </c>
      <c r="CX36" s="294">
        <v>1965</v>
      </c>
      <c r="CY36" s="294">
        <v>0</v>
      </c>
      <c r="CZ36" s="294">
        <v>886</v>
      </c>
      <c r="DA36" s="294">
        <v>24939</v>
      </c>
      <c r="DB36" s="294">
        <v>5208</v>
      </c>
      <c r="DC36" s="294">
        <v>13937</v>
      </c>
      <c r="DD36" s="294">
        <v>1776</v>
      </c>
      <c r="DE36" s="294">
        <v>522</v>
      </c>
      <c r="DF36" s="294">
        <v>99</v>
      </c>
      <c r="DG36" s="294">
        <v>3397</v>
      </c>
      <c r="DH36" s="294">
        <v>15</v>
      </c>
      <c r="DI36" s="294">
        <v>135</v>
      </c>
      <c r="DJ36" s="294">
        <v>11</v>
      </c>
      <c r="DK36" s="294">
        <v>77</v>
      </c>
      <c r="DL36" s="294">
        <v>46</v>
      </c>
      <c r="DM36" s="294">
        <v>1</v>
      </c>
    </row>
    <row r="37" spans="1:117" ht="13.5" customHeight="1" x14ac:dyDescent="0.15">
      <c r="A37" s="292" t="s">
        <v>575</v>
      </c>
      <c r="B37" s="293" t="s">
        <v>576</v>
      </c>
      <c r="C37" s="292" t="s">
        <v>515</v>
      </c>
      <c r="D37" s="294">
        <v>194032</v>
      </c>
      <c r="E37" s="294">
        <v>104733</v>
      </c>
      <c r="F37" s="294">
        <v>0</v>
      </c>
      <c r="G37" s="294">
        <v>0</v>
      </c>
      <c r="H37" s="294">
        <v>0</v>
      </c>
      <c r="I37" s="294">
        <v>0</v>
      </c>
      <c r="J37" s="294">
        <v>84696</v>
      </c>
      <c r="K37" s="294">
        <v>1249</v>
      </c>
      <c r="L37" s="294">
        <v>83445</v>
      </c>
      <c r="M37" s="294">
        <v>2</v>
      </c>
      <c r="N37" s="294">
        <v>4811</v>
      </c>
      <c r="O37" s="294">
        <v>20</v>
      </c>
      <c r="P37" s="294">
        <v>4791</v>
      </c>
      <c r="Q37" s="294">
        <v>0</v>
      </c>
      <c r="R37" s="294">
        <v>13417</v>
      </c>
      <c r="S37" s="294">
        <v>599</v>
      </c>
      <c r="T37" s="294">
        <v>12797</v>
      </c>
      <c r="U37" s="294">
        <v>21</v>
      </c>
      <c r="V37" s="294">
        <v>86</v>
      </c>
      <c r="W37" s="294">
        <v>0</v>
      </c>
      <c r="X37" s="294">
        <v>86</v>
      </c>
      <c r="Y37" s="294">
        <v>0</v>
      </c>
      <c r="Z37" s="294">
        <v>1723</v>
      </c>
      <c r="AA37" s="294">
        <v>57</v>
      </c>
      <c r="AB37" s="294">
        <v>1666</v>
      </c>
      <c r="AC37" s="294">
        <v>0</v>
      </c>
      <c r="AD37" s="294">
        <v>73920</v>
      </c>
      <c r="AE37" s="294">
        <v>0</v>
      </c>
      <c r="AF37" s="294">
        <v>0</v>
      </c>
      <c r="AG37" s="294">
        <v>0</v>
      </c>
      <c r="AH37" s="294">
        <v>0</v>
      </c>
      <c r="AI37" s="294">
        <v>43699</v>
      </c>
      <c r="AJ37" s="294">
        <v>73</v>
      </c>
      <c r="AK37" s="294">
        <v>781</v>
      </c>
      <c r="AL37" s="294">
        <v>42845</v>
      </c>
      <c r="AM37" s="294">
        <v>262</v>
      </c>
      <c r="AN37" s="294">
        <v>0</v>
      </c>
      <c r="AO37" s="294">
        <v>38</v>
      </c>
      <c r="AP37" s="294">
        <v>224</v>
      </c>
      <c r="AQ37" s="294">
        <v>29579</v>
      </c>
      <c r="AR37" s="294">
        <v>127</v>
      </c>
      <c r="AS37" s="294">
        <v>42</v>
      </c>
      <c r="AT37" s="294">
        <v>29410</v>
      </c>
      <c r="AU37" s="294">
        <v>5</v>
      </c>
      <c r="AV37" s="294">
        <v>0</v>
      </c>
      <c r="AW37" s="294">
        <v>1</v>
      </c>
      <c r="AX37" s="294">
        <v>4</v>
      </c>
      <c r="AY37" s="294">
        <v>375</v>
      </c>
      <c r="AZ37" s="294">
        <v>0</v>
      </c>
      <c r="BA37" s="294">
        <v>0</v>
      </c>
      <c r="BB37" s="294">
        <v>375</v>
      </c>
      <c r="BC37" s="294">
        <v>15379</v>
      </c>
      <c r="BD37" s="294">
        <v>3843</v>
      </c>
      <c r="BE37" s="294">
        <v>19</v>
      </c>
      <c r="BF37" s="294">
        <v>1927</v>
      </c>
      <c r="BG37" s="294">
        <v>486</v>
      </c>
      <c r="BH37" s="294">
        <v>905</v>
      </c>
      <c r="BI37" s="294">
        <v>0</v>
      </c>
      <c r="BJ37" s="294">
        <v>506</v>
      </c>
      <c r="BK37" s="294">
        <v>11536</v>
      </c>
      <c r="BL37" s="294">
        <v>0</v>
      </c>
      <c r="BM37" s="294">
        <v>9174</v>
      </c>
      <c r="BN37" s="294">
        <v>151</v>
      </c>
      <c r="BO37" s="294">
        <v>1181</v>
      </c>
      <c r="BP37" s="294">
        <v>372</v>
      </c>
      <c r="BQ37" s="294">
        <v>658</v>
      </c>
      <c r="BR37" s="294">
        <v>108576</v>
      </c>
      <c r="BS37" s="294">
        <v>19</v>
      </c>
      <c r="BT37" s="294">
        <v>86623</v>
      </c>
      <c r="BU37" s="294">
        <v>5297</v>
      </c>
      <c r="BV37" s="294">
        <v>14322</v>
      </c>
      <c r="BW37" s="294">
        <v>86</v>
      </c>
      <c r="BX37" s="294">
        <v>2229</v>
      </c>
      <c r="BY37" s="294">
        <v>104733</v>
      </c>
      <c r="BZ37" s="294">
        <v>0</v>
      </c>
      <c r="CA37" s="294">
        <v>84696</v>
      </c>
      <c r="CB37" s="294">
        <v>4811</v>
      </c>
      <c r="CC37" s="294">
        <v>13417</v>
      </c>
      <c r="CD37" s="294">
        <v>86</v>
      </c>
      <c r="CE37" s="294">
        <v>1723</v>
      </c>
      <c r="CF37" s="294">
        <v>3843</v>
      </c>
      <c r="CG37" s="294">
        <v>19</v>
      </c>
      <c r="CH37" s="294">
        <v>1927</v>
      </c>
      <c r="CI37" s="294">
        <v>486</v>
      </c>
      <c r="CJ37" s="294">
        <v>905</v>
      </c>
      <c r="CK37" s="294">
        <v>0</v>
      </c>
      <c r="CL37" s="294">
        <v>506</v>
      </c>
      <c r="CM37" s="294">
        <v>85456</v>
      </c>
      <c r="CN37" s="294">
        <v>0</v>
      </c>
      <c r="CO37" s="294">
        <v>52873</v>
      </c>
      <c r="CP37" s="294">
        <v>413</v>
      </c>
      <c r="CQ37" s="294">
        <v>30760</v>
      </c>
      <c r="CR37" s="294">
        <v>377</v>
      </c>
      <c r="CS37" s="294">
        <v>1033</v>
      </c>
      <c r="CT37" s="294">
        <v>73920</v>
      </c>
      <c r="CU37" s="294">
        <v>0</v>
      </c>
      <c r="CV37" s="294">
        <v>43699</v>
      </c>
      <c r="CW37" s="294">
        <v>262</v>
      </c>
      <c r="CX37" s="294">
        <v>29579</v>
      </c>
      <c r="CY37" s="294">
        <v>5</v>
      </c>
      <c r="CZ37" s="294">
        <v>375</v>
      </c>
      <c r="DA37" s="294">
        <v>11536</v>
      </c>
      <c r="DB37" s="294">
        <v>0</v>
      </c>
      <c r="DC37" s="294">
        <v>9174</v>
      </c>
      <c r="DD37" s="294">
        <v>151</v>
      </c>
      <c r="DE37" s="294">
        <v>1181</v>
      </c>
      <c r="DF37" s="294">
        <v>372</v>
      </c>
      <c r="DG37" s="294">
        <v>658</v>
      </c>
      <c r="DH37" s="294">
        <v>0</v>
      </c>
      <c r="DI37" s="294">
        <v>22</v>
      </c>
      <c r="DJ37" s="294">
        <v>1</v>
      </c>
      <c r="DK37" s="294">
        <v>19</v>
      </c>
      <c r="DL37" s="294">
        <v>0</v>
      </c>
      <c r="DM37" s="294">
        <v>2</v>
      </c>
    </row>
    <row r="38" spans="1:117" ht="13.5" customHeight="1" x14ac:dyDescent="0.15">
      <c r="A38" s="292" t="s">
        <v>577</v>
      </c>
      <c r="B38" s="293" t="s">
        <v>578</v>
      </c>
      <c r="C38" s="292" t="s">
        <v>515</v>
      </c>
      <c r="D38" s="294">
        <v>222397</v>
      </c>
      <c r="E38" s="294">
        <v>133533</v>
      </c>
      <c r="F38" s="294">
        <v>0</v>
      </c>
      <c r="G38" s="294">
        <v>0</v>
      </c>
      <c r="H38" s="294">
        <v>0</v>
      </c>
      <c r="I38" s="294">
        <v>0</v>
      </c>
      <c r="J38" s="294">
        <v>108656</v>
      </c>
      <c r="K38" s="294">
        <v>7289</v>
      </c>
      <c r="L38" s="294">
        <v>99588</v>
      </c>
      <c r="M38" s="294">
        <v>1779</v>
      </c>
      <c r="N38" s="294">
        <v>5112</v>
      </c>
      <c r="O38" s="294">
        <v>3</v>
      </c>
      <c r="P38" s="294">
        <v>4840</v>
      </c>
      <c r="Q38" s="294">
        <v>269</v>
      </c>
      <c r="R38" s="294">
        <v>18713</v>
      </c>
      <c r="S38" s="294">
        <v>15</v>
      </c>
      <c r="T38" s="294">
        <v>18658</v>
      </c>
      <c r="U38" s="294">
        <v>40</v>
      </c>
      <c r="V38" s="294">
        <v>59</v>
      </c>
      <c r="W38" s="294">
        <v>30</v>
      </c>
      <c r="X38" s="294">
        <v>29</v>
      </c>
      <c r="Y38" s="294">
        <v>0</v>
      </c>
      <c r="Z38" s="294">
        <v>993</v>
      </c>
      <c r="AA38" s="294">
        <v>83</v>
      </c>
      <c r="AB38" s="294">
        <v>910</v>
      </c>
      <c r="AC38" s="294">
        <v>0</v>
      </c>
      <c r="AD38" s="294">
        <v>54496</v>
      </c>
      <c r="AE38" s="294">
        <v>0</v>
      </c>
      <c r="AF38" s="294">
        <v>0</v>
      </c>
      <c r="AG38" s="294">
        <v>0</v>
      </c>
      <c r="AH38" s="294">
        <v>0</v>
      </c>
      <c r="AI38" s="294">
        <v>45224</v>
      </c>
      <c r="AJ38" s="294">
        <v>1478</v>
      </c>
      <c r="AK38" s="294">
        <v>2339</v>
      </c>
      <c r="AL38" s="294">
        <v>41407</v>
      </c>
      <c r="AM38" s="294">
        <v>4459</v>
      </c>
      <c r="AN38" s="294">
        <v>0</v>
      </c>
      <c r="AO38" s="294">
        <v>242</v>
      </c>
      <c r="AP38" s="294">
        <v>4217</v>
      </c>
      <c r="AQ38" s="294">
        <v>4813</v>
      </c>
      <c r="AR38" s="294">
        <v>0</v>
      </c>
      <c r="AS38" s="294">
        <v>627</v>
      </c>
      <c r="AT38" s="294">
        <v>4186</v>
      </c>
      <c r="AU38" s="294">
        <v>0</v>
      </c>
      <c r="AV38" s="294">
        <v>0</v>
      </c>
      <c r="AW38" s="294">
        <v>0</v>
      </c>
      <c r="AX38" s="294">
        <v>0</v>
      </c>
      <c r="AY38" s="294">
        <v>0</v>
      </c>
      <c r="AZ38" s="294">
        <v>0</v>
      </c>
      <c r="BA38" s="294">
        <v>0</v>
      </c>
      <c r="BB38" s="294">
        <v>0</v>
      </c>
      <c r="BC38" s="294">
        <v>34368</v>
      </c>
      <c r="BD38" s="294">
        <v>21126</v>
      </c>
      <c r="BE38" s="294">
        <v>5707</v>
      </c>
      <c r="BF38" s="294">
        <v>9528</v>
      </c>
      <c r="BG38" s="294">
        <v>3303</v>
      </c>
      <c r="BH38" s="294">
        <v>1158</v>
      </c>
      <c r="BI38" s="294">
        <v>138</v>
      </c>
      <c r="BJ38" s="294">
        <v>1292</v>
      </c>
      <c r="BK38" s="294">
        <v>13242</v>
      </c>
      <c r="BL38" s="294">
        <v>0</v>
      </c>
      <c r="BM38" s="294">
        <v>11595</v>
      </c>
      <c r="BN38" s="294">
        <v>806</v>
      </c>
      <c r="BO38" s="294">
        <v>730</v>
      </c>
      <c r="BP38" s="294">
        <v>23</v>
      </c>
      <c r="BQ38" s="294">
        <v>88</v>
      </c>
      <c r="BR38" s="294">
        <v>154659</v>
      </c>
      <c r="BS38" s="294">
        <v>5707</v>
      </c>
      <c r="BT38" s="294">
        <v>118184</v>
      </c>
      <c r="BU38" s="294">
        <v>8415</v>
      </c>
      <c r="BV38" s="294">
        <v>19871</v>
      </c>
      <c r="BW38" s="294">
        <v>197</v>
      </c>
      <c r="BX38" s="294">
        <v>2285</v>
      </c>
      <c r="BY38" s="294">
        <v>133533</v>
      </c>
      <c r="BZ38" s="294">
        <v>0</v>
      </c>
      <c r="CA38" s="294">
        <v>108656</v>
      </c>
      <c r="CB38" s="294">
        <v>5112</v>
      </c>
      <c r="CC38" s="294">
        <v>18713</v>
      </c>
      <c r="CD38" s="294">
        <v>59</v>
      </c>
      <c r="CE38" s="294">
        <v>993</v>
      </c>
      <c r="CF38" s="294">
        <v>21126</v>
      </c>
      <c r="CG38" s="294">
        <v>5707</v>
      </c>
      <c r="CH38" s="294">
        <v>9528</v>
      </c>
      <c r="CI38" s="294">
        <v>3303</v>
      </c>
      <c r="CJ38" s="294">
        <v>1158</v>
      </c>
      <c r="CK38" s="294">
        <v>138</v>
      </c>
      <c r="CL38" s="294">
        <v>1292</v>
      </c>
      <c r="CM38" s="294">
        <v>67738</v>
      </c>
      <c r="CN38" s="294">
        <v>0</v>
      </c>
      <c r="CO38" s="294">
        <v>56819</v>
      </c>
      <c r="CP38" s="294">
        <v>5265</v>
      </c>
      <c r="CQ38" s="294">
        <v>5543</v>
      </c>
      <c r="CR38" s="294">
        <v>23</v>
      </c>
      <c r="CS38" s="294">
        <v>88</v>
      </c>
      <c r="CT38" s="294">
        <v>54496</v>
      </c>
      <c r="CU38" s="294">
        <v>0</v>
      </c>
      <c r="CV38" s="294">
        <v>45224</v>
      </c>
      <c r="CW38" s="294">
        <v>4459</v>
      </c>
      <c r="CX38" s="294">
        <v>4813</v>
      </c>
      <c r="CY38" s="294">
        <v>0</v>
      </c>
      <c r="CZ38" s="294">
        <v>0</v>
      </c>
      <c r="DA38" s="294">
        <v>13242</v>
      </c>
      <c r="DB38" s="294">
        <v>0</v>
      </c>
      <c r="DC38" s="294">
        <v>11595</v>
      </c>
      <c r="DD38" s="294">
        <v>806</v>
      </c>
      <c r="DE38" s="294">
        <v>730</v>
      </c>
      <c r="DF38" s="294">
        <v>23</v>
      </c>
      <c r="DG38" s="294">
        <v>88</v>
      </c>
      <c r="DH38" s="294">
        <v>8</v>
      </c>
      <c r="DI38" s="294">
        <v>10</v>
      </c>
      <c r="DJ38" s="294">
        <v>0</v>
      </c>
      <c r="DK38" s="294">
        <v>0</v>
      </c>
      <c r="DL38" s="294">
        <v>0</v>
      </c>
      <c r="DM38" s="294">
        <v>10</v>
      </c>
    </row>
    <row r="39" spans="1:117" ht="13.5" customHeight="1" x14ac:dyDescent="0.15">
      <c r="A39" s="292" t="s">
        <v>579</v>
      </c>
      <c r="B39" s="293" t="s">
        <v>580</v>
      </c>
      <c r="C39" s="292" t="s">
        <v>515</v>
      </c>
      <c r="D39" s="294">
        <v>589925</v>
      </c>
      <c r="E39" s="294">
        <v>344286</v>
      </c>
      <c r="F39" s="294">
        <v>0</v>
      </c>
      <c r="G39" s="294">
        <v>0</v>
      </c>
      <c r="H39" s="294">
        <v>0</v>
      </c>
      <c r="I39" s="294">
        <v>0</v>
      </c>
      <c r="J39" s="294">
        <v>301937</v>
      </c>
      <c r="K39" s="294">
        <v>87163</v>
      </c>
      <c r="L39" s="294">
        <v>214752</v>
      </c>
      <c r="M39" s="294">
        <v>22</v>
      </c>
      <c r="N39" s="294">
        <v>8736</v>
      </c>
      <c r="O39" s="294">
        <v>2130</v>
      </c>
      <c r="P39" s="294">
        <v>6595</v>
      </c>
      <c r="Q39" s="294">
        <v>11</v>
      </c>
      <c r="R39" s="294">
        <v>30246</v>
      </c>
      <c r="S39" s="294">
        <v>8637</v>
      </c>
      <c r="T39" s="294">
        <v>21607</v>
      </c>
      <c r="U39" s="294">
        <v>2</v>
      </c>
      <c r="V39" s="294">
        <v>123</v>
      </c>
      <c r="W39" s="294">
        <v>20</v>
      </c>
      <c r="X39" s="294">
        <v>103</v>
      </c>
      <c r="Y39" s="294">
        <v>0</v>
      </c>
      <c r="Z39" s="294">
        <v>3244</v>
      </c>
      <c r="AA39" s="294">
        <v>469</v>
      </c>
      <c r="AB39" s="294">
        <v>2441</v>
      </c>
      <c r="AC39" s="294">
        <v>334</v>
      </c>
      <c r="AD39" s="294">
        <v>172939</v>
      </c>
      <c r="AE39" s="294">
        <v>0</v>
      </c>
      <c r="AF39" s="294">
        <v>0</v>
      </c>
      <c r="AG39" s="294">
        <v>0</v>
      </c>
      <c r="AH39" s="294">
        <v>0</v>
      </c>
      <c r="AI39" s="294">
        <v>169210</v>
      </c>
      <c r="AJ39" s="294">
        <v>969</v>
      </c>
      <c r="AK39" s="294">
        <v>392</v>
      </c>
      <c r="AL39" s="294">
        <v>167849</v>
      </c>
      <c r="AM39" s="294">
        <v>2260</v>
      </c>
      <c r="AN39" s="294">
        <v>35</v>
      </c>
      <c r="AO39" s="294">
        <v>8</v>
      </c>
      <c r="AP39" s="294">
        <v>2217</v>
      </c>
      <c r="AQ39" s="294">
        <v>254</v>
      </c>
      <c r="AR39" s="294">
        <v>11</v>
      </c>
      <c r="AS39" s="294">
        <v>48</v>
      </c>
      <c r="AT39" s="294">
        <v>195</v>
      </c>
      <c r="AU39" s="294">
        <v>0</v>
      </c>
      <c r="AV39" s="294">
        <v>0</v>
      </c>
      <c r="AW39" s="294">
        <v>0</v>
      </c>
      <c r="AX39" s="294">
        <v>0</v>
      </c>
      <c r="AY39" s="294">
        <v>1215</v>
      </c>
      <c r="AZ39" s="294">
        <v>2</v>
      </c>
      <c r="BA39" s="294">
        <v>35</v>
      </c>
      <c r="BB39" s="294">
        <v>1178</v>
      </c>
      <c r="BC39" s="294">
        <v>72700</v>
      </c>
      <c r="BD39" s="294">
        <v>29519</v>
      </c>
      <c r="BE39" s="294">
        <v>0</v>
      </c>
      <c r="BF39" s="294">
        <v>10126</v>
      </c>
      <c r="BG39" s="294">
        <v>1635</v>
      </c>
      <c r="BH39" s="294">
        <v>5797</v>
      </c>
      <c r="BI39" s="294">
        <v>32</v>
      </c>
      <c r="BJ39" s="294">
        <v>11929</v>
      </c>
      <c r="BK39" s="294">
        <v>43181</v>
      </c>
      <c r="BL39" s="294">
        <v>0</v>
      </c>
      <c r="BM39" s="294">
        <v>41427</v>
      </c>
      <c r="BN39" s="294">
        <v>758</v>
      </c>
      <c r="BO39" s="294">
        <v>378</v>
      </c>
      <c r="BP39" s="294">
        <v>0</v>
      </c>
      <c r="BQ39" s="294">
        <v>618</v>
      </c>
      <c r="BR39" s="294">
        <v>373805</v>
      </c>
      <c r="BS39" s="294">
        <v>0</v>
      </c>
      <c r="BT39" s="294">
        <v>312063</v>
      </c>
      <c r="BU39" s="294">
        <v>10371</v>
      </c>
      <c r="BV39" s="294">
        <v>36043</v>
      </c>
      <c r="BW39" s="294">
        <v>155</v>
      </c>
      <c r="BX39" s="294">
        <v>15173</v>
      </c>
      <c r="BY39" s="294">
        <v>344286</v>
      </c>
      <c r="BZ39" s="294">
        <v>0</v>
      </c>
      <c r="CA39" s="294">
        <v>301937</v>
      </c>
      <c r="CB39" s="294">
        <v>8736</v>
      </c>
      <c r="CC39" s="294">
        <v>30246</v>
      </c>
      <c r="CD39" s="294">
        <v>123</v>
      </c>
      <c r="CE39" s="294">
        <v>3244</v>
      </c>
      <c r="CF39" s="294">
        <v>29519</v>
      </c>
      <c r="CG39" s="294">
        <v>0</v>
      </c>
      <c r="CH39" s="294">
        <v>10126</v>
      </c>
      <c r="CI39" s="294">
        <v>1635</v>
      </c>
      <c r="CJ39" s="294">
        <v>5797</v>
      </c>
      <c r="CK39" s="294">
        <v>32</v>
      </c>
      <c r="CL39" s="294">
        <v>11929</v>
      </c>
      <c r="CM39" s="294">
        <v>216120</v>
      </c>
      <c r="CN39" s="294">
        <v>0</v>
      </c>
      <c r="CO39" s="294">
        <v>210637</v>
      </c>
      <c r="CP39" s="294">
        <v>3018</v>
      </c>
      <c r="CQ39" s="294">
        <v>632</v>
      </c>
      <c r="CR39" s="294">
        <v>0</v>
      </c>
      <c r="CS39" s="294">
        <v>1833</v>
      </c>
      <c r="CT39" s="294">
        <v>172939</v>
      </c>
      <c r="CU39" s="294">
        <v>0</v>
      </c>
      <c r="CV39" s="294">
        <v>169210</v>
      </c>
      <c r="CW39" s="294">
        <v>2260</v>
      </c>
      <c r="CX39" s="294">
        <v>254</v>
      </c>
      <c r="CY39" s="294">
        <v>0</v>
      </c>
      <c r="CZ39" s="294">
        <v>1215</v>
      </c>
      <c r="DA39" s="294">
        <v>43181</v>
      </c>
      <c r="DB39" s="294">
        <v>0</v>
      </c>
      <c r="DC39" s="294">
        <v>41427</v>
      </c>
      <c r="DD39" s="294">
        <v>758</v>
      </c>
      <c r="DE39" s="294">
        <v>378</v>
      </c>
      <c r="DF39" s="294">
        <v>0</v>
      </c>
      <c r="DG39" s="294">
        <v>618</v>
      </c>
      <c r="DH39" s="294">
        <v>6</v>
      </c>
      <c r="DI39" s="294">
        <v>112</v>
      </c>
      <c r="DJ39" s="294">
        <v>8</v>
      </c>
      <c r="DK39" s="294">
        <v>2</v>
      </c>
      <c r="DL39" s="294">
        <v>0</v>
      </c>
      <c r="DM39" s="294">
        <v>102</v>
      </c>
    </row>
    <row r="40" spans="1:117" ht="13.5" customHeight="1" x14ac:dyDescent="0.15">
      <c r="A40" s="292" t="s">
        <v>581</v>
      </c>
      <c r="B40" s="293" t="s">
        <v>582</v>
      </c>
      <c r="C40" s="292" t="s">
        <v>515</v>
      </c>
      <c r="D40" s="294">
        <v>861394</v>
      </c>
      <c r="E40" s="294">
        <v>506506</v>
      </c>
      <c r="F40" s="294">
        <v>0</v>
      </c>
      <c r="G40" s="294">
        <v>0</v>
      </c>
      <c r="H40" s="294">
        <v>0</v>
      </c>
      <c r="I40" s="294">
        <v>0</v>
      </c>
      <c r="J40" s="294">
        <v>374613</v>
      </c>
      <c r="K40" s="294">
        <v>90027</v>
      </c>
      <c r="L40" s="294">
        <v>284586</v>
      </c>
      <c r="M40" s="294">
        <v>0</v>
      </c>
      <c r="N40" s="294">
        <v>16380</v>
      </c>
      <c r="O40" s="294">
        <v>3783</v>
      </c>
      <c r="P40" s="294">
        <v>12597</v>
      </c>
      <c r="Q40" s="294">
        <v>0</v>
      </c>
      <c r="R40" s="294">
        <v>103285</v>
      </c>
      <c r="S40" s="294">
        <v>10427</v>
      </c>
      <c r="T40" s="294">
        <v>92858</v>
      </c>
      <c r="U40" s="294">
        <v>0</v>
      </c>
      <c r="V40" s="294">
        <v>709</v>
      </c>
      <c r="W40" s="294">
        <v>27</v>
      </c>
      <c r="X40" s="294">
        <v>682</v>
      </c>
      <c r="Y40" s="294">
        <v>0</v>
      </c>
      <c r="Z40" s="294">
        <v>11519</v>
      </c>
      <c r="AA40" s="294">
        <v>1980</v>
      </c>
      <c r="AB40" s="294">
        <v>9539</v>
      </c>
      <c r="AC40" s="294">
        <v>0</v>
      </c>
      <c r="AD40" s="294">
        <v>280191</v>
      </c>
      <c r="AE40" s="294">
        <v>0</v>
      </c>
      <c r="AF40" s="294">
        <v>0</v>
      </c>
      <c r="AG40" s="294">
        <v>0</v>
      </c>
      <c r="AH40" s="294">
        <v>0</v>
      </c>
      <c r="AI40" s="294">
        <v>268322</v>
      </c>
      <c r="AJ40" s="294">
        <v>25</v>
      </c>
      <c r="AK40" s="294">
        <v>145</v>
      </c>
      <c r="AL40" s="294">
        <v>268152</v>
      </c>
      <c r="AM40" s="294">
        <v>5079</v>
      </c>
      <c r="AN40" s="294">
        <v>0</v>
      </c>
      <c r="AO40" s="294">
        <v>0</v>
      </c>
      <c r="AP40" s="294">
        <v>5079</v>
      </c>
      <c r="AQ40" s="294">
        <v>2373</v>
      </c>
      <c r="AR40" s="294">
        <v>8</v>
      </c>
      <c r="AS40" s="294">
        <v>10</v>
      </c>
      <c r="AT40" s="294">
        <v>2355</v>
      </c>
      <c r="AU40" s="294">
        <v>11</v>
      </c>
      <c r="AV40" s="294">
        <v>0</v>
      </c>
      <c r="AW40" s="294">
        <v>0</v>
      </c>
      <c r="AX40" s="294">
        <v>11</v>
      </c>
      <c r="AY40" s="294">
        <v>4406</v>
      </c>
      <c r="AZ40" s="294">
        <v>0</v>
      </c>
      <c r="BA40" s="294">
        <v>0</v>
      </c>
      <c r="BB40" s="294">
        <v>4406</v>
      </c>
      <c r="BC40" s="294">
        <v>74697</v>
      </c>
      <c r="BD40" s="294">
        <v>36220</v>
      </c>
      <c r="BE40" s="294">
        <v>0</v>
      </c>
      <c r="BF40" s="294">
        <v>12352</v>
      </c>
      <c r="BG40" s="294">
        <v>2968</v>
      </c>
      <c r="BH40" s="294">
        <v>3532</v>
      </c>
      <c r="BI40" s="294">
        <v>102</v>
      </c>
      <c r="BJ40" s="294">
        <v>17266</v>
      </c>
      <c r="BK40" s="294">
        <v>38477</v>
      </c>
      <c r="BL40" s="294">
        <v>0</v>
      </c>
      <c r="BM40" s="294">
        <v>27986</v>
      </c>
      <c r="BN40" s="294">
        <v>4385</v>
      </c>
      <c r="BO40" s="294">
        <v>712</v>
      </c>
      <c r="BP40" s="294">
        <v>18</v>
      </c>
      <c r="BQ40" s="294">
        <v>5376</v>
      </c>
      <c r="BR40" s="294">
        <v>542726</v>
      </c>
      <c r="BS40" s="294">
        <v>0</v>
      </c>
      <c r="BT40" s="294">
        <v>386965</v>
      </c>
      <c r="BU40" s="294">
        <v>19348</v>
      </c>
      <c r="BV40" s="294">
        <v>106817</v>
      </c>
      <c r="BW40" s="294">
        <v>811</v>
      </c>
      <c r="BX40" s="294">
        <v>28785</v>
      </c>
      <c r="BY40" s="294">
        <v>506506</v>
      </c>
      <c r="BZ40" s="294">
        <v>0</v>
      </c>
      <c r="CA40" s="294">
        <v>374613</v>
      </c>
      <c r="CB40" s="294">
        <v>16380</v>
      </c>
      <c r="CC40" s="294">
        <v>103285</v>
      </c>
      <c r="CD40" s="294">
        <v>709</v>
      </c>
      <c r="CE40" s="294">
        <v>11519</v>
      </c>
      <c r="CF40" s="294">
        <v>36220</v>
      </c>
      <c r="CG40" s="294">
        <v>0</v>
      </c>
      <c r="CH40" s="294">
        <v>12352</v>
      </c>
      <c r="CI40" s="294">
        <v>2968</v>
      </c>
      <c r="CJ40" s="294">
        <v>3532</v>
      </c>
      <c r="CK40" s="294">
        <v>102</v>
      </c>
      <c r="CL40" s="294">
        <v>17266</v>
      </c>
      <c r="CM40" s="294">
        <v>318668</v>
      </c>
      <c r="CN40" s="294">
        <v>0</v>
      </c>
      <c r="CO40" s="294">
        <v>296308</v>
      </c>
      <c r="CP40" s="294">
        <v>9464</v>
      </c>
      <c r="CQ40" s="294">
        <v>3085</v>
      </c>
      <c r="CR40" s="294">
        <v>29</v>
      </c>
      <c r="CS40" s="294">
        <v>9782</v>
      </c>
      <c r="CT40" s="294">
        <v>280191</v>
      </c>
      <c r="CU40" s="294">
        <v>0</v>
      </c>
      <c r="CV40" s="294">
        <v>268322</v>
      </c>
      <c r="CW40" s="294">
        <v>5079</v>
      </c>
      <c r="CX40" s="294">
        <v>2373</v>
      </c>
      <c r="CY40" s="294">
        <v>11</v>
      </c>
      <c r="CZ40" s="294">
        <v>4406</v>
      </c>
      <c r="DA40" s="294">
        <v>38477</v>
      </c>
      <c r="DB40" s="294">
        <v>0</v>
      </c>
      <c r="DC40" s="294">
        <v>27986</v>
      </c>
      <c r="DD40" s="294">
        <v>4385</v>
      </c>
      <c r="DE40" s="294">
        <v>712</v>
      </c>
      <c r="DF40" s="294">
        <v>18</v>
      </c>
      <c r="DG40" s="294">
        <v>5376</v>
      </c>
      <c r="DH40" s="294">
        <v>5</v>
      </c>
      <c r="DI40" s="294">
        <v>79</v>
      </c>
      <c r="DJ40" s="294">
        <v>9</v>
      </c>
      <c r="DK40" s="294">
        <v>54</v>
      </c>
      <c r="DL40" s="294">
        <v>0</v>
      </c>
      <c r="DM40" s="294">
        <v>16</v>
      </c>
    </row>
    <row r="41" spans="1:117" ht="13.5" customHeight="1" x14ac:dyDescent="0.15">
      <c r="A41" s="292" t="s">
        <v>583</v>
      </c>
      <c r="B41" s="293" t="s">
        <v>584</v>
      </c>
      <c r="C41" s="292" t="s">
        <v>515</v>
      </c>
      <c r="D41" s="294">
        <v>460561</v>
      </c>
      <c r="E41" s="294">
        <v>282899</v>
      </c>
      <c r="F41" s="294">
        <v>0</v>
      </c>
      <c r="G41" s="294">
        <v>0</v>
      </c>
      <c r="H41" s="294">
        <v>0</v>
      </c>
      <c r="I41" s="294">
        <v>0</v>
      </c>
      <c r="J41" s="294">
        <v>224852</v>
      </c>
      <c r="K41" s="294">
        <v>82116</v>
      </c>
      <c r="L41" s="294">
        <v>142736</v>
      </c>
      <c r="M41" s="294">
        <v>0</v>
      </c>
      <c r="N41" s="294">
        <v>6962</v>
      </c>
      <c r="O41" s="294">
        <v>1233</v>
      </c>
      <c r="P41" s="294">
        <v>5729</v>
      </c>
      <c r="Q41" s="294">
        <v>0</v>
      </c>
      <c r="R41" s="294">
        <v>44140</v>
      </c>
      <c r="S41" s="294">
        <v>8921</v>
      </c>
      <c r="T41" s="294">
        <v>35219</v>
      </c>
      <c r="U41" s="294">
        <v>0</v>
      </c>
      <c r="V41" s="294">
        <v>1152</v>
      </c>
      <c r="W41" s="294">
        <v>317</v>
      </c>
      <c r="X41" s="294">
        <v>835</v>
      </c>
      <c r="Y41" s="294">
        <v>0</v>
      </c>
      <c r="Z41" s="294">
        <v>5793</v>
      </c>
      <c r="AA41" s="294">
        <v>3390</v>
      </c>
      <c r="AB41" s="294">
        <v>2383</v>
      </c>
      <c r="AC41" s="294">
        <v>20</v>
      </c>
      <c r="AD41" s="294">
        <v>68086</v>
      </c>
      <c r="AE41" s="294">
        <v>0</v>
      </c>
      <c r="AF41" s="294">
        <v>0</v>
      </c>
      <c r="AG41" s="294">
        <v>0</v>
      </c>
      <c r="AH41" s="294">
        <v>0</v>
      </c>
      <c r="AI41" s="294">
        <v>62654</v>
      </c>
      <c r="AJ41" s="294">
        <v>162</v>
      </c>
      <c r="AK41" s="294">
        <v>834</v>
      </c>
      <c r="AL41" s="294">
        <v>61658</v>
      </c>
      <c r="AM41" s="294">
        <v>1324</v>
      </c>
      <c r="AN41" s="294">
        <v>0</v>
      </c>
      <c r="AO41" s="294">
        <v>1</v>
      </c>
      <c r="AP41" s="294">
        <v>1323</v>
      </c>
      <c r="AQ41" s="294">
        <v>2881</v>
      </c>
      <c r="AR41" s="294">
        <v>0</v>
      </c>
      <c r="AS41" s="294">
        <v>2</v>
      </c>
      <c r="AT41" s="294">
        <v>2879</v>
      </c>
      <c r="AU41" s="294">
        <v>81</v>
      </c>
      <c r="AV41" s="294">
        <v>0</v>
      </c>
      <c r="AW41" s="294">
        <v>19</v>
      </c>
      <c r="AX41" s="294">
        <v>62</v>
      </c>
      <c r="AY41" s="294">
        <v>1146</v>
      </c>
      <c r="AZ41" s="294">
        <v>0</v>
      </c>
      <c r="BA41" s="294">
        <v>1</v>
      </c>
      <c r="BB41" s="294">
        <v>1145</v>
      </c>
      <c r="BC41" s="294">
        <v>109576</v>
      </c>
      <c r="BD41" s="294">
        <v>25929</v>
      </c>
      <c r="BE41" s="294">
        <v>594</v>
      </c>
      <c r="BF41" s="294">
        <v>8275</v>
      </c>
      <c r="BG41" s="294">
        <v>6280</v>
      </c>
      <c r="BH41" s="294">
        <v>8059</v>
      </c>
      <c r="BI41" s="294">
        <v>170</v>
      </c>
      <c r="BJ41" s="294">
        <v>2551</v>
      </c>
      <c r="BK41" s="294">
        <v>83647</v>
      </c>
      <c r="BL41" s="294">
        <v>421</v>
      </c>
      <c r="BM41" s="294">
        <v>69429</v>
      </c>
      <c r="BN41" s="294">
        <v>1323</v>
      </c>
      <c r="BO41" s="294">
        <v>762</v>
      </c>
      <c r="BP41" s="294">
        <v>82</v>
      </c>
      <c r="BQ41" s="294">
        <v>11630</v>
      </c>
      <c r="BR41" s="294">
        <v>308828</v>
      </c>
      <c r="BS41" s="294">
        <v>594</v>
      </c>
      <c r="BT41" s="294">
        <v>233127</v>
      </c>
      <c r="BU41" s="294">
        <v>13242</v>
      </c>
      <c r="BV41" s="294">
        <v>52199</v>
      </c>
      <c r="BW41" s="294">
        <v>1322</v>
      </c>
      <c r="BX41" s="294">
        <v>8344</v>
      </c>
      <c r="BY41" s="294">
        <v>282899</v>
      </c>
      <c r="BZ41" s="294">
        <v>0</v>
      </c>
      <c r="CA41" s="294">
        <v>224852</v>
      </c>
      <c r="CB41" s="294">
        <v>6962</v>
      </c>
      <c r="CC41" s="294">
        <v>44140</v>
      </c>
      <c r="CD41" s="294">
        <v>1152</v>
      </c>
      <c r="CE41" s="294">
        <v>5793</v>
      </c>
      <c r="CF41" s="294">
        <v>25929</v>
      </c>
      <c r="CG41" s="294">
        <v>594</v>
      </c>
      <c r="CH41" s="294">
        <v>8275</v>
      </c>
      <c r="CI41" s="294">
        <v>6280</v>
      </c>
      <c r="CJ41" s="294">
        <v>8059</v>
      </c>
      <c r="CK41" s="294">
        <v>170</v>
      </c>
      <c r="CL41" s="294">
        <v>2551</v>
      </c>
      <c r="CM41" s="294">
        <v>151733</v>
      </c>
      <c r="CN41" s="294">
        <v>421</v>
      </c>
      <c r="CO41" s="294">
        <v>132083</v>
      </c>
      <c r="CP41" s="294">
        <v>2647</v>
      </c>
      <c r="CQ41" s="294">
        <v>3643</v>
      </c>
      <c r="CR41" s="294">
        <v>163</v>
      </c>
      <c r="CS41" s="294">
        <v>12776</v>
      </c>
      <c r="CT41" s="294">
        <v>68086</v>
      </c>
      <c r="CU41" s="294">
        <v>0</v>
      </c>
      <c r="CV41" s="294">
        <v>62654</v>
      </c>
      <c r="CW41" s="294">
        <v>1324</v>
      </c>
      <c r="CX41" s="294">
        <v>2881</v>
      </c>
      <c r="CY41" s="294">
        <v>81</v>
      </c>
      <c r="CZ41" s="294">
        <v>1146</v>
      </c>
      <c r="DA41" s="294">
        <v>83647</v>
      </c>
      <c r="DB41" s="294">
        <v>421</v>
      </c>
      <c r="DC41" s="294">
        <v>69429</v>
      </c>
      <c r="DD41" s="294">
        <v>1323</v>
      </c>
      <c r="DE41" s="294">
        <v>762</v>
      </c>
      <c r="DF41" s="294">
        <v>82</v>
      </c>
      <c r="DG41" s="294">
        <v>11630</v>
      </c>
      <c r="DH41" s="294">
        <v>1</v>
      </c>
      <c r="DI41" s="294">
        <v>75</v>
      </c>
      <c r="DJ41" s="294">
        <v>40</v>
      </c>
      <c r="DK41" s="294">
        <v>6</v>
      </c>
      <c r="DL41" s="294">
        <v>0</v>
      </c>
      <c r="DM41" s="294">
        <v>29</v>
      </c>
    </row>
    <row r="42" spans="1:117" ht="13.5" customHeight="1" x14ac:dyDescent="0.15">
      <c r="A42" s="292" t="s">
        <v>585</v>
      </c>
      <c r="B42" s="293" t="s">
        <v>586</v>
      </c>
      <c r="C42" s="292" t="s">
        <v>515</v>
      </c>
      <c r="D42" s="294">
        <v>242389</v>
      </c>
      <c r="E42" s="294">
        <v>173233</v>
      </c>
      <c r="F42" s="294">
        <v>0</v>
      </c>
      <c r="G42" s="294">
        <v>0</v>
      </c>
      <c r="H42" s="294">
        <v>0</v>
      </c>
      <c r="I42" s="294">
        <v>0</v>
      </c>
      <c r="J42" s="294">
        <v>127271</v>
      </c>
      <c r="K42" s="294">
        <v>85110</v>
      </c>
      <c r="L42" s="294">
        <v>41627</v>
      </c>
      <c r="M42" s="294">
        <v>534</v>
      </c>
      <c r="N42" s="294">
        <v>11688</v>
      </c>
      <c r="O42" s="294">
        <v>7095</v>
      </c>
      <c r="P42" s="294">
        <v>2577</v>
      </c>
      <c r="Q42" s="294">
        <v>2016</v>
      </c>
      <c r="R42" s="294">
        <v>28268</v>
      </c>
      <c r="S42" s="294">
        <v>19788</v>
      </c>
      <c r="T42" s="294">
        <v>8480</v>
      </c>
      <c r="U42" s="294">
        <v>0</v>
      </c>
      <c r="V42" s="294">
        <v>1338</v>
      </c>
      <c r="W42" s="294">
        <v>331</v>
      </c>
      <c r="X42" s="294">
        <v>1007</v>
      </c>
      <c r="Y42" s="294">
        <v>0</v>
      </c>
      <c r="Z42" s="294">
        <v>4668</v>
      </c>
      <c r="AA42" s="294">
        <v>1527</v>
      </c>
      <c r="AB42" s="294">
        <v>3141</v>
      </c>
      <c r="AC42" s="294">
        <v>0</v>
      </c>
      <c r="AD42" s="294">
        <v>55730</v>
      </c>
      <c r="AE42" s="294">
        <v>0</v>
      </c>
      <c r="AF42" s="294">
        <v>0</v>
      </c>
      <c r="AG42" s="294">
        <v>0</v>
      </c>
      <c r="AH42" s="294">
        <v>0</v>
      </c>
      <c r="AI42" s="294">
        <v>55320</v>
      </c>
      <c r="AJ42" s="294">
        <v>287</v>
      </c>
      <c r="AK42" s="294">
        <v>6</v>
      </c>
      <c r="AL42" s="294">
        <v>55027</v>
      </c>
      <c r="AM42" s="294">
        <v>235</v>
      </c>
      <c r="AN42" s="294">
        <v>25</v>
      </c>
      <c r="AO42" s="294">
        <v>0</v>
      </c>
      <c r="AP42" s="294">
        <v>210</v>
      </c>
      <c r="AQ42" s="294">
        <v>107</v>
      </c>
      <c r="AR42" s="294">
        <v>92</v>
      </c>
      <c r="AS42" s="294">
        <v>13</v>
      </c>
      <c r="AT42" s="294">
        <v>2</v>
      </c>
      <c r="AU42" s="294">
        <v>0</v>
      </c>
      <c r="AV42" s="294">
        <v>0</v>
      </c>
      <c r="AW42" s="294">
        <v>0</v>
      </c>
      <c r="AX42" s="294">
        <v>0</v>
      </c>
      <c r="AY42" s="294">
        <v>68</v>
      </c>
      <c r="AZ42" s="294">
        <v>1</v>
      </c>
      <c r="BA42" s="294">
        <v>0</v>
      </c>
      <c r="BB42" s="294">
        <v>67</v>
      </c>
      <c r="BC42" s="294">
        <v>13426</v>
      </c>
      <c r="BD42" s="294">
        <v>7940</v>
      </c>
      <c r="BE42" s="294">
        <v>0</v>
      </c>
      <c r="BF42" s="294">
        <v>2280</v>
      </c>
      <c r="BG42" s="294">
        <v>2855</v>
      </c>
      <c r="BH42" s="294">
        <v>881</v>
      </c>
      <c r="BI42" s="294">
        <v>6</v>
      </c>
      <c r="BJ42" s="294">
        <v>1918</v>
      </c>
      <c r="BK42" s="294">
        <v>5486</v>
      </c>
      <c r="BL42" s="294">
        <v>0</v>
      </c>
      <c r="BM42" s="294">
        <v>4951</v>
      </c>
      <c r="BN42" s="294">
        <v>300</v>
      </c>
      <c r="BO42" s="294">
        <v>99</v>
      </c>
      <c r="BP42" s="294">
        <v>0</v>
      </c>
      <c r="BQ42" s="294">
        <v>136</v>
      </c>
      <c r="BR42" s="294">
        <v>181173</v>
      </c>
      <c r="BS42" s="294">
        <v>0</v>
      </c>
      <c r="BT42" s="294">
        <v>129551</v>
      </c>
      <c r="BU42" s="294">
        <v>14543</v>
      </c>
      <c r="BV42" s="294">
        <v>29149</v>
      </c>
      <c r="BW42" s="294">
        <v>1344</v>
      </c>
      <c r="BX42" s="294">
        <v>6586</v>
      </c>
      <c r="BY42" s="294">
        <v>173233</v>
      </c>
      <c r="BZ42" s="294">
        <v>0</v>
      </c>
      <c r="CA42" s="294">
        <v>127271</v>
      </c>
      <c r="CB42" s="294">
        <v>11688</v>
      </c>
      <c r="CC42" s="294">
        <v>28268</v>
      </c>
      <c r="CD42" s="294">
        <v>1338</v>
      </c>
      <c r="CE42" s="294">
        <v>4668</v>
      </c>
      <c r="CF42" s="294">
        <v>7940</v>
      </c>
      <c r="CG42" s="294">
        <v>0</v>
      </c>
      <c r="CH42" s="294">
        <v>2280</v>
      </c>
      <c r="CI42" s="294">
        <v>2855</v>
      </c>
      <c r="CJ42" s="294">
        <v>881</v>
      </c>
      <c r="CK42" s="294">
        <v>6</v>
      </c>
      <c r="CL42" s="294">
        <v>1918</v>
      </c>
      <c r="CM42" s="294">
        <v>61216</v>
      </c>
      <c r="CN42" s="294">
        <v>0</v>
      </c>
      <c r="CO42" s="294">
        <v>60271</v>
      </c>
      <c r="CP42" s="294">
        <v>535</v>
      </c>
      <c r="CQ42" s="294">
        <v>206</v>
      </c>
      <c r="CR42" s="294">
        <v>0</v>
      </c>
      <c r="CS42" s="294">
        <v>204</v>
      </c>
      <c r="CT42" s="294">
        <v>55730</v>
      </c>
      <c r="CU42" s="294">
        <v>0</v>
      </c>
      <c r="CV42" s="294">
        <v>55320</v>
      </c>
      <c r="CW42" s="294">
        <v>235</v>
      </c>
      <c r="CX42" s="294">
        <v>107</v>
      </c>
      <c r="CY42" s="294">
        <v>0</v>
      </c>
      <c r="CZ42" s="294">
        <v>68</v>
      </c>
      <c r="DA42" s="294">
        <v>5486</v>
      </c>
      <c r="DB42" s="294">
        <v>0</v>
      </c>
      <c r="DC42" s="294">
        <v>4951</v>
      </c>
      <c r="DD42" s="294">
        <v>300</v>
      </c>
      <c r="DE42" s="294">
        <v>99</v>
      </c>
      <c r="DF42" s="294">
        <v>0</v>
      </c>
      <c r="DG42" s="294">
        <v>136</v>
      </c>
      <c r="DH42" s="294">
        <v>506</v>
      </c>
      <c r="DI42" s="294">
        <v>25</v>
      </c>
      <c r="DJ42" s="294">
        <v>9</v>
      </c>
      <c r="DK42" s="294">
        <v>4</v>
      </c>
      <c r="DL42" s="294">
        <v>0</v>
      </c>
      <c r="DM42" s="294">
        <v>12</v>
      </c>
    </row>
    <row r="43" spans="1:117" ht="13.5" customHeight="1" x14ac:dyDescent="0.15">
      <c r="A43" s="292" t="s">
        <v>587</v>
      </c>
      <c r="B43" s="293" t="s">
        <v>588</v>
      </c>
      <c r="C43" s="292" t="s">
        <v>515</v>
      </c>
      <c r="D43" s="294">
        <v>293771</v>
      </c>
      <c r="E43" s="294">
        <v>192373</v>
      </c>
      <c r="F43" s="294">
        <v>23</v>
      </c>
      <c r="G43" s="294">
        <v>0</v>
      </c>
      <c r="H43" s="294">
        <v>0</v>
      </c>
      <c r="I43" s="294">
        <v>23</v>
      </c>
      <c r="J43" s="294">
        <v>137967</v>
      </c>
      <c r="K43" s="294">
        <v>15413</v>
      </c>
      <c r="L43" s="294">
        <v>122554</v>
      </c>
      <c r="M43" s="294">
        <v>0</v>
      </c>
      <c r="N43" s="294">
        <v>13859</v>
      </c>
      <c r="O43" s="294">
        <v>4172</v>
      </c>
      <c r="P43" s="294">
        <v>9687</v>
      </c>
      <c r="Q43" s="294">
        <v>0</v>
      </c>
      <c r="R43" s="294">
        <v>38422</v>
      </c>
      <c r="S43" s="294">
        <v>10800</v>
      </c>
      <c r="T43" s="294">
        <v>27622</v>
      </c>
      <c r="U43" s="294">
        <v>0</v>
      </c>
      <c r="V43" s="294">
        <v>54</v>
      </c>
      <c r="W43" s="294">
        <v>15</v>
      </c>
      <c r="X43" s="294">
        <v>39</v>
      </c>
      <c r="Y43" s="294">
        <v>0</v>
      </c>
      <c r="Z43" s="294">
        <v>2048</v>
      </c>
      <c r="AA43" s="294">
        <v>1446</v>
      </c>
      <c r="AB43" s="294">
        <v>601</v>
      </c>
      <c r="AC43" s="294">
        <v>1</v>
      </c>
      <c r="AD43" s="294">
        <v>86272</v>
      </c>
      <c r="AE43" s="294">
        <v>0</v>
      </c>
      <c r="AF43" s="294">
        <v>0</v>
      </c>
      <c r="AG43" s="294">
        <v>0</v>
      </c>
      <c r="AH43" s="294">
        <v>0</v>
      </c>
      <c r="AI43" s="294">
        <v>83213</v>
      </c>
      <c r="AJ43" s="294">
        <v>1568</v>
      </c>
      <c r="AK43" s="294">
        <v>0</v>
      </c>
      <c r="AL43" s="294">
        <v>81645</v>
      </c>
      <c r="AM43" s="294">
        <v>2518</v>
      </c>
      <c r="AN43" s="294">
        <v>0</v>
      </c>
      <c r="AO43" s="294">
        <v>0</v>
      </c>
      <c r="AP43" s="294">
        <v>2518</v>
      </c>
      <c r="AQ43" s="294">
        <v>532</v>
      </c>
      <c r="AR43" s="294">
        <v>0</v>
      </c>
      <c r="AS43" s="294">
        <v>0</v>
      </c>
      <c r="AT43" s="294">
        <v>532</v>
      </c>
      <c r="AU43" s="294">
        <v>0</v>
      </c>
      <c r="AV43" s="294">
        <v>0</v>
      </c>
      <c r="AW43" s="294">
        <v>0</v>
      </c>
      <c r="AX43" s="294">
        <v>0</v>
      </c>
      <c r="AY43" s="294">
        <v>9</v>
      </c>
      <c r="AZ43" s="294">
        <v>0</v>
      </c>
      <c r="BA43" s="294">
        <v>0</v>
      </c>
      <c r="BB43" s="294">
        <v>9</v>
      </c>
      <c r="BC43" s="294">
        <v>15126</v>
      </c>
      <c r="BD43" s="294">
        <v>5681</v>
      </c>
      <c r="BE43" s="294">
        <v>0</v>
      </c>
      <c r="BF43" s="294">
        <v>2432</v>
      </c>
      <c r="BG43" s="294">
        <v>575</v>
      </c>
      <c r="BH43" s="294">
        <v>481</v>
      </c>
      <c r="BI43" s="294">
        <v>857</v>
      </c>
      <c r="BJ43" s="294">
        <v>1336</v>
      </c>
      <c r="BK43" s="294">
        <v>9445</v>
      </c>
      <c r="BL43" s="294">
        <v>0</v>
      </c>
      <c r="BM43" s="294">
        <v>5951</v>
      </c>
      <c r="BN43" s="294">
        <v>3364</v>
      </c>
      <c r="BO43" s="294">
        <v>76</v>
      </c>
      <c r="BP43" s="294">
        <v>28</v>
      </c>
      <c r="BQ43" s="294">
        <v>26</v>
      </c>
      <c r="BR43" s="294">
        <v>198054</v>
      </c>
      <c r="BS43" s="294">
        <v>23</v>
      </c>
      <c r="BT43" s="294">
        <v>140399</v>
      </c>
      <c r="BU43" s="294">
        <v>14434</v>
      </c>
      <c r="BV43" s="294">
        <v>38903</v>
      </c>
      <c r="BW43" s="294">
        <v>911</v>
      </c>
      <c r="BX43" s="294">
        <v>3384</v>
      </c>
      <c r="BY43" s="294">
        <v>192373</v>
      </c>
      <c r="BZ43" s="294">
        <v>23</v>
      </c>
      <c r="CA43" s="294">
        <v>137967</v>
      </c>
      <c r="CB43" s="294">
        <v>13859</v>
      </c>
      <c r="CC43" s="294">
        <v>38422</v>
      </c>
      <c r="CD43" s="294">
        <v>54</v>
      </c>
      <c r="CE43" s="294">
        <v>2048</v>
      </c>
      <c r="CF43" s="294">
        <v>5681</v>
      </c>
      <c r="CG43" s="294">
        <v>0</v>
      </c>
      <c r="CH43" s="294">
        <v>2432</v>
      </c>
      <c r="CI43" s="294">
        <v>575</v>
      </c>
      <c r="CJ43" s="294">
        <v>481</v>
      </c>
      <c r="CK43" s="294">
        <v>857</v>
      </c>
      <c r="CL43" s="294">
        <v>1336</v>
      </c>
      <c r="CM43" s="294">
        <v>95717</v>
      </c>
      <c r="CN43" s="294">
        <v>0</v>
      </c>
      <c r="CO43" s="294">
        <v>89164</v>
      </c>
      <c r="CP43" s="294">
        <v>5882</v>
      </c>
      <c r="CQ43" s="294">
        <v>608</v>
      </c>
      <c r="CR43" s="294">
        <v>28</v>
      </c>
      <c r="CS43" s="294">
        <v>35</v>
      </c>
      <c r="CT43" s="294">
        <v>86272</v>
      </c>
      <c r="CU43" s="294">
        <v>0</v>
      </c>
      <c r="CV43" s="294">
        <v>83213</v>
      </c>
      <c r="CW43" s="294">
        <v>2518</v>
      </c>
      <c r="CX43" s="294">
        <v>532</v>
      </c>
      <c r="CY43" s="294">
        <v>0</v>
      </c>
      <c r="CZ43" s="294">
        <v>9</v>
      </c>
      <c r="DA43" s="294">
        <v>9445</v>
      </c>
      <c r="DB43" s="294">
        <v>0</v>
      </c>
      <c r="DC43" s="294">
        <v>5951</v>
      </c>
      <c r="DD43" s="294">
        <v>3364</v>
      </c>
      <c r="DE43" s="294">
        <v>76</v>
      </c>
      <c r="DF43" s="294">
        <v>28</v>
      </c>
      <c r="DG43" s="294">
        <v>26</v>
      </c>
      <c r="DH43" s="294">
        <v>1</v>
      </c>
      <c r="DI43" s="294">
        <v>17</v>
      </c>
      <c r="DJ43" s="294">
        <v>12</v>
      </c>
      <c r="DK43" s="294">
        <v>3</v>
      </c>
      <c r="DL43" s="294">
        <v>0</v>
      </c>
      <c r="DM43" s="294">
        <v>2</v>
      </c>
    </row>
    <row r="44" spans="1:117" ht="13.5" customHeight="1" x14ac:dyDescent="0.15">
      <c r="A44" s="292" t="s">
        <v>589</v>
      </c>
      <c r="B44" s="293" t="s">
        <v>590</v>
      </c>
      <c r="C44" s="292" t="s">
        <v>515</v>
      </c>
      <c r="D44" s="294">
        <v>420441</v>
      </c>
      <c r="E44" s="294">
        <v>277118</v>
      </c>
      <c r="F44" s="294">
        <v>0</v>
      </c>
      <c r="G44" s="294">
        <v>0</v>
      </c>
      <c r="H44" s="294">
        <v>0</v>
      </c>
      <c r="I44" s="294">
        <v>0</v>
      </c>
      <c r="J44" s="294">
        <v>220470</v>
      </c>
      <c r="K44" s="294">
        <v>17851</v>
      </c>
      <c r="L44" s="294">
        <v>202310</v>
      </c>
      <c r="M44" s="294">
        <v>309</v>
      </c>
      <c r="N44" s="294">
        <v>8361</v>
      </c>
      <c r="O44" s="294">
        <v>318</v>
      </c>
      <c r="P44" s="294">
        <v>8020</v>
      </c>
      <c r="Q44" s="294">
        <v>23</v>
      </c>
      <c r="R44" s="294">
        <v>40712</v>
      </c>
      <c r="S44" s="294">
        <v>1949</v>
      </c>
      <c r="T44" s="294">
        <v>38762</v>
      </c>
      <c r="U44" s="294">
        <v>1</v>
      </c>
      <c r="V44" s="294">
        <v>396</v>
      </c>
      <c r="W44" s="294">
        <v>221</v>
      </c>
      <c r="X44" s="294">
        <v>175</v>
      </c>
      <c r="Y44" s="294">
        <v>0</v>
      </c>
      <c r="Z44" s="294">
        <v>7179</v>
      </c>
      <c r="AA44" s="294">
        <v>2875</v>
      </c>
      <c r="AB44" s="294">
        <v>3878</v>
      </c>
      <c r="AC44" s="294">
        <v>426</v>
      </c>
      <c r="AD44" s="294">
        <v>71856</v>
      </c>
      <c r="AE44" s="294">
        <v>0</v>
      </c>
      <c r="AF44" s="294">
        <v>0</v>
      </c>
      <c r="AG44" s="294">
        <v>0</v>
      </c>
      <c r="AH44" s="294">
        <v>0</v>
      </c>
      <c r="AI44" s="294">
        <v>67668</v>
      </c>
      <c r="AJ44" s="294">
        <v>437</v>
      </c>
      <c r="AK44" s="294">
        <v>0</v>
      </c>
      <c r="AL44" s="294">
        <v>67231</v>
      </c>
      <c r="AM44" s="294">
        <v>1696</v>
      </c>
      <c r="AN44" s="294">
        <v>0</v>
      </c>
      <c r="AO44" s="294">
        <v>0</v>
      </c>
      <c r="AP44" s="294">
        <v>1696</v>
      </c>
      <c r="AQ44" s="294">
        <v>1836</v>
      </c>
      <c r="AR44" s="294">
        <v>0</v>
      </c>
      <c r="AS44" s="294">
        <v>0</v>
      </c>
      <c r="AT44" s="294">
        <v>1836</v>
      </c>
      <c r="AU44" s="294">
        <v>0</v>
      </c>
      <c r="AV44" s="294">
        <v>0</v>
      </c>
      <c r="AW44" s="294">
        <v>0</v>
      </c>
      <c r="AX44" s="294">
        <v>0</v>
      </c>
      <c r="AY44" s="294">
        <v>656</v>
      </c>
      <c r="AZ44" s="294">
        <v>0</v>
      </c>
      <c r="BA44" s="294">
        <v>0</v>
      </c>
      <c r="BB44" s="294">
        <v>656</v>
      </c>
      <c r="BC44" s="294">
        <v>71467</v>
      </c>
      <c r="BD44" s="294">
        <v>28256</v>
      </c>
      <c r="BE44" s="294">
        <v>0</v>
      </c>
      <c r="BF44" s="294">
        <v>11004</v>
      </c>
      <c r="BG44" s="294">
        <v>5655</v>
      </c>
      <c r="BH44" s="294">
        <v>1396</v>
      </c>
      <c r="BI44" s="294">
        <v>53</v>
      </c>
      <c r="BJ44" s="294">
        <v>10148</v>
      </c>
      <c r="BK44" s="294">
        <v>43211</v>
      </c>
      <c r="BL44" s="294">
        <v>0</v>
      </c>
      <c r="BM44" s="294">
        <v>38671</v>
      </c>
      <c r="BN44" s="294">
        <v>280</v>
      </c>
      <c r="BO44" s="294">
        <v>2552</v>
      </c>
      <c r="BP44" s="294">
        <v>0</v>
      </c>
      <c r="BQ44" s="294">
        <v>1708</v>
      </c>
      <c r="BR44" s="294">
        <v>305374</v>
      </c>
      <c r="BS44" s="294">
        <v>0</v>
      </c>
      <c r="BT44" s="294">
        <v>231474</v>
      </c>
      <c r="BU44" s="294">
        <v>14016</v>
      </c>
      <c r="BV44" s="294">
        <v>42108</v>
      </c>
      <c r="BW44" s="294">
        <v>449</v>
      </c>
      <c r="BX44" s="294">
        <v>17327</v>
      </c>
      <c r="BY44" s="294">
        <v>277118</v>
      </c>
      <c r="BZ44" s="294">
        <v>0</v>
      </c>
      <c r="CA44" s="294">
        <v>220470</v>
      </c>
      <c r="CB44" s="294">
        <v>8361</v>
      </c>
      <c r="CC44" s="294">
        <v>40712</v>
      </c>
      <c r="CD44" s="294">
        <v>396</v>
      </c>
      <c r="CE44" s="294">
        <v>7179</v>
      </c>
      <c r="CF44" s="294">
        <v>28256</v>
      </c>
      <c r="CG44" s="294">
        <v>0</v>
      </c>
      <c r="CH44" s="294">
        <v>11004</v>
      </c>
      <c r="CI44" s="294">
        <v>5655</v>
      </c>
      <c r="CJ44" s="294">
        <v>1396</v>
      </c>
      <c r="CK44" s="294">
        <v>53</v>
      </c>
      <c r="CL44" s="294">
        <v>10148</v>
      </c>
      <c r="CM44" s="294">
        <v>115067</v>
      </c>
      <c r="CN44" s="294">
        <v>0</v>
      </c>
      <c r="CO44" s="294">
        <v>106339</v>
      </c>
      <c r="CP44" s="294">
        <v>1976</v>
      </c>
      <c r="CQ44" s="294">
        <v>4388</v>
      </c>
      <c r="CR44" s="294">
        <v>0</v>
      </c>
      <c r="CS44" s="294">
        <v>2364</v>
      </c>
      <c r="CT44" s="294">
        <v>71856</v>
      </c>
      <c r="CU44" s="294">
        <v>0</v>
      </c>
      <c r="CV44" s="294">
        <v>67668</v>
      </c>
      <c r="CW44" s="294">
        <v>1696</v>
      </c>
      <c r="CX44" s="294">
        <v>1836</v>
      </c>
      <c r="CY44" s="294">
        <v>0</v>
      </c>
      <c r="CZ44" s="294">
        <v>656</v>
      </c>
      <c r="DA44" s="294">
        <v>43211</v>
      </c>
      <c r="DB44" s="294">
        <v>0</v>
      </c>
      <c r="DC44" s="294">
        <v>38671</v>
      </c>
      <c r="DD44" s="294">
        <v>280</v>
      </c>
      <c r="DE44" s="294">
        <v>2552</v>
      </c>
      <c r="DF44" s="294">
        <v>0</v>
      </c>
      <c r="DG44" s="294">
        <v>1708</v>
      </c>
      <c r="DH44" s="294">
        <v>0</v>
      </c>
      <c r="DI44" s="294">
        <v>29</v>
      </c>
      <c r="DJ44" s="294">
        <v>3</v>
      </c>
      <c r="DK44" s="294">
        <v>22</v>
      </c>
      <c r="DL44" s="294">
        <v>0</v>
      </c>
      <c r="DM44" s="294">
        <v>4</v>
      </c>
    </row>
    <row r="45" spans="1:117" ht="13.5" customHeight="1" x14ac:dyDescent="0.15">
      <c r="A45" s="292" t="s">
        <v>591</v>
      </c>
      <c r="B45" s="293" t="s">
        <v>592</v>
      </c>
      <c r="C45" s="292" t="s">
        <v>515</v>
      </c>
      <c r="D45" s="294">
        <v>238253</v>
      </c>
      <c r="E45" s="294">
        <v>158343</v>
      </c>
      <c r="F45" s="294">
        <v>17516</v>
      </c>
      <c r="G45" s="294">
        <v>4059</v>
      </c>
      <c r="H45" s="294">
        <v>13457</v>
      </c>
      <c r="I45" s="294">
        <v>0</v>
      </c>
      <c r="J45" s="294">
        <v>109702</v>
      </c>
      <c r="K45" s="294">
        <v>62619</v>
      </c>
      <c r="L45" s="294">
        <v>47083</v>
      </c>
      <c r="M45" s="294">
        <v>0</v>
      </c>
      <c r="N45" s="294">
        <v>4702</v>
      </c>
      <c r="O45" s="294">
        <v>168</v>
      </c>
      <c r="P45" s="294">
        <v>4389</v>
      </c>
      <c r="Q45" s="294">
        <v>145</v>
      </c>
      <c r="R45" s="294">
        <v>20217</v>
      </c>
      <c r="S45" s="294">
        <v>3335</v>
      </c>
      <c r="T45" s="294">
        <v>16865</v>
      </c>
      <c r="U45" s="294">
        <v>17</v>
      </c>
      <c r="V45" s="294">
        <v>222</v>
      </c>
      <c r="W45" s="294">
        <v>85</v>
      </c>
      <c r="X45" s="294">
        <v>137</v>
      </c>
      <c r="Y45" s="294">
        <v>0</v>
      </c>
      <c r="Z45" s="294">
        <v>5984</v>
      </c>
      <c r="AA45" s="294">
        <v>3658</v>
      </c>
      <c r="AB45" s="294">
        <v>2289</v>
      </c>
      <c r="AC45" s="294">
        <v>37</v>
      </c>
      <c r="AD45" s="294">
        <v>52425</v>
      </c>
      <c r="AE45" s="294">
        <v>4585</v>
      </c>
      <c r="AF45" s="294">
        <v>0</v>
      </c>
      <c r="AG45" s="294">
        <v>0</v>
      </c>
      <c r="AH45" s="294">
        <v>4585</v>
      </c>
      <c r="AI45" s="294">
        <v>47525</v>
      </c>
      <c r="AJ45" s="294">
        <v>0</v>
      </c>
      <c r="AK45" s="294">
        <v>480</v>
      </c>
      <c r="AL45" s="294">
        <v>47045</v>
      </c>
      <c r="AM45" s="294">
        <v>92</v>
      </c>
      <c r="AN45" s="294">
        <v>0</v>
      </c>
      <c r="AO45" s="294">
        <v>7</v>
      </c>
      <c r="AP45" s="294">
        <v>85</v>
      </c>
      <c r="AQ45" s="294">
        <v>81</v>
      </c>
      <c r="AR45" s="294">
        <v>0</v>
      </c>
      <c r="AS45" s="294">
        <v>20</v>
      </c>
      <c r="AT45" s="294">
        <v>61</v>
      </c>
      <c r="AU45" s="294">
        <v>9</v>
      </c>
      <c r="AV45" s="294">
        <v>8</v>
      </c>
      <c r="AW45" s="294">
        <v>1</v>
      </c>
      <c r="AX45" s="294">
        <v>0</v>
      </c>
      <c r="AY45" s="294">
        <v>133</v>
      </c>
      <c r="AZ45" s="294">
        <v>0</v>
      </c>
      <c r="BA45" s="294">
        <v>0</v>
      </c>
      <c r="BB45" s="294">
        <v>133</v>
      </c>
      <c r="BC45" s="294">
        <v>27485</v>
      </c>
      <c r="BD45" s="294">
        <v>10787</v>
      </c>
      <c r="BE45" s="294">
        <v>1378</v>
      </c>
      <c r="BF45" s="294">
        <v>5268</v>
      </c>
      <c r="BG45" s="294">
        <v>1297</v>
      </c>
      <c r="BH45" s="294">
        <v>1119</v>
      </c>
      <c r="BI45" s="294">
        <v>114</v>
      </c>
      <c r="BJ45" s="294">
        <v>1611</v>
      </c>
      <c r="BK45" s="294">
        <v>16698</v>
      </c>
      <c r="BL45" s="294">
        <v>950</v>
      </c>
      <c r="BM45" s="294">
        <v>15088</v>
      </c>
      <c r="BN45" s="294">
        <v>81</v>
      </c>
      <c r="BO45" s="294">
        <v>188</v>
      </c>
      <c r="BP45" s="294">
        <v>210</v>
      </c>
      <c r="BQ45" s="294">
        <v>181</v>
      </c>
      <c r="BR45" s="294">
        <v>169130</v>
      </c>
      <c r="BS45" s="294">
        <v>18894</v>
      </c>
      <c r="BT45" s="294">
        <v>114970</v>
      </c>
      <c r="BU45" s="294">
        <v>5999</v>
      </c>
      <c r="BV45" s="294">
        <v>21336</v>
      </c>
      <c r="BW45" s="294">
        <v>336</v>
      </c>
      <c r="BX45" s="294">
        <v>7595</v>
      </c>
      <c r="BY45" s="294">
        <v>158343</v>
      </c>
      <c r="BZ45" s="294">
        <v>17516</v>
      </c>
      <c r="CA45" s="294">
        <v>109702</v>
      </c>
      <c r="CB45" s="294">
        <v>4702</v>
      </c>
      <c r="CC45" s="294">
        <v>20217</v>
      </c>
      <c r="CD45" s="294">
        <v>222</v>
      </c>
      <c r="CE45" s="294">
        <v>5984</v>
      </c>
      <c r="CF45" s="294">
        <v>10787</v>
      </c>
      <c r="CG45" s="294">
        <v>1378</v>
      </c>
      <c r="CH45" s="294">
        <v>5268</v>
      </c>
      <c r="CI45" s="294">
        <v>1297</v>
      </c>
      <c r="CJ45" s="294">
        <v>1119</v>
      </c>
      <c r="CK45" s="294">
        <v>114</v>
      </c>
      <c r="CL45" s="294">
        <v>1611</v>
      </c>
      <c r="CM45" s="294">
        <v>69123</v>
      </c>
      <c r="CN45" s="294">
        <v>5535</v>
      </c>
      <c r="CO45" s="294">
        <v>62613</v>
      </c>
      <c r="CP45" s="294">
        <v>173</v>
      </c>
      <c r="CQ45" s="294">
        <v>269</v>
      </c>
      <c r="CR45" s="294">
        <v>219</v>
      </c>
      <c r="CS45" s="294">
        <v>314</v>
      </c>
      <c r="CT45" s="294">
        <v>52425</v>
      </c>
      <c r="CU45" s="294">
        <v>4585</v>
      </c>
      <c r="CV45" s="294">
        <v>47525</v>
      </c>
      <c r="CW45" s="294">
        <v>92</v>
      </c>
      <c r="CX45" s="294">
        <v>81</v>
      </c>
      <c r="CY45" s="294">
        <v>9</v>
      </c>
      <c r="CZ45" s="294">
        <v>133</v>
      </c>
      <c r="DA45" s="294">
        <v>16698</v>
      </c>
      <c r="DB45" s="294">
        <v>950</v>
      </c>
      <c r="DC45" s="294">
        <v>15088</v>
      </c>
      <c r="DD45" s="294">
        <v>81</v>
      </c>
      <c r="DE45" s="294">
        <v>188</v>
      </c>
      <c r="DF45" s="294">
        <v>210</v>
      </c>
      <c r="DG45" s="294">
        <v>181</v>
      </c>
      <c r="DH45" s="294">
        <v>89</v>
      </c>
      <c r="DI45" s="294">
        <v>15</v>
      </c>
      <c r="DJ45" s="294">
        <v>6</v>
      </c>
      <c r="DK45" s="294">
        <v>1</v>
      </c>
      <c r="DL45" s="294">
        <v>0</v>
      </c>
      <c r="DM45" s="294">
        <v>8</v>
      </c>
    </row>
    <row r="46" spans="1:117" ht="13.5" customHeight="1" x14ac:dyDescent="0.15">
      <c r="A46" s="292" t="s">
        <v>593</v>
      </c>
      <c r="B46" s="293" t="s">
        <v>594</v>
      </c>
      <c r="C46" s="292" t="s">
        <v>515</v>
      </c>
      <c r="D46" s="294">
        <v>1671641</v>
      </c>
      <c r="E46" s="294">
        <v>998226</v>
      </c>
      <c r="F46" s="294">
        <v>148364</v>
      </c>
      <c r="G46" s="294">
        <v>272</v>
      </c>
      <c r="H46" s="294">
        <v>148092</v>
      </c>
      <c r="I46" s="294">
        <v>0</v>
      </c>
      <c r="J46" s="294">
        <v>722413</v>
      </c>
      <c r="K46" s="294">
        <v>27072</v>
      </c>
      <c r="L46" s="294">
        <v>688598</v>
      </c>
      <c r="M46" s="294">
        <v>6743</v>
      </c>
      <c r="N46" s="294">
        <v>30947</v>
      </c>
      <c r="O46" s="294">
        <v>213</v>
      </c>
      <c r="P46" s="294">
        <v>30633</v>
      </c>
      <c r="Q46" s="294">
        <v>101</v>
      </c>
      <c r="R46" s="294">
        <v>75412</v>
      </c>
      <c r="S46" s="294">
        <v>3481</v>
      </c>
      <c r="T46" s="294">
        <v>69694</v>
      </c>
      <c r="U46" s="294">
        <v>2237</v>
      </c>
      <c r="V46" s="294">
        <v>197</v>
      </c>
      <c r="W46" s="294">
        <v>3</v>
      </c>
      <c r="X46" s="294">
        <v>194</v>
      </c>
      <c r="Y46" s="294">
        <v>0</v>
      </c>
      <c r="Z46" s="294">
        <v>20893</v>
      </c>
      <c r="AA46" s="294">
        <v>1580</v>
      </c>
      <c r="AB46" s="294">
        <v>18820</v>
      </c>
      <c r="AC46" s="294">
        <v>493</v>
      </c>
      <c r="AD46" s="294">
        <v>326102</v>
      </c>
      <c r="AE46" s="294">
        <v>24565</v>
      </c>
      <c r="AF46" s="294">
        <v>855</v>
      </c>
      <c r="AG46" s="294">
        <v>23710</v>
      </c>
      <c r="AH46" s="294">
        <v>0</v>
      </c>
      <c r="AI46" s="294">
        <v>280980</v>
      </c>
      <c r="AJ46" s="294">
        <v>128</v>
      </c>
      <c r="AK46" s="294">
        <v>10300</v>
      </c>
      <c r="AL46" s="294">
        <v>270552</v>
      </c>
      <c r="AM46" s="294">
        <v>6558</v>
      </c>
      <c r="AN46" s="294">
        <v>2</v>
      </c>
      <c r="AO46" s="294">
        <v>466</v>
      </c>
      <c r="AP46" s="294">
        <v>6090</v>
      </c>
      <c r="AQ46" s="294">
        <v>12735</v>
      </c>
      <c r="AR46" s="294">
        <v>0</v>
      </c>
      <c r="AS46" s="294">
        <v>893</v>
      </c>
      <c r="AT46" s="294">
        <v>11842</v>
      </c>
      <c r="AU46" s="294">
        <v>24</v>
      </c>
      <c r="AV46" s="294">
        <v>0</v>
      </c>
      <c r="AW46" s="294">
        <v>1</v>
      </c>
      <c r="AX46" s="294">
        <v>23</v>
      </c>
      <c r="AY46" s="294">
        <v>1240</v>
      </c>
      <c r="AZ46" s="294">
        <v>104</v>
      </c>
      <c r="BA46" s="294">
        <v>234</v>
      </c>
      <c r="BB46" s="294">
        <v>902</v>
      </c>
      <c r="BC46" s="294">
        <v>347313</v>
      </c>
      <c r="BD46" s="294">
        <v>55988</v>
      </c>
      <c r="BE46" s="294">
        <v>135</v>
      </c>
      <c r="BF46" s="294">
        <v>20678</v>
      </c>
      <c r="BG46" s="294">
        <v>3291</v>
      </c>
      <c r="BH46" s="294">
        <v>16029</v>
      </c>
      <c r="BI46" s="294">
        <v>47</v>
      </c>
      <c r="BJ46" s="294">
        <v>15808</v>
      </c>
      <c r="BK46" s="294">
        <v>291325</v>
      </c>
      <c r="BL46" s="294">
        <v>131386</v>
      </c>
      <c r="BM46" s="294">
        <v>49270</v>
      </c>
      <c r="BN46" s="294">
        <v>17939</v>
      </c>
      <c r="BO46" s="294">
        <v>80821</v>
      </c>
      <c r="BP46" s="294">
        <v>1403</v>
      </c>
      <c r="BQ46" s="294">
        <v>10506</v>
      </c>
      <c r="BR46" s="294">
        <v>1054214</v>
      </c>
      <c r="BS46" s="294">
        <v>148499</v>
      </c>
      <c r="BT46" s="294">
        <v>743091</v>
      </c>
      <c r="BU46" s="294">
        <v>34238</v>
      </c>
      <c r="BV46" s="294">
        <v>91441</v>
      </c>
      <c r="BW46" s="294">
        <v>244</v>
      </c>
      <c r="BX46" s="294">
        <v>36701</v>
      </c>
      <c r="BY46" s="294">
        <v>998226</v>
      </c>
      <c r="BZ46" s="294">
        <v>148364</v>
      </c>
      <c r="CA46" s="294">
        <v>722413</v>
      </c>
      <c r="CB46" s="294">
        <v>30947</v>
      </c>
      <c r="CC46" s="294">
        <v>75412</v>
      </c>
      <c r="CD46" s="294">
        <v>197</v>
      </c>
      <c r="CE46" s="294">
        <v>20893</v>
      </c>
      <c r="CF46" s="294">
        <v>55988</v>
      </c>
      <c r="CG46" s="294">
        <v>135</v>
      </c>
      <c r="CH46" s="294">
        <v>20678</v>
      </c>
      <c r="CI46" s="294">
        <v>3291</v>
      </c>
      <c r="CJ46" s="294">
        <v>16029</v>
      </c>
      <c r="CK46" s="294">
        <v>47</v>
      </c>
      <c r="CL46" s="294">
        <v>15808</v>
      </c>
      <c r="CM46" s="294">
        <v>617427</v>
      </c>
      <c r="CN46" s="294">
        <v>155951</v>
      </c>
      <c r="CO46" s="294">
        <v>330250</v>
      </c>
      <c r="CP46" s="294">
        <v>24497</v>
      </c>
      <c r="CQ46" s="294">
        <v>93556</v>
      </c>
      <c r="CR46" s="294">
        <v>1427</v>
      </c>
      <c r="CS46" s="294">
        <v>11746</v>
      </c>
      <c r="CT46" s="294">
        <v>326102</v>
      </c>
      <c r="CU46" s="294">
        <v>24565</v>
      </c>
      <c r="CV46" s="294">
        <v>280980</v>
      </c>
      <c r="CW46" s="294">
        <v>6558</v>
      </c>
      <c r="CX46" s="294">
        <v>12735</v>
      </c>
      <c r="CY46" s="294">
        <v>24</v>
      </c>
      <c r="CZ46" s="294">
        <v>1240</v>
      </c>
      <c r="DA46" s="294">
        <v>291325</v>
      </c>
      <c r="DB46" s="294">
        <v>131386</v>
      </c>
      <c r="DC46" s="294">
        <v>49270</v>
      </c>
      <c r="DD46" s="294">
        <v>17939</v>
      </c>
      <c r="DE46" s="294">
        <v>80821</v>
      </c>
      <c r="DF46" s="294">
        <v>1403</v>
      </c>
      <c r="DG46" s="294">
        <v>10506</v>
      </c>
      <c r="DH46" s="294">
        <v>728</v>
      </c>
      <c r="DI46" s="294">
        <v>70</v>
      </c>
      <c r="DJ46" s="294">
        <v>16</v>
      </c>
      <c r="DK46" s="294">
        <v>19</v>
      </c>
      <c r="DL46" s="294">
        <v>26</v>
      </c>
      <c r="DM46" s="294">
        <v>9</v>
      </c>
    </row>
    <row r="47" spans="1:117" ht="13.5" customHeight="1" x14ac:dyDescent="0.15">
      <c r="A47" s="292" t="s">
        <v>595</v>
      </c>
      <c r="B47" s="293" t="s">
        <v>596</v>
      </c>
      <c r="C47" s="292" t="s">
        <v>515</v>
      </c>
      <c r="D47" s="294">
        <v>253488</v>
      </c>
      <c r="E47" s="294">
        <v>161246</v>
      </c>
      <c r="F47" s="294">
        <v>0</v>
      </c>
      <c r="G47" s="294">
        <v>0</v>
      </c>
      <c r="H47" s="294">
        <v>0</v>
      </c>
      <c r="I47" s="294">
        <v>0</v>
      </c>
      <c r="J47" s="294">
        <v>137367</v>
      </c>
      <c r="K47" s="294">
        <v>18155</v>
      </c>
      <c r="L47" s="294">
        <v>119024</v>
      </c>
      <c r="M47" s="294">
        <v>188</v>
      </c>
      <c r="N47" s="294">
        <v>7054</v>
      </c>
      <c r="O47" s="294">
        <v>853</v>
      </c>
      <c r="P47" s="294">
        <v>6200</v>
      </c>
      <c r="Q47" s="294">
        <v>1</v>
      </c>
      <c r="R47" s="294">
        <v>14426</v>
      </c>
      <c r="S47" s="294">
        <v>3310</v>
      </c>
      <c r="T47" s="294">
        <v>11071</v>
      </c>
      <c r="U47" s="294">
        <v>45</v>
      </c>
      <c r="V47" s="294">
        <v>219</v>
      </c>
      <c r="W47" s="294">
        <v>60</v>
      </c>
      <c r="X47" s="294">
        <v>144</v>
      </c>
      <c r="Y47" s="294">
        <v>15</v>
      </c>
      <c r="Z47" s="294">
        <v>2180</v>
      </c>
      <c r="AA47" s="294">
        <v>287</v>
      </c>
      <c r="AB47" s="294">
        <v>1749</v>
      </c>
      <c r="AC47" s="294">
        <v>144</v>
      </c>
      <c r="AD47" s="294">
        <v>62180</v>
      </c>
      <c r="AE47" s="294">
        <v>0</v>
      </c>
      <c r="AF47" s="294">
        <v>0</v>
      </c>
      <c r="AG47" s="294">
        <v>0</v>
      </c>
      <c r="AH47" s="294">
        <v>0</v>
      </c>
      <c r="AI47" s="294">
        <v>56385</v>
      </c>
      <c r="AJ47" s="294">
        <v>0</v>
      </c>
      <c r="AK47" s="294">
        <v>2455</v>
      </c>
      <c r="AL47" s="294">
        <v>53930</v>
      </c>
      <c r="AM47" s="294">
        <v>199</v>
      </c>
      <c r="AN47" s="294">
        <v>0</v>
      </c>
      <c r="AO47" s="294">
        <v>23</v>
      </c>
      <c r="AP47" s="294">
        <v>176</v>
      </c>
      <c r="AQ47" s="294">
        <v>4791</v>
      </c>
      <c r="AR47" s="294">
        <v>50</v>
      </c>
      <c r="AS47" s="294">
        <v>39</v>
      </c>
      <c r="AT47" s="294">
        <v>4702</v>
      </c>
      <c r="AU47" s="294">
        <v>0</v>
      </c>
      <c r="AV47" s="294">
        <v>0</v>
      </c>
      <c r="AW47" s="294">
        <v>0</v>
      </c>
      <c r="AX47" s="294">
        <v>0</v>
      </c>
      <c r="AY47" s="294">
        <v>805</v>
      </c>
      <c r="AZ47" s="294">
        <v>0</v>
      </c>
      <c r="BA47" s="294">
        <v>0</v>
      </c>
      <c r="BB47" s="294">
        <v>805</v>
      </c>
      <c r="BC47" s="294">
        <v>30062</v>
      </c>
      <c r="BD47" s="294">
        <v>14440</v>
      </c>
      <c r="BE47" s="294">
        <v>0</v>
      </c>
      <c r="BF47" s="294">
        <v>3149</v>
      </c>
      <c r="BG47" s="294">
        <v>2082</v>
      </c>
      <c r="BH47" s="294">
        <v>838</v>
      </c>
      <c r="BI47" s="294">
        <v>127</v>
      </c>
      <c r="BJ47" s="294">
        <v>8244</v>
      </c>
      <c r="BK47" s="294">
        <v>15622</v>
      </c>
      <c r="BL47" s="294">
        <v>0</v>
      </c>
      <c r="BM47" s="294">
        <v>13037</v>
      </c>
      <c r="BN47" s="294">
        <v>207</v>
      </c>
      <c r="BO47" s="294">
        <v>1278</v>
      </c>
      <c r="BP47" s="294">
        <v>0</v>
      </c>
      <c r="BQ47" s="294">
        <v>1100</v>
      </c>
      <c r="BR47" s="294">
        <v>175686</v>
      </c>
      <c r="BS47" s="294">
        <v>0</v>
      </c>
      <c r="BT47" s="294">
        <v>140516</v>
      </c>
      <c r="BU47" s="294">
        <v>9136</v>
      </c>
      <c r="BV47" s="294">
        <v>15264</v>
      </c>
      <c r="BW47" s="294">
        <v>346</v>
      </c>
      <c r="BX47" s="294">
        <v>10424</v>
      </c>
      <c r="BY47" s="294">
        <v>161246</v>
      </c>
      <c r="BZ47" s="294">
        <v>0</v>
      </c>
      <c r="CA47" s="294">
        <v>137367</v>
      </c>
      <c r="CB47" s="294">
        <v>7054</v>
      </c>
      <c r="CC47" s="294">
        <v>14426</v>
      </c>
      <c r="CD47" s="294">
        <v>219</v>
      </c>
      <c r="CE47" s="294">
        <v>2180</v>
      </c>
      <c r="CF47" s="294">
        <v>14440</v>
      </c>
      <c r="CG47" s="294">
        <v>0</v>
      </c>
      <c r="CH47" s="294">
        <v>3149</v>
      </c>
      <c r="CI47" s="294">
        <v>2082</v>
      </c>
      <c r="CJ47" s="294">
        <v>838</v>
      </c>
      <c r="CK47" s="294">
        <v>127</v>
      </c>
      <c r="CL47" s="294">
        <v>8244</v>
      </c>
      <c r="CM47" s="294">
        <v>77802</v>
      </c>
      <c r="CN47" s="294">
        <v>0</v>
      </c>
      <c r="CO47" s="294">
        <v>69422</v>
      </c>
      <c r="CP47" s="294">
        <v>406</v>
      </c>
      <c r="CQ47" s="294">
        <v>6069</v>
      </c>
      <c r="CR47" s="294">
        <v>0</v>
      </c>
      <c r="CS47" s="294">
        <v>1905</v>
      </c>
      <c r="CT47" s="294">
        <v>62180</v>
      </c>
      <c r="CU47" s="294">
        <v>0</v>
      </c>
      <c r="CV47" s="294">
        <v>56385</v>
      </c>
      <c r="CW47" s="294">
        <v>199</v>
      </c>
      <c r="CX47" s="294">
        <v>4791</v>
      </c>
      <c r="CY47" s="294">
        <v>0</v>
      </c>
      <c r="CZ47" s="294">
        <v>805</v>
      </c>
      <c r="DA47" s="294">
        <v>15622</v>
      </c>
      <c r="DB47" s="294">
        <v>0</v>
      </c>
      <c r="DC47" s="294">
        <v>13037</v>
      </c>
      <c r="DD47" s="294">
        <v>207</v>
      </c>
      <c r="DE47" s="294">
        <v>1278</v>
      </c>
      <c r="DF47" s="294">
        <v>0</v>
      </c>
      <c r="DG47" s="294">
        <v>1100</v>
      </c>
      <c r="DH47" s="294">
        <v>0</v>
      </c>
      <c r="DI47" s="294">
        <v>12</v>
      </c>
      <c r="DJ47" s="294">
        <v>4</v>
      </c>
      <c r="DK47" s="294">
        <v>8</v>
      </c>
      <c r="DL47" s="294">
        <v>0</v>
      </c>
      <c r="DM47" s="294">
        <v>0</v>
      </c>
    </row>
    <row r="48" spans="1:117" ht="13.5" customHeight="1" x14ac:dyDescent="0.15">
      <c r="A48" s="292" t="s">
        <v>597</v>
      </c>
      <c r="B48" s="293" t="s">
        <v>598</v>
      </c>
      <c r="C48" s="292" t="s">
        <v>515</v>
      </c>
      <c r="D48" s="294">
        <v>441876</v>
      </c>
      <c r="E48" s="294">
        <v>268224</v>
      </c>
      <c r="F48" s="294">
        <v>0</v>
      </c>
      <c r="G48" s="294">
        <v>0</v>
      </c>
      <c r="H48" s="294">
        <v>0</v>
      </c>
      <c r="I48" s="294">
        <v>0</v>
      </c>
      <c r="J48" s="294">
        <v>225999</v>
      </c>
      <c r="K48" s="294">
        <v>32607</v>
      </c>
      <c r="L48" s="294">
        <v>193128</v>
      </c>
      <c r="M48" s="294">
        <v>264</v>
      </c>
      <c r="N48" s="294">
        <v>10989</v>
      </c>
      <c r="O48" s="294">
        <v>1730</v>
      </c>
      <c r="P48" s="294">
        <v>9219</v>
      </c>
      <c r="Q48" s="294">
        <v>40</v>
      </c>
      <c r="R48" s="294">
        <v>29117</v>
      </c>
      <c r="S48" s="294">
        <v>5237</v>
      </c>
      <c r="T48" s="294">
        <v>23831</v>
      </c>
      <c r="U48" s="294">
        <v>49</v>
      </c>
      <c r="V48" s="294">
        <v>442</v>
      </c>
      <c r="W48" s="294">
        <v>152</v>
      </c>
      <c r="X48" s="294">
        <v>290</v>
      </c>
      <c r="Y48" s="294">
        <v>0</v>
      </c>
      <c r="Z48" s="294">
        <v>1677</v>
      </c>
      <c r="AA48" s="294">
        <v>107</v>
      </c>
      <c r="AB48" s="294">
        <v>1489</v>
      </c>
      <c r="AC48" s="294">
        <v>81</v>
      </c>
      <c r="AD48" s="294">
        <v>103914</v>
      </c>
      <c r="AE48" s="294">
        <v>0</v>
      </c>
      <c r="AF48" s="294">
        <v>0</v>
      </c>
      <c r="AG48" s="294">
        <v>0</v>
      </c>
      <c r="AH48" s="294">
        <v>0</v>
      </c>
      <c r="AI48" s="294">
        <v>96235</v>
      </c>
      <c r="AJ48" s="294">
        <v>790</v>
      </c>
      <c r="AK48" s="294">
        <v>124</v>
      </c>
      <c r="AL48" s="294">
        <v>95321</v>
      </c>
      <c r="AM48" s="294">
        <v>4654</v>
      </c>
      <c r="AN48" s="294">
        <v>0</v>
      </c>
      <c r="AO48" s="294">
        <v>4</v>
      </c>
      <c r="AP48" s="294">
        <v>4650</v>
      </c>
      <c r="AQ48" s="294">
        <v>2926</v>
      </c>
      <c r="AR48" s="294">
        <v>0</v>
      </c>
      <c r="AS48" s="294">
        <v>922</v>
      </c>
      <c r="AT48" s="294">
        <v>2004</v>
      </c>
      <c r="AU48" s="294">
        <v>1</v>
      </c>
      <c r="AV48" s="294">
        <v>0</v>
      </c>
      <c r="AW48" s="294">
        <v>0</v>
      </c>
      <c r="AX48" s="294">
        <v>1</v>
      </c>
      <c r="AY48" s="294">
        <v>98</v>
      </c>
      <c r="AZ48" s="294">
        <v>0</v>
      </c>
      <c r="BA48" s="294">
        <v>0</v>
      </c>
      <c r="BB48" s="294">
        <v>98</v>
      </c>
      <c r="BC48" s="294">
        <v>69738</v>
      </c>
      <c r="BD48" s="294">
        <v>25940</v>
      </c>
      <c r="BE48" s="294">
        <v>0</v>
      </c>
      <c r="BF48" s="294">
        <v>18827</v>
      </c>
      <c r="BG48" s="294">
        <v>2646</v>
      </c>
      <c r="BH48" s="294">
        <v>1392</v>
      </c>
      <c r="BI48" s="294">
        <v>1980</v>
      </c>
      <c r="BJ48" s="294">
        <v>1095</v>
      </c>
      <c r="BK48" s="294">
        <v>43798</v>
      </c>
      <c r="BL48" s="294">
        <v>0</v>
      </c>
      <c r="BM48" s="294">
        <v>39893</v>
      </c>
      <c r="BN48" s="294">
        <v>1302</v>
      </c>
      <c r="BO48" s="294">
        <v>1184</v>
      </c>
      <c r="BP48" s="294">
        <v>138</v>
      </c>
      <c r="BQ48" s="294">
        <v>1281</v>
      </c>
      <c r="BR48" s="294">
        <v>294164</v>
      </c>
      <c r="BS48" s="294">
        <v>0</v>
      </c>
      <c r="BT48" s="294">
        <v>244826</v>
      </c>
      <c r="BU48" s="294">
        <v>13635</v>
      </c>
      <c r="BV48" s="294">
        <v>30509</v>
      </c>
      <c r="BW48" s="294">
        <v>2422</v>
      </c>
      <c r="BX48" s="294">
        <v>2772</v>
      </c>
      <c r="BY48" s="294">
        <v>268224</v>
      </c>
      <c r="BZ48" s="294">
        <v>0</v>
      </c>
      <c r="CA48" s="294">
        <v>225999</v>
      </c>
      <c r="CB48" s="294">
        <v>10989</v>
      </c>
      <c r="CC48" s="294">
        <v>29117</v>
      </c>
      <c r="CD48" s="294">
        <v>442</v>
      </c>
      <c r="CE48" s="294">
        <v>1677</v>
      </c>
      <c r="CF48" s="294">
        <v>25940</v>
      </c>
      <c r="CG48" s="294">
        <v>0</v>
      </c>
      <c r="CH48" s="294">
        <v>18827</v>
      </c>
      <c r="CI48" s="294">
        <v>2646</v>
      </c>
      <c r="CJ48" s="294">
        <v>1392</v>
      </c>
      <c r="CK48" s="294">
        <v>1980</v>
      </c>
      <c r="CL48" s="294">
        <v>1095</v>
      </c>
      <c r="CM48" s="294">
        <v>147712</v>
      </c>
      <c r="CN48" s="294">
        <v>0</v>
      </c>
      <c r="CO48" s="294">
        <v>136128</v>
      </c>
      <c r="CP48" s="294">
        <v>5956</v>
      </c>
      <c r="CQ48" s="294">
        <v>4110</v>
      </c>
      <c r="CR48" s="294">
        <v>139</v>
      </c>
      <c r="CS48" s="294">
        <v>1379</v>
      </c>
      <c r="CT48" s="294">
        <v>103914</v>
      </c>
      <c r="CU48" s="294">
        <v>0</v>
      </c>
      <c r="CV48" s="294">
        <v>96235</v>
      </c>
      <c r="CW48" s="294">
        <v>4654</v>
      </c>
      <c r="CX48" s="294">
        <v>2926</v>
      </c>
      <c r="CY48" s="294">
        <v>1</v>
      </c>
      <c r="CZ48" s="294">
        <v>98</v>
      </c>
      <c r="DA48" s="294">
        <v>43798</v>
      </c>
      <c r="DB48" s="294">
        <v>0</v>
      </c>
      <c r="DC48" s="294">
        <v>39893</v>
      </c>
      <c r="DD48" s="294">
        <v>1302</v>
      </c>
      <c r="DE48" s="294">
        <v>1184</v>
      </c>
      <c r="DF48" s="294">
        <v>138</v>
      </c>
      <c r="DG48" s="294">
        <v>1281</v>
      </c>
      <c r="DH48" s="294">
        <v>8</v>
      </c>
      <c r="DI48" s="294">
        <v>110</v>
      </c>
      <c r="DJ48" s="294">
        <v>0</v>
      </c>
      <c r="DK48" s="294">
        <v>0</v>
      </c>
      <c r="DL48" s="294">
        <v>110</v>
      </c>
      <c r="DM48" s="294">
        <v>0</v>
      </c>
    </row>
    <row r="49" spans="1:117" ht="13.5" customHeight="1" x14ac:dyDescent="0.15">
      <c r="A49" s="292" t="s">
        <v>599</v>
      </c>
      <c r="B49" s="293" t="s">
        <v>600</v>
      </c>
      <c r="C49" s="292" t="s">
        <v>515</v>
      </c>
      <c r="D49" s="294">
        <v>535738</v>
      </c>
      <c r="E49" s="294">
        <v>341512</v>
      </c>
      <c r="F49" s="294">
        <v>0</v>
      </c>
      <c r="G49" s="294">
        <v>0</v>
      </c>
      <c r="H49" s="294">
        <v>0</v>
      </c>
      <c r="I49" s="294">
        <v>0</v>
      </c>
      <c r="J49" s="294">
        <v>273317</v>
      </c>
      <c r="K49" s="294">
        <v>38459</v>
      </c>
      <c r="L49" s="294">
        <v>234858</v>
      </c>
      <c r="M49" s="294">
        <v>0</v>
      </c>
      <c r="N49" s="294">
        <v>8796</v>
      </c>
      <c r="O49" s="294">
        <v>1233</v>
      </c>
      <c r="P49" s="294">
        <v>7520</v>
      </c>
      <c r="Q49" s="294">
        <v>43</v>
      </c>
      <c r="R49" s="294">
        <v>55656</v>
      </c>
      <c r="S49" s="294">
        <v>5412</v>
      </c>
      <c r="T49" s="294">
        <v>50244</v>
      </c>
      <c r="U49" s="294">
        <v>0</v>
      </c>
      <c r="V49" s="294">
        <v>475</v>
      </c>
      <c r="W49" s="294">
        <v>0</v>
      </c>
      <c r="X49" s="294">
        <v>475</v>
      </c>
      <c r="Y49" s="294">
        <v>0</v>
      </c>
      <c r="Z49" s="294">
        <v>3268</v>
      </c>
      <c r="AA49" s="294">
        <v>1446</v>
      </c>
      <c r="AB49" s="294">
        <v>1803</v>
      </c>
      <c r="AC49" s="294">
        <v>19</v>
      </c>
      <c r="AD49" s="294">
        <v>135403</v>
      </c>
      <c r="AE49" s="294">
        <v>0</v>
      </c>
      <c r="AF49" s="294">
        <v>0</v>
      </c>
      <c r="AG49" s="294">
        <v>0</v>
      </c>
      <c r="AH49" s="294">
        <v>0</v>
      </c>
      <c r="AI49" s="294">
        <v>133575</v>
      </c>
      <c r="AJ49" s="294">
        <v>120</v>
      </c>
      <c r="AK49" s="294">
        <v>405</v>
      </c>
      <c r="AL49" s="294">
        <v>133050</v>
      </c>
      <c r="AM49" s="294">
        <v>1161</v>
      </c>
      <c r="AN49" s="294">
        <v>2</v>
      </c>
      <c r="AO49" s="294">
        <v>3</v>
      </c>
      <c r="AP49" s="294">
        <v>1156</v>
      </c>
      <c r="AQ49" s="294">
        <v>528</v>
      </c>
      <c r="AR49" s="294">
        <v>0</v>
      </c>
      <c r="AS49" s="294">
        <v>46</v>
      </c>
      <c r="AT49" s="294">
        <v>482</v>
      </c>
      <c r="AU49" s="294">
        <v>0</v>
      </c>
      <c r="AV49" s="294">
        <v>0</v>
      </c>
      <c r="AW49" s="294">
        <v>0</v>
      </c>
      <c r="AX49" s="294">
        <v>0</v>
      </c>
      <c r="AY49" s="294">
        <v>139</v>
      </c>
      <c r="AZ49" s="294">
        <v>0</v>
      </c>
      <c r="BA49" s="294">
        <v>0</v>
      </c>
      <c r="BB49" s="294">
        <v>139</v>
      </c>
      <c r="BC49" s="294">
        <v>58823</v>
      </c>
      <c r="BD49" s="294">
        <v>19644</v>
      </c>
      <c r="BE49" s="294">
        <v>0</v>
      </c>
      <c r="BF49" s="294">
        <v>10740</v>
      </c>
      <c r="BG49" s="294">
        <v>2663</v>
      </c>
      <c r="BH49" s="294">
        <v>3838</v>
      </c>
      <c r="BI49" s="294">
        <v>1</v>
      </c>
      <c r="BJ49" s="294">
        <v>2402</v>
      </c>
      <c r="BK49" s="294">
        <v>39179</v>
      </c>
      <c r="BL49" s="294">
        <v>0</v>
      </c>
      <c r="BM49" s="294">
        <v>25240</v>
      </c>
      <c r="BN49" s="294">
        <v>1815</v>
      </c>
      <c r="BO49" s="294">
        <v>12003</v>
      </c>
      <c r="BP49" s="294">
        <v>6</v>
      </c>
      <c r="BQ49" s="294">
        <v>115</v>
      </c>
      <c r="BR49" s="294">
        <v>361156</v>
      </c>
      <c r="BS49" s="294">
        <v>0</v>
      </c>
      <c r="BT49" s="294">
        <v>284057</v>
      </c>
      <c r="BU49" s="294">
        <v>11459</v>
      </c>
      <c r="BV49" s="294">
        <v>59494</v>
      </c>
      <c r="BW49" s="294">
        <v>476</v>
      </c>
      <c r="BX49" s="294">
        <v>5670</v>
      </c>
      <c r="BY49" s="294">
        <v>341512</v>
      </c>
      <c r="BZ49" s="294">
        <v>0</v>
      </c>
      <c r="CA49" s="294">
        <v>273317</v>
      </c>
      <c r="CB49" s="294">
        <v>8796</v>
      </c>
      <c r="CC49" s="294">
        <v>55656</v>
      </c>
      <c r="CD49" s="294">
        <v>475</v>
      </c>
      <c r="CE49" s="294">
        <v>3268</v>
      </c>
      <c r="CF49" s="294">
        <v>19644</v>
      </c>
      <c r="CG49" s="294">
        <v>0</v>
      </c>
      <c r="CH49" s="294">
        <v>10740</v>
      </c>
      <c r="CI49" s="294">
        <v>2663</v>
      </c>
      <c r="CJ49" s="294">
        <v>3838</v>
      </c>
      <c r="CK49" s="294">
        <v>1</v>
      </c>
      <c r="CL49" s="294">
        <v>2402</v>
      </c>
      <c r="CM49" s="294">
        <v>174582</v>
      </c>
      <c r="CN49" s="294">
        <v>0</v>
      </c>
      <c r="CO49" s="294">
        <v>158815</v>
      </c>
      <c r="CP49" s="294">
        <v>2976</v>
      </c>
      <c r="CQ49" s="294">
        <v>12531</v>
      </c>
      <c r="CR49" s="294">
        <v>6</v>
      </c>
      <c r="CS49" s="294">
        <v>254</v>
      </c>
      <c r="CT49" s="294">
        <v>135403</v>
      </c>
      <c r="CU49" s="294">
        <v>0</v>
      </c>
      <c r="CV49" s="294">
        <v>133575</v>
      </c>
      <c r="CW49" s="294">
        <v>1161</v>
      </c>
      <c r="CX49" s="294">
        <v>528</v>
      </c>
      <c r="CY49" s="294">
        <v>0</v>
      </c>
      <c r="CZ49" s="294">
        <v>139</v>
      </c>
      <c r="DA49" s="294">
        <v>39179</v>
      </c>
      <c r="DB49" s="294">
        <v>0</v>
      </c>
      <c r="DC49" s="294">
        <v>25240</v>
      </c>
      <c r="DD49" s="294">
        <v>1815</v>
      </c>
      <c r="DE49" s="294">
        <v>12003</v>
      </c>
      <c r="DF49" s="294">
        <v>6</v>
      </c>
      <c r="DG49" s="294">
        <v>115</v>
      </c>
      <c r="DH49" s="294">
        <v>912</v>
      </c>
      <c r="DI49" s="294">
        <v>7211</v>
      </c>
      <c r="DJ49" s="294">
        <v>1</v>
      </c>
      <c r="DK49" s="294">
        <v>7207</v>
      </c>
      <c r="DL49" s="294">
        <v>0</v>
      </c>
      <c r="DM49" s="294">
        <v>3</v>
      </c>
    </row>
    <row r="50" spans="1:117" ht="13.5" customHeight="1" x14ac:dyDescent="0.15">
      <c r="A50" s="292" t="s">
        <v>601</v>
      </c>
      <c r="B50" s="293" t="s">
        <v>602</v>
      </c>
      <c r="C50" s="292" t="s">
        <v>515</v>
      </c>
      <c r="D50" s="294">
        <v>381409</v>
      </c>
      <c r="E50" s="294">
        <v>234434</v>
      </c>
      <c r="F50" s="294">
        <v>0</v>
      </c>
      <c r="G50" s="294">
        <v>0</v>
      </c>
      <c r="H50" s="294">
        <v>0</v>
      </c>
      <c r="I50" s="294">
        <v>0</v>
      </c>
      <c r="J50" s="294">
        <v>182803</v>
      </c>
      <c r="K50" s="294">
        <v>7932</v>
      </c>
      <c r="L50" s="294">
        <v>174871</v>
      </c>
      <c r="M50" s="294">
        <v>0</v>
      </c>
      <c r="N50" s="294">
        <v>9812</v>
      </c>
      <c r="O50" s="294">
        <v>2268</v>
      </c>
      <c r="P50" s="294">
        <v>7544</v>
      </c>
      <c r="Q50" s="294">
        <v>0</v>
      </c>
      <c r="R50" s="294">
        <v>39427</v>
      </c>
      <c r="S50" s="294">
        <v>1374</v>
      </c>
      <c r="T50" s="294">
        <v>38053</v>
      </c>
      <c r="U50" s="294">
        <v>0</v>
      </c>
      <c r="V50" s="294">
        <v>17</v>
      </c>
      <c r="W50" s="294">
        <v>11</v>
      </c>
      <c r="X50" s="294">
        <v>6</v>
      </c>
      <c r="Y50" s="294">
        <v>0</v>
      </c>
      <c r="Z50" s="294">
        <v>2375</v>
      </c>
      <c r="AA50" s="294">
        <v>1439</v>
      </c>
      <c r="AB50" s="294">
        <v>936</v>
      </c>
      <c r="AC50" s="294">
        <v>0</v>
      </c>
      <c r="AD50" s="294">
        <v>102735</v>
      </c>
      <c r="AE50" s="294">
        <v>0</v>
      </c>
      <c r="AF50" s="294">
        <v>0</v>
      </c>
      <c r="AG50" s="294">
        <v>0</v>
      </c>
      <c r="AH50" s="294">
        <v>0</v>
      </c>
      <c r="AI50" s="294">
        <v>98598</v>
      </c>
      <c r="AJ50" s="294">
        <v>0</v>
      </c>
      <c r="AK50" s="294">
        <v>0</v>
      </c>
      <c r="AL50" s="294">
        <v>98598</v>
      </c>
      <c r="AM50" s="294">
        <v>983</v>
      </c>
      <c r="AN50" s="294">
        <v>0</v>
      </c>
      <c r="AO50" s="294">
        <v>0</v>
      </c>
      <c r="AP50" s="294">
        <v>983</v>
      </c>
      <c r="AQ50" s="294">
        <v>2190</v>
      </c>
      <c r="AR50" s="294">
        <v>0</v>
      </c>
      <c r="AS50" s="294">
        <v>0</v>
      </c>
      <c r="AT50" s="294">
        <v>2190</v>
      </c>
      <c r="AU50" s="294">
        <v>0</v>
      </c>
      <c r="AV50" s="294">
        <v>0</v>
      </c>
      <c r="AW50" s="294">
        <v>0</v>
      </c>
      <c r="AX50" s="294">
        <v>0</v>
      </c>
      <c r="AY50" s="294">
        <v>964</v>
      </c>
      <c r="AZ50" s="294">
        <v>0</v>
      </c>
      <c r="BA50" s="294">
        <v>0</v>
      </c>
      <c r="BB50" s="294">
        <v>964</v>
      </c>
      <c r="BC50" s="294">
        <v>44240</v>
      </c>
      <c r="BD50" s="294">
        <v>23358</v>
      </c>
      <c r="BE50" s="294">
        <v>0</v>
      </c>
      <c r="BF50" s="294">
        <v>14402</v>
      </c>
      <c r="BG50" s="294">
        <v>3054</v>
      </c>
      <c r="BH50" s="294">
        <v>1669</v>
      </c>
      <c r="BI50" s="294">
        <v>126</v>
      </c>
      <c r="BJ50" s="294">
        <v>4107</v>
      </c>
      <c r="BK50" s="294">
        <v>20882</v>
      </c>
      <c r="BL50" s="294">
        <v>0</v>
      </c>
      <c r="BM50" s="294">
        <v>18769</v>
      </c>
      <c r="BN50" s="294">
        <v>1145</v>
      </c>
      <c r="BO50" s="294">
        <v>331</v>
      </c>
      <c r="BP50" s="294">
        <v>11</v>
      </c>
      <c r="BQ50" s="294">
        <v>626</v>
      </c>
      <c r="BR50" s="294">
        <v>257792</v>
      </c>
      <c r="BS50" s="294">
        <v>0</v>
      </c>
      <c r="BT50" s="294">
        <v>197205</v>
      </c>
      <c r="BU50" s="294">
        <v>12866</v>
      </c>
      <c r="BV50" s="294">
        <v>41096</v>
      </c>
      <c r="BW50" s="294">
        <v>143</v>
      </c>
      <c r="BX50" s="294">
        <v>6482</v>
      </c>
      <c r="BY50" s="294">
        <v>234434</v>
      </c>
      <c r="BZ50" s="294">
        <v>0</v>
      </c>
      <c r="CA50" s="294">
        <v>182803</v>
      </c>
      <c r="CB50" s="294">
        <v>9812</v>
      </c>
      <c r="CC50" s="294">
        <v>39427</v>
      </c>
      <c r="CD50" s="294">
        <v>17</v>
      </c>
      <c r="CE50" s="294">
        <v>2375</v>
      </c>
      <c r="CF50" s="294">
        <v>23358</v>
      </c>
      <c r="CG50" s="294">
        <v>0</v>
      </c>
      <c r="CH50" s="294">
        <v>14402</v>
      </c>
      <c r="CI50" s="294">
        <v>3054</v>
      </c>
      <c r="CJ50" s="294">
        <v>1669</v>
      </c>
      <c r="CK50" s="294">
        <v>126</v>
      </c>
      <c r="CL50" s="294">
        <v>4107</v>
      </c>
      <c r="CM50" s="294">
        <v>123617</v>
      </c>
      <c r="CN50" s="294">
        <v>0</v>
      </c>
      <c r="CO50" s="294">
        <v>117367</v>
      </c>
      <c r="CP50" s="294">
        <v>2128</v>
      </c>
      <c r="CQ50" s="294">
        <v>2521</v>
      </c>
      <c r="CR50" s="294">
        <v>11</v>
      </c>
      <c r="CS50" s="294">
        <v>1590</v>
      </c>
      <c r="CT50" s="294">
        <v>102735</v>
      </c>
      <c r="CU50" s="294">
        <v>0</v>
      </c>
      <c r="CV50" s="294">
        <v>98598</v>
      </c>
      <c r="CW50" s="294">
        <v>983</v>
      </c>
      <c r="CX50" s="294">
        <v>2190</v>
      </c>
      <c r="CY50" s="294">
        <v>0</v>
      </c>
      <c r="CZ50" s="294">
        <v>964</v>
      </c>
      <c r="DA50" s="294">
        <v>20882</v>
      </c>
      <c r="DB50" s="294">
        <v>0</v>
      </c>
      <c r="DC50" s="294">
        <v>18769</v>
      </c>
      <c r="DD50" s="294">
        <v>1145</v>
      </c>
      <c r="DE50" s="294">
        <v>331</v>
      </c>
      <c r="DF50" s="294">
        <v>11</v>
      </c>
      <c r="DG50" s="294">
        <v>626</v>
      </c>
      <c r="DH50" s="294">
        <v>0</v>
      </c>
      <c r="DI50" s="294">
        <v>53</v>
      </c>
      <c r="DJ50" s="294">
        <v>10</v>
      </c>
      <c r="DK50" s="294">
        <v>6</v>
      </c>
      <c r="DL50" s="294">
        <v>0</v>
      </c>
      <c r="DM50" s="294">
        <v>37</v>
      </c>
    </row>
    <row r="51" spans="1:117" ht="13.5" customHeight="1" x14ac:dyDescent="0.15">
      <c r="A51" s="292" t="s">
        <v>603</v>
      </c>
      <c r="B51" s="293" t="s">
        <v>604</v>
      </c>
      <c r="C51" s="292" t="s">
        <v>515</v>
      </c>
      <c r="D51" s="294">
        <v>374531</v>
      </c>
      <c r="E51" s="294">
        <v>229998</v>
      </c>
      <c r="F51" s="294">
        <v>2</v>
      </c>
      <c r="G51" s="294">
        <v>1</v>
      </c>
      <c r="H51" s="294">
        <v>1</v>
      </c>
      <c r="I51" s="294">
        <v>0</v>
      </c>
      <c r="J51" s="294">
        <v>177749</v>
      </c>
      <c r="K51" s="294">
        <v>1821</v>
      </c>
      <c r="L51" s="294">
        <v>175920</v>
      </c>
      <c r="M51" s="294">
        <v>8</v>
      </c>
      <c r="N51" s="294">
        <v>9038</v>
      </c>
      <c r="O51" s="294">
        <v>124</v>
      </c>
      <c r="P51" s="294">
        <v>8904</v>
      </c>
      <c r="Q51" s="294">
        <v>10</v>
      </c>
      <c r="R51" s="294">
        <v>41743</v>
      </c>
      <c r="S51" s="294">
        <v>814</v>
      </c>
      <c r="T51" s="294">
        <v>40929</v>
      </c>
      <c r="U51" s="294">
        <v>0</v>
      </c>
      <c r="V51" s="294">
        <v>212</v>
      </c>
      <c r="W51" s="294">
        <v>33</v>
      </c>
      <c r="X51" s="294">
        <v>172</v>
      </c>
      <c r="Y51" s="294">
        <v>7</v>
      </c>
      <c r="Z51" s="294">
        <v>1254</v>
      </c>
      <c r="AA51" s="294">
        <v>57</v>
      </c>
      <c r="AB51" s="294">
        <v>1182</v>
      </c>
      <c r="AC51" s="294">
        <v>15</v>
      </c>
      <c r="AD51" s="294">
        <v>85597</v>
      </c>
      <c r="AE51" s="294">
        <v>0</v>
      </c>
      <c r="AF51" s="294">
        <v>0</v>
      </c>
      <c r="AG51" s="294">
        <v>0</v>
      </c>
      <c r="AH51" s="294">
        <v>0</v>
      </c>
      <c r="AI51" s="294">
        <v>69704</v>
      </c>
      <c r="AJ51" s="294">
        <v>0</v>
      </c>
      <c r="AK51" s="294">
        <v>25</v>
      </c>
      <c r="AL51" s="294">
        <v>69679</v>
      </c>
      <c r="AM51" s="294">
        <v>194</v>
      </c>
      <c r="AN51" s="294">
        <v>0</v>
      </c>
      <c r="AO51" s="294">
        <v>4</v>
      </c>
      <c r="AP51" s="294">
        <v>190</v>
      </c>
      <c r="AQ51" s="294">
        <v>15469</v>
      </c>
      <c r="AR51" s="294">
        <v>723</v>
      </c>
      <c r="AS51" s="294">
        <v>157</v>
      </c>
      <c r="AT51" s="294">
        <v>14589</v>
      </c>
      <c r="AU51" s="294">
        <v>2</v>
      </c>
      <c r="AV51" s="294">
        <v>0</v>
      </c>
      <c r="AW51" s="294">
        <v>2</v>
      </c>
      <c r="AX51" s="294">
        <v>0</v>
      </c>
      <c r="AY51" s="294">
        <v>228</v>
      </c>
      <c r="AZ51" s="294">
        <v>0</v>
      </c>
      <c r="BA51" s="294">
        <v>0</v>
      </c>
      <c r="BB51" s="294">
        <v>228</v>
      </c>
      <c r="BC51" s="294">
        <v>58936</v>
      </c>
      <c r="BD51" s="294">
        <v>31299</v>
      </c>
      <c r="BE51" s="294">
        <v>0</v>
      </c>
      <c r="BF51" s="294">
        <v>14051</v>
      </c>
      <c r="BG51" s="294">
        <v>5780</v>
      </c>
      <c r="BH51" s="294">
        <v>3470</v>
      </c>
      <c r="BI51" s="294">
        <v>1179</v>
      </c>
      <c r="BJ51" s="294">
        <v>6819</v>
      </c>
      <c r="BK51" s="294">
        <v>27637</v>
      </c>
      <c r="BL51" s="294">
        <v>0</v>
      </c>
      <c r="BM51" s="294">
        <v>25033</v>
      </c>
      <c r="BN51" s="294">
        <v>1360</v>
      </c>
      <c r="BO51" s="294">
        <v>549</v>
      </c>
      <c r="BP51" s="294">
        <v>247</v>
      </c>
      <c r="BQ51" s="294">
        <v>448</v>
      </c>
      <c r="BR51" s="294">
        <v>261297</v>
      </c>
      <c r="BS51" s="294">
        <v>2</v>
      </c>
      <c r="BT51" s="294">
        <v>191800</v>
      </c>
      <c r="BU51" s="294">
        <v>14818</v>
      </c>
      <c r="BV51" s="294">
        <v>45213</v>
      </c>
      <c r="BW51" s="294">
        <v>1391</v>
      </c>
      <c r="BX51" s="294">
        <v>8073</v>
      </c>
      <c r="BY51" s="294">
        <v>229998</v>
      </c>
      <c r="BZ51" s="294">
        <v>2</v>
      </c>
      <c r="CA51" s="294">
        <v>177749</v>
      </c>
      <c r="CB51" s="294">
        <v>9038</v>
      </c>
      <c r="CC51" s="294">
        <v>41743</v>
      </c>
      <c r="CD51" s="294">
        <v>212</v>
      </c>
      <c r="CE51" s="294">
        <v>1254</v>
      </c>
      <c r="CF51" s="294">
        <v>31299</v>
      </c>
      <c r="CG51" s="294">
        <v>0</v>
      </c>
      <c r="CH51" s="294">
        <v>14051</v>
      </c>
      <c r="CI51" s="294">
        <v>5780</v>
      </c>
      <c r="CJ51" s="294">
        <v>3470</v>
      </c>
      <c r="CK51" s="294">
        <v>1179</v>
      </c>
      <c r="CL51" s="294">
        <v>6819</v>
      </c>
      <c r="CM51" s="294">
        <v>113234</v>
      </c>
      <c r="CN51" s="294">
        <v>0</v>
      </c>
      <c r="CO51" s="294">
        <v>94737</v>
      </c>
      <c r="CP51" s="294">
        <v>1554</v>
      </c>
      <c r="CQ51" s="294">
        <v>16018</v>
      </c>
      <c r="CR51" s="294">
        <v>249</v>
      </c>
      <c r="CS51" s="294">
        <v>676</v>
      </c>
      <c r="CT51" s="294">
        <v>85597</v>
      </c>
      <c r="CU51" s="294">
        <v>0</v>
      </c>
      <c r="CV51" s="294">
        <v>69704</v>
      </c>
      <c r="CW51" s="294">
        <v>194</v>
      </c>
      <c r="CX51" s="294">
        <v>15469</v>
      </c>
      <c r="CY51" s="294">
        <v>2</v>
      </c>
      <c r="CZ51" s="294">
        <v>228</v>
      </c>
      <c r="DA51" s="294">
        <v>27637</v>
      </c>
      <c r="DB51" s="294">
        <v>0</v>
      </c>
      <c r="DC51" s="294">
        <v>25033</v>
      </c>
      <c r="DD51" s="294">
        <v>1360</v>
      </c>
      <c r="DE51" s="294">
        <v>549</v>
      </c>
      <c r="DF51" s="294">
        <v>247</v>
      </c>
      <c r="DG51" s="294">
        <v>448</v>
      </c>
      <c r="DH51" s="294">
        <v>0</v>
      </c>
      <c r="DI51" s="294">
        <v>406</v>
      </c>
      <c r="DJ51" s="294">
        <v>9</v>
      </c>
      <c r="DK51" s="294">
        <v>34</v>
      </c>
      <c r="DL51" s="294">
        <v>357</v>
      </c>
      <c r="DM51" s="294">
        <v>6</v>
      </c>
    </row>
    <row r="52" spans="1:117" ht="13.5" customHeight="1" x14ac:dyDescent="0.15">
      <c r="A52" s="292" t="s">
        <v>605</v>
      </c>
      <c r="B52" s="293" t="s">
        <v>606</v>
      </c>
      <c r="C52" s="292" t="s">
        <v>515</v>
      </c>
      <c r="D52" s="294">
        <v>526957</v>
      </c>
      <c r="E52" s="294">
        <v>332711</v>
      </c>
      <c r="F52" s="294">
        <v>393</v>
      </c>
      <c r="G52" s="294">
        <v>13</v>
      </c>
      <c r="H52" s="294">
        <v>380</v>
      </c>
      <c r="I52" s="294">
        <v>0</v>
      </c>
      <c r="J52" s="294">
        <v>261510</v>
      </c>
      <c r="K52" s="294">
        <v>59411</v>
      </c>
      <c r="L52" s="294">
        <v>202090</v>
      </c>
      <c r="M52" s="294">
        <v>9</v>
      </c>
      <c r="N52" s="294">
        <v>9760</v>
      </c>
      <c r="O52" s="294">
        <v>1032</v>
      </c>
      <c r="P52" s="294">
        <v>8400</v>
      </c>
      <c r="Q52" s="294">
        <v>328</v>
      </c>
      <c r="R52" s="294">
        <v>56117</v>
      </c>
      <c r="S52" s="294">
        <v>9643</v>
      </c>
      <c r="T52" s="294">
        <v>46474</v>
      </c>
      <c r="U52" s="294">
        <v>0</v>
      </c>
      <c r="V52" s="294">
        <v>666</v>
      </c>
      <c r="W52" s="294">
        <v>10</v>
      </c>
      <c r="X52" s="294">
        <v>656</v>
      </c>
      <c r="Y52" s="294">
        <v>0</v>
      </c>
      <c r="Z52" s="294">
        <v>4265</v>
      </c>
      <c r="AA52" s="294">
        <v>1449</v>
      </c>
      <c r="AB52" s="294">
        <v>2677</v>
      </c>
      <c r="AC52" s="294">
        <v>139</v>
      </c>
      <c r="AD52" s="294">
        <v>127253</v>
      </c>
      <c r="AE52" s="294">
        <v>4563</v>
      </c>
      <c r="AF52" s="294">
        <v>0</v>
      </c>
      <c r="AG52" s="294">
        <v>0</v>
      </c>
      <c r="AH52" s="294">
        <v>4563</v>
      </c>
      <c r="AI52" s="294">
        <v>109100</v>
      </c>
      <c r="AJ52" s="294">
        <v>419</v>
      </c>
      <c r="AK52" s="294">
        <v>893</v>
      </c>
      <c r="AL52" s="294">
        <v>107788</v>
      </c>
      <c r="AM52" s="294">
        <v>3213</v>
      </c>
      <c r="AN52" s="294">
        <v>28</v>
      </c>
      <c r="AO52" s="294">
        <v>0</v>
      </c>
      <c r="AP52" s="294">
        <v>3185</v>
      </c>
      <c r="AQ52" s="294">
        <v>7091</v>
      </c>
      <c r="AR52" s="294">
        <v>2</v>
      </c>
      <c r="AS52" s="294">
        <v>0</v>
      </c>
      <c r="AT52" s="294">
        <v>7089</v>
      </c>
      <c r="AU52" s="294">
        <v>0</v>
      </c>
      <c r="AV52" s="294">
        <v>0</v>
      </c>
      <c r="AW52" s="294">
        <v>0</v>
      </c>
      <c r="AX52" s="294">
        <v>0</v>
      </c>
      <c r="AY52" s="294">
        <v>3286</v>
      </c>
      <c r="AZ52" s="294">
        <v>5</v>
      </c>
      <c r="BA52" s="294">
        <v>0</v>
      </c>
      <c r="BB52" s="294">
        <v>3281</v>
      </c>
      <c r="BC52" s="294">
        <v>66993</v>
      </c>
      <c r="BD52" s="294">
        <v>29935</v>
      </c>
      <c r="BE52" s="294">
        <v>1039</v>
      </c>
      <c r="BF52" s="294">
        <v>11635</v>
      </c>
      <c r="BG52" s="294">
        <v>5008</v>
      </c>
      <c r="BH52" s="294">
        <v>2805</v>
      </c>
      <c r="BI52" s="294">
        <v>456</v>
      </c>
      <c r="BJ52" s="294">
        <v>8992</v>
      </c>
      <c r="BK52" s="294">
        <v>37058</v>
      </c>
      <c r="BL52" s="294">
        <v>621</v>
      </c>
      <c r="BM52" s="294">
        <v>24564</v>
      </c>
      <c r="BN52" s="294">
        <v>3448</v>
      </c>
      <c r="BO52" s="294">
        <v>3676</v>
      </c>
      <c r="BP52" s="294">
        <v>134</v>
      </c>
      <c r="BQ52" s="294">
        <v>4615</v>
      </c>
      <c r="BR52" s="294">
        <v>362646</v>
      </c>
      <c r="BS52" s="294">
        <v>1432</v>
      </c>
      <c r="BT52" s="294">
        <v>273145</v>
      </c>
      <c r="BU52" s="294">
        <v>14768</v>
      </c>
      <c r="BV52" s="294">
        <v>58922</v>
      </c>
      <c r="BW52" s="294">
        <v>1122</v>
      </c>
      <c r="BX52" s="294">
        <v>13257</v>
      </c>
      <c r="BY52" s="294">
        <v>332711</v>
      </c>
      <c r="BZ52" s="294">
        <v>393</v>
      </c>
      <c r="CA52" s="294">
        <v>261510</v>
      </c>
      <c r="CB52" s="294">
        <v>9760</v>
      </c>
      <c r="CC52" s="294">
        <v>56117</v>
      </c>
      <c r="CD52" s="294">
        <v>666</v>
      </c>
      <c r="CE52" s="294">
        <v>4265</v>
      </c>
      <c r="CF52" s="294">
        <v>29935</v>
      </c>
      <c r="CG52" s="294">
        <v>1039</v>
      </c>
      <c r="CH52" s="294">
        <v>11635</v>
      </c>
      <c r="CI52" s="294">
        <v>5008</v>
      </c>
      <c r="CJ52" s="294">
        <v>2805</v>
      </c>
      <c r="CK52" s="294">
        <v>456</v>
      </c>
      <c r="CL52" s="294">
        <v>8992</v>
      </c>
      <c r="CM52" s="294">
        <v>164311</v>
      </c>
      <c r="CN52" s="294">
        <v>5184</v>
      </c>
      <c r="CO52" s="294">
        <v>133664</v>
      </c>
      <c r="CP52" s="294">
        <v>6661</v>
      </c>
      <c r="CQ52" s="294">
        <v>10767</v>
      </c>
      <c r="CR52" s="294">
        <v>134</v>
      </c>
      <c r="CS52" s="294">
        <v>7901</v>
      </c>
      <c r="CT52" s="294">
        <v>127253</v>
      </c>
      <c r="CU52" s="294">
        <v>4563</v>
      </c>
      <c r="CV52" s="294">
        <v>109100</v>
      </c>
      <c r="CW52" s="294">
        <v>3213</v>
      </c>
      <c r="CX52" s="294">
        <v>7091</v>
      </c>
      <c r="CY52" s="294">
        <v>0</v>
      </c>
      <c r="CZ52" s="294">
        <v>3286</v>
      </c>
      <c r="DA52" s="294">
        <v>37058</v>
      </c>
      <c r="DB52" s="294">
        <v>621</v>
      </c>
      <c r="DC52" s="294">
        <v>24564</v>
      </c>
      <c r="DD52" s="294">
        <v>3448</v>
      </c>
      <c r="DE52" s="294">
        <v>3676</v>
      </c>
      <c r="DF52" s="294">
        <v>134</v>
      </c>
      <c r="DG52" s="294">
        <v>4615</v>
      </c>
      <c r="DH52" s="294">
        <v>25</v>
      </c>
      <c r="DI52" s="294">
        <v>393</v>
      </c>
      <c r="DJ52" s="294">
        <v>12</v>
      </c>
      <c r="DK52" s="294">
        <v>3</v>
      </c>
      <c r="DL52" s="294">
        <v>376</v>
      </c>
      <c r="DM52" s="294">
        <v>2</v>
      </c>
    </row>
    <row r="53" spans="1:117" ht="13.5" customHeight="1" x14ac:dyDescent="0.15">
      <c r="A53" s="298" t="s">
        <v>607</v>
      </c>
      <c r="B53" s="299" t="s">
        <v>608</v>
      </c>
      <c r="C53" s="298" t="s">
        <v>515</v>
      </c>
      <c r="D53" s="300">
        <v>475223</v>
      </c>
      <c r="E53" s="300">
        <v>300201</v>
      </c>
      <c r="F53" s="300">
        <v>0</v>
      </c>
      <c r="G53" s="300">
        <v>0</v>
      </c>
      <c r="H53" s="300">
        <v>0</v>
      </c>
      <c r="I53" s="300">
        <v>0</v>
      </c>
      <c r="J53" s="300">
        <v>237009</v>
      </c>
      <c r="K53" s="300">
        <v>16625</v>
      </c>
      <c r="L53" s="300">
        <v>212604</v>
      </c>
      <c r="M53" s="300">
        <v>7780</v>
      </c>
      <c r="N53" s="300">
        <v>8678</v>
      </c>
      <c r="O53" s="300">
        <v>731</v>
      </c>
      <c r="P53" s="300">
        <v>7633</v>
      </c>
      <c r="Q53" s="300">
        <v>314</v>
      </c>
      <c r="R53" s="300">
        <v>44456</v>
      </c>
      <c r="S53" s="300">
        <v>3325</v>
      </c>
      <c r="T53" s="300">
        <v>40203</v>
      </c>
      <c r="U53" s="300">
        <v>928</v>
      </c>
      <c r="V53" s="300">
        <v>1898</v>
      </c>
      <c r="W53" s="300">
        <v>52</v>
      </c>
      <c r="X53" s="300">
        <v>1843</v>
      </c>
      <c r="Y53" s="300">
        <v>3</v>
      </c>
      <c r="Z53" s="300">
        <v>8160</v>
      </c>
      <c r="AA53" s="300">
        <v>1070</v>
      </c>
      <c r="AB53" s="300">
        <v>7090</v>
      </c>
      <c r="AC53" s="300">
        <v>0</v>
      </c>
      <c r="AD53" s="300">
        <v>154288</v>
      </c>
      <c r="AE53" s="300">
        <v>0</v>
      </c>
      <c r="AF53" s="300">
        <v>0</v>
      </c>
      <c r="AG53" s="300">
        <v>0</v>
      </c>
      <c r="AH53" s="300">
        <v>0</v>
      </c>
      <c r="AI53" s="300">
        <v>145622</v>
      </c>
      <c r="AJ53" s="300">
        <v>539</v>
      </c>
      <c r="AK53" s="300">
        <v>926</v>
      </c>
      <c r="AL53" s="300">
        <v>144157</v>
      </c>
      <c r="AM53" s="300">
        <v>1301</v>
      </c>
      <c r="AN53" s="300">
        <v>24</v>
      </c>
      <c r="AO53" s="300">
        <v>2</v>
      </c>
      <c r="AP53" s="300">
        <v>1275</v>
      </c>
      <c r="AQ53" s="300">
        <v>6208</v>
      </c>
      <c r="AR53" s="300">
        <v>64</v>
      </c>
      <c r="AS53" s="300">
        <v>236</v>
      </c>
      <c r="AT53" s="300">
        <v>5908</v>
      </c>
      <c r="AU53" s="300">
        <v>1050</v>
      </c>
      <c r="AV53" s="300">
        <v>0</v>
      </c>
      <c r="AW53" s="300">
        <v>0</v>
      </c>
      <c r="AX53" s="300">
        <v>1050</v>
      </c>
      <c r="AY53" s="300">
        <v>107</v>
      </c>
      <c r="AZ53" s="300">
        <v>1</v>
      </c>
      <c r="BA53" s="300">
        <v>39</v>
      </c>
      <c r="BB53" s="300">
        <v>67</v>
      </c>
      <c r="BC53" s="300">
        <v>20734</v>
      </c>
      <c r="BD53" s="300">
        <v>14473</v>
      </c>
      <c r="BE53" s="300">
        <v>0</v>
      </c>
      <c r="BF53" s="300">
        <v>6061</v>
      </c>
      <c r="BG53" s="300">
        <v>868</v>
      </c>
      <c r="BH53" s="300">
        <v>3553</v>
      </c>
      <c r="BI53" s="300">
        <v>547</v>
      </c>
      <c r="BJ53" s="300">
        <v>3444</v>
      </c>
      <c r="BK53" s="300">
        <v>6261</v>
      </c>
      <c r="BL53" s="300">
        <v>0</v>
      </c>
      <c r="BM53" s="300">
        <v>5357</v>
      </c>
      <c r="BN53" s="300">
        <v>199</v>
      </c>
      <c r="BO53" s="300">
        <v>375</v>
      </c>
      <c r="BP53" s="300">
        <v>0</v>
      </c>
      <c r="BQ53" s="300">
        <v>330</v>
      </c>
      <c r="BR53" s="300">
        <v>314674</v>
      </c>
      <c r="BS53" s="300">
        <v>0</v>
      </c>
      <c r="BT53" s="300">
        <v>243070</v>
      </c>
      <c r="BU53" s="300">
        <v>9546</v>
      </c>
      <c r="BV53" s="300">
        <v>48009</v>
      </c>
      <c r="BW53" s="300">
        <v>2445</v>
      </c>
      <c r="BX53" s="300">
        <v>11604</v>
      </c>
      <c r="BY53" s="300">
        <v>300201</v>
      </c>
      <c r="BZ53" s="300">
        <v>0</v>
      </c>
      <c r="CA53" s="300">
        <v>237009</v>
      </c>
      <c r="CB53" s="300">
        <v>8678</v>
      </c>
      <c r="CC53" s="300">
        <v>44456</v>
      </c>
      <c r="CD53" s="300">
        <v>1898</v>
      </c>
      <c r="CE53" s="300">
        <v>8160</v>
      </c>
      <c r="CF53" s="300">
        <v>14473</v>
      </c>
      <c r="CG53" s="300">
        <v>0</v>
      </c>
      <c r="CH53" s="300">
        <v>6061</v>
      </c>
      <c r="CI53" s="300">
        <v>868</v>
      </c>
      <c r="CJ53" s="300">
        <v>3553</v>
      </c>
      <c r="CK53" s="300">
        <v>547</v>
      </c>
      <c r="CL53" s="300">
        <v>3444</v>
      </c>
      <c r="CM53" s="300">
        <v>160549</v>
      </c>
      <c r="CN53" s="300">
        <v>0</v>
      </c>
      <c r="CO53" s="300">
        <v>150979</v>
      </c>
      <c r="CP53" s="300">
        <v>1500</v>
      </c>
      <c r="CQ53" s="300">
        <v>6583</v>
      </c>
      <c r="CR53" s="300">
        <v>1050</v>
      </c>
      <c r="CS53" s="300">
        <v>437</v>
      </c>
      <c r="CT53" s="300">
        <v>154288</v>
      </c>
      <c r="CU53" s="300">
        <v>0</v>
      </c>
      <c r="CV53" s="300">
        <v>145622</v>
      </c>
      <c r="CW53" s="300">
        <v>1301</v>
      </c>
      <c r="CX53" s="300">
        <v>6208</v>
      </c>
      <c r="CY53" s="300">
        <v>1050</v>
      </c>
      <c r="CZ53" s="300">
        <v>107</v>
      </c>
      <c r="DA53" s="300">
        <v>6261</v>
      </c>
      <c r="DB53" s="300">
        <v>0</v>
      </c>
      <c r="DC53" s="300">
        <v>5357</v>
      </c>
      <c r="DD53" s="300">
        <v>199</v>
      </c>
      <c r="DE53" s="300">
        <v>375</v>
      </c>
      <c r="DF53" s="300">
        <v>0</v>
      </c>
      <c r="DG53" s="300">
        <v>330</v>
      </c>
      <c r="DH53" s="300">
        <v>2</v>
      </c>
      <c r="DI53" s="300">
        <v>413</v>
      </c>
      <c r="DJ53" s="300">
        <v>64</v>
      </c>
      <c r="DK53" s="300">
        <v>349</v>
      </c>
      <c r="DL53" s="300">
        <v>0</v>
      </c>
      <c r="DM53" s="300">
        <v>0</v>
      </c>
    </row>
    <row r="54" spans="1:117" ht="13.5" customHeight="1" x14ac:dyDescent="0.15">
      <c r="A54" s="292" t="s">
        <v>609</v>
      </c>
      <c r="B54" s="293" t="s">
        <v>610</v>
      </c>
      <c r="C54" s="292" t="s">
        <v>515</v>
      </c>
      <c r="D54" s="294">
        <f>SUM(D7:D53)</f>
        <v>38829546.696999997</v>
      </c>
      <c r="E54" s="294">
        <f>SUM(E7:E53)</f>
        <v>25428166.197000001</v>
      </c>
      <c r="F54" s="294">
        <f>SUM(F7:F53)</f>
        <v>1563088</v>
      </c>
      <c r="G54" s="294">
        <f t="shared" ref="G54:BO54" si="0">SUM(G7:G53)</f>
        <v>689197</v>
      </c>
      <c r="H54" s="294">
        <f t="shared" si="0"/>
        <v>872937</v>
      </c>
      <c r="I54" s="294">
        <f t="shared" si="0"/>
        <v>954</v>
      </c>
      <c r="J54" s="294">
        <f t="shared" si="0"/>
        <v>18509179.027999997</v>
      </c>
      <c r="K54" s="294">
        <f t="shared" si="0"/>
        <v>4732514.51</v>
      </c>
      <c r="L54" s="294">
        <f t="shared" si="0"/>
        <v>13750046.517999999</v>
      </c>
      <c r="M54" s="294">
        <f t="shared" si="0"/>
        <v>26618</v>
      </c>
      <c r="N54" s="294">
        <f t="shared" si="0"/>
        <v>837956.554</v>
      </c>
      <c r="O54" s="294">
        <f t="shared" si="0"/>
        <v>158107.81400000001</v>
      </c>
      <c r="P54" s="294">
        <f t="shared" si="0"/>
        <v>674538.74</v>
      </c>
      <c r="Q54" s="294">
        <f t="shared" si="0"/>
        <v>5310</v>
      </c>
      <c r="R54" s="294">
        <f t="shared" si="0"/>
        <v>3958726.95</v>
      </c>
      <c r="S54" s="294">
        <f t="shared" si="0"/>
        <v>792008.58000000007</v>
      </c>
      <c r="T54" s="294">
        <f t="shared" si="0"/>
        <v>3159830.37</v>
      </c>
      <c r="U54" s="294">
        <f t="shared" si="0"/>
        <v>6888</v>
      </c>
      <c r="V54" s="294">
        <f t="shared" si="0"/>
        <v>44160.695</v>
      </c>
      <c r="W54" s="294">
        <f t="shared" si="0"/>
        <v>13398</v>
      </c>
      <c r="X54" s="294">
        <f t="shared" si="0"/>
        <v>30719.695</v>
      </c>
      <c r="Y54" s="294">
        <f t="shared" si="0"/>
        <v>43</v>
      </c>
      <c r="Z54" s="294">
        <f t="shared" si="0"/>
        <v>515054.97</v>
      </c>
      <c r="AA54" s="294">
        <f t="shared" si="0"/>
        <v>164081</v>
      </c>
      <c r="AB54" s="294">
        <f t="shared" si="0"/>
        <v>341403.97</v>
      </c>
      <c r="AC54" s="294">
        <f t="shared" si="0"/>
        <v>9570</v>
      </c>
      <c r="AD54" s="294">
        <f t="shared" si="0"/>
        <v>9736253.9800000004</v>
      </c>
      <c r="AE54" s="294">
        <f t="shared" si="0"/>
        <v>878792</v>
      </c>
      <c r="AF54" s="294">
        <f t="shared" si="0"/>
        <v>1619</v>
      </c>
      <c r="AG54" s="294">
        <f t="shared" si="0"/>
        <v>32126</v>
      </c>
      <c r="AH54" s="294">
        <f t="shared" si="0"/>
        <v>845047</v>
      </c>
      <c r="AI54" s="294">
        <f t="shared" si="0"/>
        <v>8355838.79</v>
      </c>
      <c r="AJ54" s="294">
        <f t="shared" si="0"/>
        <v>22129</v>
      </c>
      <c r="AK54" s="294">
        <f t="shared" si="0"/>
        <v>81853</v>
      </c>
      <c r="AL54" s="294">
        <f t="shared" si="0"/>
        <v>8251856.79</v>
      </c>
      <c r="AM54" s="294">
        <f t="shared" si="0"/>
        <v>108537.74</v>
      </c>
      <c r="AN54" s="294">
        <f t="shared" si="0"/>
        <v>1008</v>
      </c>
      <c r="AO54" s="294">
        <f t="shared" si="0"/>
        <v>4042</v>
      </c>
      <c r="AP54" s="294">
        <f t="shared" si="0"/>
        <v>103487.74</v>
      </c>
      <c r="AQ54" s="294">
        <f t="shared" si="0"/>
        <v>322928.45</v>
      </c>
      <c r="AR54" s="294">
        <f t="shared" si="0"/>
        <v>2844</v>
      </c>
      <c r="AS54" s="294">
        <f t="shared" si="0"/>
        <v>11078</v>
      </c>
      <c r="AT54" s="294">
        <f t="shared" si="0"/>
        <v>309006.45</v>
      </c>
      <c r="AU54" s="294">
        <f t="shared" si="0"/>
        <v>14223</v>
      </c>
      <c r="AV54" s="294">
        <f t="shared" si="0"/>
        <v>2193</v>
      </c>
      <c r="AW54" s="294">
        <f t="shared" si="0"/>
        <v>7139</v>
      </c>
      <c r="AX54" s="294">
        <f t="shared" si="0"/>
        <v>4891</v>
      </c>
      <c r="AY54" s="294">
        <f t="shared" si="0"/>
        <v>55934</v>
      </c>
      <c r="AZ54" s="294">
        <f t="shared" si="0"/>
        <v>692</v>
      </c>
      <c r="BA54" s="294">
        <f t="shared" si="0"/>
        <v>1790</v>
      </c>
      <c r="BB54" s="294">
        <f t="shared" si="0"/>
        <v>53452</v>
      </c>
      <c r="BC54" s="294">
        <f t="shared" si="0"/>
        <v>3665126.52</v>
      </c>
      <c r="BD54" s="294">
        <f t="shared" si="0"/>
        <v>1466032.15</v>
      </c>
      <c r="BE54" s="294">
        <f t="shared" si="0"/>
        <v>28588</v>
      </c>
      <c r="BF54" s="294">
        <f t="shared" si="0"/>
        <v>625592.74</v>
      </c>
      <c r="BG54" s="294">
        <f t="shared" si="0"/>
        <v>206746.23999999999</v>
      </c>
      <c r="BH54" s="294">
        <f t="shared" si="0"/>
        <v>187415.89</v>
      </c>
      <c r="BI54" s="294">
        <f t="shared" si="0"/>
        <v>26824</v>
      </c>
      <c r="BJ54" s="294">
        <f t="shared" si="0"/>
        <v>390865.28</v>
      </c>
      <c r="BK54" s="294">
        <f t="shared" si="0"/>
        <v>2199094.37</v>
      </c>
      <c r="BL54" s="294">
        <f t="shared" si="0"/>
        <v>199921</v>
      </c>
      <c r="BM54" s="294">
        <f t="shared" si="0"/>
        <v>1377329.4</v>
      </c>
      <c r="BN54" s="294">
        <f t="shared" si="0"/>
        <v>130320.95999999999</v>
      </c>
      <c r="BO54" s="294">
        <f t="shared" si="0"/>
        <v>294546.01</v>
      </c>
      <c r="BP54" s="294">
        <f t="shared" ref="BP54:DM54" si="1">SUM(BP7:BP53)</f>
        <v>26778</v>
      </c>
      <c r="BQ54" s="294">
        <f t="shared" si="1"/>
        <v>170199</v>
      </c>
      <c r="BR54" s="294">
        <f t="shared" si="1"/>
        <v>26894198.346999999</v>
      </c>
      <c r="BS54" s="294">
        <f t="shared" si="1"/>
        <v>1591676</v>
      </c>
      <c r="BT54" s="294">
        <f t="shared" si="1"/>
        <v>19134771.767999999</v>
      </c>
      <c r="BU54" s="294">
        <f t="shared" si="1"/>
        <v>1044702.794</v>
      </c>
      <c r="BV54" s="294">
        <f t="shared" si="1"/>
        <v>4146142.84</v>
      </c>
      <c r="BW54" s="294">
        <f t="shared" si="1"/>
        <v>70984.695000000007</v>
      </c>
      <c r="BX54" s="294">
        <f t="shared" si="1"/>
        <v>905920.25</v>
      </c>
      <c r="BY54" s="294">
        <f t="shared" si="1"/>
        <v>25428166.197000001</v>
      </c>
      <c r="BZ54" s="294">
        <f t="shared" si="1"/>
        <v>1563088</v>
      </c>
      <c r="CA54" s="294">
        <f t="shared" si="1"/>
        <v>18509179.027999997</v>
      </c>
      <c r="CB54" s="294">
        <f t="shared" si="1"/>
        <v>837956.554</v>
      </c>
      <c r="CC54" s="294">
        <f t="shared" si="1"/>
        <v>3958726.95</v>
      </c>
      <c r="CD54" s="294">
        <f t="shared" si="1"/>
        <v>44160.695</v>
      </c>
      <c r="CE54" s="294">
        <f t="shared" si="1"/>
        <v>515054.97</v>
      </c>
      <c r="CF54" s="294">
        <f t="shared" si="1"/>
        <v>1466032.15</v>
      </c>
      <c r="CG54" s="294">
        <f t="shared" si="1"/>
        <v>28588</v>
      </c>
      <c r="CH54" s="294">
        <f t="shared" si="1"/>
        <v>625592.74</v>
      </c>
      <c r="CI54" s="294">
        <f t="shared" si="1"/>
        <v>206746.23999999999</v>
      </c>
      <c r="CJ54" s="294">
        <f t="shared" si="1"/>
        <v>187415.89</v>
      </c>
      <c r="CK54" s="294">
        <f t="shared" si="1"/>
        <v>26824</v>
      </c>
      <c r="CL54" s="294">
        <f t="shared" si="1"/>
        <v>390865.28</v>
      </c>
      <c r="CM54" s="294">
        <f t="shared" si="1"/>
        <v>11935348.35</v>
      </c>
      <c r="CN54" s="294">
        <f t="shared" si="1"/>
        <v>1078713</v>
      </c>
      <c r="CO54" s="294">
        <f t="shared" si="1"/>
        <v>9733168.1899999995</v>
      </c>
      <c r="CP54" s="294">
        <f t="shared" si="1"/>
        <v>238858.7</v>
      </c>
      <c r="CQ54" s="294">
        <f t="shared" si="1"/>
        <v>617474.46</v>
      </c>
      <c r="CR54" s="294">
        <f t="shared" si="1"/>
        <v>41001</v>
      </c>
      <c r="CS54" s="294">
        <f t="shared" si="1"/>
        <v>226133</v>
      </c>
      <c r="CT54" s="294">
        <f t="shared" si="1"/>
        <v>9736253.9800000004</v>
      </c>
      <c r="CU54" s="294">
        <f t="shared" si="1"/>
        <v>878792</v>
      </c>
      <c r="CV54" s="294">
        <f t="shared" si="1"/>
        <v>8355838.79</v>
      </c>
      <c r="CW54" s="294">
        <f t="shared" si="1"/>
        <v>108537.74</v>
      </c>
      <c r="CX54" s="294">
        <f t="shared" si="1"/>
        <v>322928.45</v>
      </c>
      <c r="CY54" s="294">
        <f t="shared" si="1"/>
        <v>14223</v>
      </c>
      <c r="CZ54" s="294">
        <f t="shared" si="1"/>
        <v>55934</v>
      </c>
      <c r="DA54" s="294">
        <f t="shared" si="1"/>
        <v>2199094.37</v>
      </c>
      <c r="DB54" s="294">
        <f t="shared" si="1"/>
        <v>199921</v>
      </c>
      <c r="DC54" s="294">
        <f t="shared" si="1"/>
        <v>1377329.4</v>
      </c>
      <c r="DD54" s="294">
        <f t="shared" si="1"/>
        <v>130320.95999999999</v>
      </c>
      <c r="DE54" s="294">
        <f t="shared" si="1"/>
        <v>294546.01</v>
      </c>
      <c r="DF54" s="294">
        <f t="shared" si="1"/>
        <v>26778</v>
      </c>
      <c r="DG54" s="294">
        <f t="shared" si="1"/>
        <v>170199</v>
      </c>
      <c r="DH54" s="294">
        <f t="shared" si="1"/>
        <v>6177</v>
      </c>
      <c r="DI54" s="294">
        <f t="shared" si="1"/>
        <v>13544.91</v>
      </c>
      <c r="DJ54" s="294">
        <f t="shared" si="1"/>
        <v>1521.9099999999999</v>
      </c>
      <c r="DK54" s="294">
        <f t="shared" si="1"/>
        <v>8034</v>
      </c>
      <c r="DL54" s="294">
        <f t="shared" si="1"/>
        <v>1717</v>
      </c>
      <c r="DM54" s="294">
        <f t="shared" si="1"/>
        <v>2272</v>
      </c>
    </row>
  </sheetData>
  <mergeCells count="20">
    <mergeCell ref="DL3:DL4"/>
    <mergeCell ref="DM3:DM4"/>
    <mergeCell ref="F4:I4"/>
    <mergeCell ref="J4:M4"/>
    <mergeCell ref="N4:Q4"/>
    <mergeCell ref="R4:U4"/>
    <mergeCell ref="V4:Y4"/>
    <mergeCell ref="Z4:AC4"/>
    <mergeCell ref="AE4:AH4"/>
    <mergeCell ref="AI4:AL4"/>
    <mergeCell ref="DK3:DK4"/>
    <mergeCell ref="AM4:AP4"/>
    <mergeCell ref="AQ4:AT4"/>
    <mergeCell ref="AU4:AX4"/>
    <mergeCell ref="AY4:BB4"/>
    <mergeCell ref="A2:A6"/>
    <mergeCell ref="B2:B6"/>
    <mergeCell ref="C2:C6"/>
    <mergeCell ref="DI3:DI4"/>
    <mergeCell ref="DJ3:DJ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23" man="1"/>
    <brk id="25" min="1" max="23" man="1"/>
    <brk id="38" min="1" max="23" man="1"/>
    <brk id="50" min="1" max="23" man="1"/>
    <brk id="62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5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 x14ac:dyDescent="0.15"/>
  <cols>
    <col min="1" max="1" width="10.75" style="54" customWidth="1"/>
    <col min="2" max="2" width="8.75" style="155" customWidth="1"/>
    <col min="3" max="3" width="12.625" style="54" customWidth="1"/>
    <col min="4" max="144" width="9.875" style="156" customWidth="1"/>
    <col min="145" max="16384" width="9" style="54"/>
  </cols>
  <sheetData>
    <row r="1" spans="1:144" s="132" customFormat="1" ht="17.25" x14ac:dyDescent="0.15">
      <c r="A1" s="57" t="s">
        <v>508</v>
      </c>
      <c r="B1" s="131"/>
      <c r="C1" s="131"/>
    </row>
    <row r="2" spans="1:144" ht="25.5" customHeight="1" x14ac:dyDescent="0.15">
      <c r="A2" s="305" t="s">
        <v>89</v>
      </c>
      <c r="B2" s="305" t="s">
        <v>1</v>
      </c>
      <c r="C2" s="307" t="s">
        <v>2</v>
      </c>
      <c r="D2" s="92" t="s">
        <v>21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7"/>
    </row>
    <row r="3" spans="1:144" ht="25.5" customHeight="1" x14ac:dyDescent="0.15">
      <c r="A3" s="306"/>
      <c r="B3" s="306"/>
      <c r="C3" s="308"/>
      <c r="D3" s="98"/>
      <c r="E3" s="99" t="s">
        <v>22</v>
      </c>
      <c r="F3" s="100"/>
      <c r="G3" s="100"/>
      <c r="H3" s="100"/>
      <c r="I3" s="100"/>
      <c r="J3" s="100"/>
      <c r="K3" s="100"/>
      <c r="L3" s="100"/>
      <c r="M3" s="90"/>
      <c r="N3" s="100"/>
      <c r="O3" s="100"/>
      <c r="P3" s="100"/>
      <c r="Q3" s="100"/>
      <c r="R3" s="100"/>
      <c r="S3" s="100"/>
      <c r="T3" s="99" t="s">
        <v>23</v>
      </c>
      <c r="U3" s="100"/>
      <c r="V3" s="100"/>
      <c r="W3" s="100"/>
      <c r="X3" s="100"/>
      <c r="Y3" s="100"/>
      <c r="Z3" s="100"/>
      <c r="AA3" s="100"/>
      <c r="AB3" s="90"/>
      <c r="AC3" s="100"/>
      <c r="AD3" s="100"/>
      <c r="AE3" s="100"/>
      <c r="AF3" s="100"/>
      <c r="AG3" s="100"/>
      <c r="AH3" s="100"/>
      <c r="AI3" s="99" t="s">
        <v>24</v>
      </c>
      <c r="AJ3" s="100"/>
      <c r="AK3" s="100"/>
      <c r="AL3" s="100"/>
      <c r="AM3" s="100"/>
      <c r="AN3" s="100"/>
      <c r="AO3" s="100"/>
      <c r="AP3" s="100"/>
      <c r="AQ3" s="90"/>
      <c r="AR3" s="100"/>
      <c r="AS3" s="100"/>
      <c r="AT3" s="100"/>
      <c r="AU3" s="100"/>
      <c r="AV3" s="100"/>
      <c r="AW3" s="100"/>
      <c r="AX3" s="99" t="s">
        <v>25</v>
      </c>
      <c r="AY3" s="100"/>
      <c r="AZ3" s="100"/>
      <c r="BA3" s="100"/>
      <c r="BB3" s="100"/>
      <c r="BC3" s="100"/>
      <c r="BD3" s="100"/>
      <c r="BE3" s="100"/>
      <c r="BF3" s="90"/>
      <c r="BG3" s="100"/>
      <c r="BH3" s="100"/>
      <c r="BI3" s="100"/>
      <c r="BJ3" s="100"/>
      <c r="BK3" s="100"/>
      <c r="BL3" s="100"/>
      <c r="BM3" s="99" t="s">
        <v>26</v>
      </c>
      <c r="BN3" s="100"/>
      <c r="BO3" s="100"/>
      <c r="BP3" s="100"/>
      <c r="BQ3" s="100"/>
      <c r="BR3" s="100"/>
      <c r="BS3" s="100"/>
      <c r="BT3" s="100"/>
      <c r="BU3" s="90"/>
      <c r="BV3" s="100"/>
      <c r="BW3" s="100"/>
      <c r="BX3" s="100"/>
      <c r="BY3" s="100"/>
      <c r="BZ3" s="100"/>
      <c r="CA3" s="100"/>
      <c r="CB3" s="99" t="s">
        <v>27</v>
      </c>
      <c r="CC3" s="100"/>
      <c r="CD3" s="100"/>
      <c r="CE3" s="100"/>
      <c r="CF3" s="100"/>
      <c r="CG3" s="100"/>
      <c r="CH3" s="100"/>
      <c r="CI3" s="100"/>
      <c r="CJ3" s="90"/>
      <c r="CK3" s="100"/>
      <c r="CL3" s="100"/>
      <c r="CM3" s="100"/>
      <c r="CN3" s="100"/>
      <c r="CO3" s="100"/>
      <c r="CP3" s="100"/>
      <c r="CQ3" s="99" t="s">
        <v>163</v>
      </c>
      <c r="CR3" s="100"/>
      <c r="CS3" s="100"/>
      <c r="CT3" s="100"/>
      <c r="CU3" s="100"/>
      <c r="CV3" s="100"/>
      <c r="CW3" s="100"/>
      <c r="CX3" s="100"/>
      <c r="CY3" s="90"/>
      <c r="CZ3" s="100"/>
      <c r="DA3" s="100"/>
      <c r="DB3" s="100"/>
      <c r="DC3" s="100"/>
      <c r="DD3" s="100"/>
      <c r="DE3" s="100"/>
      <c r="DF3" s="99" t="s">
        <v>28</v>
      </c>
      <c r="DG3" s="100"/>
      <c r="DH3" s="100"/>
      <c r="DI3" s="100"/>
      <c r="DJ3" s="100"/>
      <c r="DK3" s="100"/>
      <c r="DL3" s="100"/>
      <c r="DM3" s="100"/>
      <c r="DN3" s="90"/>
      <c r="DO3" s="100"/>
      <c r="DP3" s="100"/>
      <c r="DQ3" s="100"/>
      <c r="DR3" s="100"/>
      <c r="DS3" s="100"/>
      <c r="DT3" s="100"/>
      <c r="DU3" s="99" t="s">
        <v>29</v>
      </c>
      <c r="DV3" s="90"/>
      <c r="DW3" s="90"/>
      <c r="DX3" s="90"/>
      <c r="DY3" s="91"/>
      <c r="DZ3" s="99" t="s">
        <v>30</v>
      </c>
      <c r="EA3" s="100"/>
      <c r="EB3" s="100"/>
      <c r="EC3" s="100"/>
      <c r="ED3" s="100"/>
      <c r="EE3" s="100"/>
      <c r="EF3" s="100"/>
      <c r="EG3" s="100"/>
      <c r="EH3" s="90"/>
      <c r="EI3" s="100"/>
      <c r="EJ3" s="100"/>
      <c r="EK3" s="100"/>
      <c r="EL3" s="100"/>
      <c r="EM3" s="100"/>
      <c r="EN3" s="101"/>
    </row>
    <row r="4" spans="1:144" ht="25.5" customHeight="1" x14ac:dyDescent="0.15">
      <c r="A4" s="306"/>
      <c r="B4" s="306"/>
      <c r="C4" s="308"/>
      <c r="D4" s="98"/>
      <c r="E4" s="98"/>
      <c r="F4" s="99" t="s">
        <v>31</v>
      </c>
      <c r="G4" s="100"/>
      <c r="H4" s="100"/>
      <c r="I4" s="100"/>
      <c r="J4" s="100"/>
      <c r="K4" s="100"/>
      <c r="L4" s="100"/>
      <c r="M4" s="99" t="s">
        <v>32</v>
      </c>
      <c r="N4" s="100"/>
      <c r="O4" s="100"/>
      <c r="P4" s="100"/>
      <c r="Q4" s="100"/>
      <c r="R4" s="100"/>
      <c r="S4" s="100"/>
      <c r="T4" s="98"/>
      <c r="U4" s="99" t="s">
        <v>31</v>
      </c>
      <c r="V4" s="100"/>
      <c r="W4" s="100"/>
      <c r="X4" s="100"/>
      <c r="Y4" s="100"/>
      <c r="Z4" s="100"/>
      <c r="AA4" s="100"/>
      <c r="AB4" s="99" t="s">
        <v>32</v>
      </c>
      <c r="AC4" s="100"/>
      <c r="AD4" s="100"/>
      <c r="AE4" s="100"/>
      <c r="AF4" s="100"/>
      <c r="AG4" s="100"/>
      <c r="AH4" s="100"/>
      <c r="AI4" s="98"/>
      <c r="AJ4" s="99" t="s">
        <v>31</v>
      </c>
      <c r="AK4" s="100"/>
      <c r="AL4" s="100"/>
      <c r="AM4" s="100"/>
      <c r="AN4" s="100"/>
      <c r="AO4" s="100"/>
      <c r="AP4" s="100"/>
      <c r="AQ4" s="99" t="s">
        <v>32</v>
      </c>
      <c r="AR4" s="100"/>
      <c r="AS4" s="100"/>
      <c r="AT4" s="100"/>
      <c r="AU4" s="100"/>
      <c r="AV4" s="100"/>
      <c r="AW4" s="100"/>
      <c r="AX4" s="98"/>
      <c r="AY4" s="99" t="s">
        <v>31</v>
      </c>
      <c r="AZ4" s="100"/>
      <c r="BA4" s="100"/>
      <c r="BB4" s="100"/>
      <c r="BC4" s="100"/>
      <c r="BD4" s="100"/>
      <c r="BE4" s="100"/>
      <c r="BF4" s="99" t="s">
        <v>32</v>
      </c>
      <c r="BG4" s="100"/>
      <c r="BH4" s="100"/>
      <c r="BI4" s="100"/>
      <c r="BJ4" s="100"/>
      <c r="BK4" s="100"/>
      <c r="BL4" s="100"/>
      <c r="BM4" s="98"/>
      <c r="BN4" s="99" t="s">
        <v>31</v>
      </c>
      <c r="BO4" s="100"/>
      <c r="BP4" s="100"/>
      <c r="BQ4" s="100"/>
      <c r="BR4" s="100"/>
      <c r="BS4" s="100"/>
      <c r="BT4" s="100"/>
      <c r="BU4" s="99" t="s">
        <v>32</v>
      </c>
      <c r="BV4" s="100"/>
      <c r="BW4" s="100"/>
      <c r="BX4" s="100"/>
      <c r="BY4" s="100"/>
      <c r="BZ4" s="100"/>
      <c r="CA4" s="100"/>
      <c r="CB4" s="98"/>
      <c r="CC4" s="99" t="s">
        <v>31</v>
      </c>
      <c r="CD4" s="100"/>
      <c r="CE4" s="100"/>
      <c r="CF4" s="100"/>
      <c r="CG4" s="100"/>
      <c r="CH4" s="100"/>
      <c r="CI4" s="100"/>
      <c r="CJ4" s="99" t="s">
        <v>32</v>
      </c>
      <c r="CK4" s="100"/>
      <c r="CL4" s="100"/>
      <c r="CM4" s="100"/>
      <c r="CN4" s="100"/>
      <c r="CO4" s="100"/>
      <c r="CP4" s="100"/>
      <c r="CQ4" s="98"/>
      <c r="CR4" s="99" t="s">
        <v>31</v>
      </c>
      <c r="CS4" s="100"/>
      <c r="CT4" s="100"/>
      <c r="CU4" s="100"/>
      <c r="CV4" s="100"/>
      <c r="CW4" s="100"/>
      <c r="CX4" s="100"/>
      <c r="CY4" s="99" t="s">
        <v>32</v>
      </c>
      <c r="CZ4" s="100"/>
      <c r="DA4" s="100"/>
      <c r="DB4" s="100"/>
      <c r="DC4" s="100"/>
      <c r="DD4" s="100"/>
      <c r="DE4" s="100"/>
      <c r="DF4" s="98"/>
      <c r="DG4" s="99" t="s">
        <v>31</v>
      </c>
      <c r="DH4" s="100"/>
      <c r="DI4" s="100"/>
      <c r="DJ4" s="100"/>
      <c r="DK4" s="100"/>
      <c r="DL4" s="100"/>
      <c r="DM4" s="100"/>
      <c r="DN4" s="99" t="s">
        <v>32</v>
      </c>
      <c r="DO4" s="100"/>
      <c r="DP4" s="100"/>
      <c r="DQ4" s="100"/>
      <c r="DR4" s="100"/>
      <c r="DS4" s="100"/>
      <c r="DT4" s="100"/>
      <c r="DU4" s="98"/>
      <c r="DV4" s="102" t="s">
        <v>33</v>
      </c>
      <c r="DW4" s="91"/>
      <c r="DX4" s="98" t="s">
        <v>34</v>
      </c>
      <c r="DY4" s="91"/>
      <c r="DZ4" s="98"/>
      <c r="EA4" s="99" t="s">
        <v>31</v>
      </c>
      <c r="EB4" s="100"/>
      <c r="EC4" s="100"/>
      <c r="ED4" s="100"/>
      <c r="EE4" s="100"/>
      <c r="EF4" s="100"/>
      <c r="EG4" s="100"/>
      <c r="EH4" s="99" t="s">
        <v>32</v>
      </c>
      <c r="EI4" s="100"/>
      <c r="EJ4" s="100"/>
      <c r="EK4" s="100"/>
      <c r="EL4" s="100"/>
      <c r="EM4" s="100"/>
      <c r="EN4" s="91"/>
    </row>
    <row r="5" spans="1:144" ht="22.5" customHeight="1" x14ac:dyDescent="0.15">
      <c r="A5" s="306"/>
      <c r="B5" s="306"/>
      <c r="C5" s="308"/>
      <c r="D5" s="124" t="s">
        <v>0</v>
      </c>
      <c r="E5" s="124" t="s">
        <v>0</v>
      </c>
      <c r="F5" s="124" t="s">
        <v>0</v>
      </c>
      <c r="G5" s="123" t="s">
        <v>16</v>
      </c>
      <c r="H5" s="123" t="s">
        <v>17</v>
      </c>
      <c r="I5" s="123" t="s">
        <v>18</v>
      </c>
      <c r="J5" s="123" t="s">
        <v>19</v>
      </c>
      <c r="K5" s="123" t="s">
        <v>35</v>
      </c>
      <c r="L5" s="123" t="s">
        <v>20</v>
      </c>
      <c r="M5" s="124" t="s">
        <v>0</v>
      </c>
      <c r="N5" s="123" t="s">
        <v>16</v>
      </c>
      <c r="O5" s="123" t="s">
        <v>17</v>
      </c>
      <c r="P5" s="123" t="s">
        <v>18</v>
      </c>
      <c r="Q5" s="123" t="s">
        <v>19</v>
      </c>
      <c r="R5" s="123" t="s">
        <v>35</v>
      </c>
      <c r="S5" s="123" t="s">
        <v>20</v>
      </c>
      <c r="T5" s="124" t="s">
        <v>0</v>
      </c>
      <c r="U5" s="124" t="s">
        <v>0</v>
      </c>
      <c r="V5" s="123" t="s">
        <v>16</v>
      </c>
      <c r="W5" s="123" t="s">
        <v>17</v>
      </c>
      <c r="X5" s="123" t="s">
        <v>18</v>
      </c>
      <c r="Y5" s="123" t="s">
        <v>19</v>
      </c>
      <c r="Z5" s="123" t="s">
        <v>35</v>
      </c>
      <c r="AA5" s="123" t="s">
        <v>20</v>
      </c>
      <c r="AB5" s="124" t="s">
        <v>0</v>
      </c>
      <c r="AC5" s="123" t="s">
        <v>16</v>
      </c>
      <c r="AD5" s="123" t="s">
        <v>17</v>
      </c>
      <c r="AE5" s="123" t="s">
        <v>18</v>
      </c>
      <c r="AF5" s="123" t="s">
        <v>19</v>
      </c>
      <c r="AG5" s="123" t="s">
        <v>35</v>
      </c>
      <c r="AH5" s="123" t="s">
        <v>20</v>
      </c>
      <c r="AI5" s="124" t="s">
        <v>0</v>
      </c>
      <c r="AJ5" s="124" t="s">
        <v>0</v>
      </c>
      <c r="AK5" s="123" t="s">
        <v>16</v>
      </c>
      <c r="AL5" s="123" t="s">
        <v>17</v>
      </c>
      <c r="AM5" s="123" t="s">
        <v>18</v>
      </c>
      <c r="AN5" s="123" t="s">
        <v>19</v>
      </c>
      <c r="AO5" s="123" t="s">
        <v>35</v>
      </c>
      <c r="AP5" s="123" t="s">
        <v>20</v>
      </c>
      <c r="AQ5" s="124" t="s">
        <v>0</v>
      </c>
      <c r="AR5" s="123" t="s">
        <v>16</v>
      </c>
      <c r="AS5" s="123" t="s">
        <v>17</v>
      </c>
      <c r="AT5" s="123" t="s">
        <v>18</v>
      </c>
      <c r="AU5" s="123" t="s">
        <v>19</v>
      </c>
      <c r="AV5" s="123" t="s">
        <v>35</v>
      </c>
      <c r="AW5" s="123" t="s">
        <v>20</v>
      </c>
      <c r="AX5" s="124" t="s">
        <v>0</v>
      </c>
      <c r="AY5" s="124" t="s">
        <v>0</v>
      </c>
      <c r="AZ5" s="123" t="s">
        <v>16</v>
      </c>
      <c r="BA5" s="123" t="s">
        <v>17</v>
      </c>
      <c r="BB5" s="123" t="s">
        <v>18</v>
      </c>
      <c r="BC5" s="123" t="s">
        <v>19</v>
      </c>
      <c r="BD5" s="123" t="s">
        <v>35</v>
      </c>
      <c r="BE5" s="123" t="s">
        <v>20</v>
      </c>
      <c r="BF5" s="124" t="s">
        <v>0</v>
      </c>
      <c r="BG5" s="123" t="s">
        <v>16</v>
      </c>
      <c r="BH5" s="123" t="s">
        <v>17</v>
      </c>
      <c r="BI5" s="123" t="s">
        <v>18</v>
      </c>
      <c r="BJ5" s="123" t="s">
        <v>19</v>
      </c>
      <c r="BK5" s="123" t="s">
        <v>35</v>
      </c>
      <c r="BL5" s="123" t="s">
        <v>20</v>
      </c>
      <c r="BM5" s="124" t="s">
        <v>0</v>
      </c>
      <c r="BN5" s="124" t="s">
        <v>0</v>
      </c>
      <c r="BO5" s="123" t="s">
        <v>16</v>
      </c>
      <c r="BP5" s="123" t="s">
        <v>17</v>
      </c>
      <c r="BQ5" s="123" t="s">
        <v>18</v>
      </c>
      <c r="BR5" s="123" t="s">
        <v>19</v>
      </c>
      <c r="BS5" s="123" t="s">
        <v>35</v>
      </c>
      <c r="BT5" s="123" t="s">
        <v>20</v>
      </c>
      <c r="BU5" s="124" t="s">
        <v>0</v>
      </c>
      <c r="BV5" s="123" t="s">
        <v>16</v>
      </c>
      <c r="BW5" s="123" t="s">
        <v>17</v>
      </c>
      <c r="BX5" s="123" t="s">
        <v>18</v>
      </c>
      <c r="BY5" s="123" t="s">
        <v>19</v>
      </c>
      <c r="BZ5" s="123" t="s">
        <v>35</v>
      </c>
      <c r="CA5" s="123" t="s">
        <v>20</v>
      </c>
      <c r="CB5" s="124" t="s">
        <v>0</v>
      </c>
      <c r="CC5" s="124" t="s">
        <v>0</v>
      </c>
      <c r="CD5" s="123" t="s">
        <v>16</v>
      </c>
      <c r="CE5" s="123" t="s">
        <v>17</v>
      </c>
      <c r="CF5" s="123" t="s">
        <v>18</v>
      </c>
      <c r="CG5" s="123" t="s">
        <v>19</v>
      </c>
      <c r="CH5" s="123" t="s">
        <v>35</v>
      </c>
      <c r="CI5" s="123" t="s">
        <v>20</v>
      </c>
      <c r="CJ5" s="124" t="s">
        <v>0</v>
      </c>
      <c r="CK5" s="123" t="s">
        <v>16</v>
      </c>
      <c r="CL5" s="123" t="s">
        <v>17</v>
      </c>
      <c r="CM5" s="123" t="s">
        <v>18</v>
      </c>
      <c r="CN5" s="123" t="s">
        <v>19</v>
      </c>
      <c r="CO5" s="123" t="s">
        <v>35</v>
      </c>
      <c r="CP5" s="123" t="s">
        <v>20</v>
      </c>
      <c r="CQ5" s="124" t="s">
        <v>0</v>
      </c>
      <c r="CR5" s="124" t="s">
        <v>0</v>
      </c>
      <c r="CS5" s="123" t="s">
        <v>16</v>
      </c>
      <c r="CT5" s="123" t="s">
        <v>17</v>
      </c>
      <c r="CU5" s="123" t="s">
        <v>18</v>
      </c>
      <c r="CV5" s="123" t="s">
        <v>19</v>
      </c>
      <c r="CW5" s="123" t="s">
        <v>35</v>
      </c>
      <c r="CX5" s="123" t="s">
        <v>20</v>
      </c>
      <c r="CY5" s="124" t="s">
        <v>0</v>
      </c>
      <c r="CZ5" s="123" t="s">
        <v>16</v>
      </c>
      <c r="DA5" s="123" t="s">
        <v>17</v>
      </c>
      <c r="DB5" s="123" t="s">
        <v>18</v>
      </c>
      <c r="DC5" s="123" t="s">
        <v>19</v>
      </c>
      <c r="DD5" s="123" t="s">
        <v>35</v>
      </c>
      <c r="DE5" s="123" t="s">
        <v>20</v>
      </c>
      <c r="DF5" s="124" t="s">
        <v>0</v>
      </c>
      <c r="DG5" s="124" t="s">
        <v>0</v>
      </c>
      <c r="DH5" s="123" t="s">
        <v>16</v>
      </c>
      <c r="DI5" s="123" t="s">
        <v>17</v>
      </c>
      <c r="DJ5" s="123" t="s">
        <v>18</v>
      </c>
      <c r="DK5" s="123" t="s">
        <v>19</v>
      </c>
      <c r="DL5" s="123" t="s">
        <v>35</v>
      </c>
      <c r="DM5" s="123" t="s">
        <v>20</v>
      </c>
      <c r="DN5" s="124" t="s">
        <v>0</v>
      </c>
      <c r="DO5" s="123" t="s">
        <v>16</v>
      </c>
      <c r="DP5" s="123" t="s">
        <v>17</v>
      </c>
      <c r="DQ5" s="123" t="s">
        <v>18</v>
      </c>
      <c r="DR5" s="123" t="s">
        <v>19</v>
      </c>
      <c r="DS5" s="123" t="s">
        <v>35</v>
      </c>
      <c r="DT5" s="123" t="s">
        <v>20</v>
      </c>
      <c r="DU5" s="124" t="s">
        <v>0</v>
      </c>
      <c r="DV5" s="123" t="s">
        <v>19</v>
      </c>
      <c r="DW5" s="123" t="s">
        <v>35</v>
      </c>
      <c r="DX5" s="123" t="s">
        <v>19</v>
      </c>
      <c r="DY5" s="123" t="s">
        <v>35</v>
      </c>
      <c r="DZ5" s="124" t="s">
        <v>0</v>
      </c>
      <c r="EA5" s="124" t="s">
        <v>0</v>
      </c>
      <c r="EB5" s="123" t="s">
        <v>16</v>
      </c>
      <c r="EC5" s="123" t="s">
        <v>17</v>
      </c>
      <c r="ED5" s="123" t="s">
        <v>18</v>
      </c>
      <c r="EE5" s="123" t="s">
        <v>19</v>
      </c>
      <c r="EF5" s="123" t="s">
        <v>35</v>
      </c>
      <c r="EG5" s="123" t="s">
        <v>20</v>
      </c>
      <c r="EH5" s="124" t="s">
        <v>0</v>
      </c>
      <c r="EI5" s="123" t="s">
        <v>16</v>
      </c>
      <c r="EJ5" s="123" t="s">
        <v>17</v>
      </c>
      <c r="EK5" s="123" t="s">
        <v>18</v>
      </c>
      <c r="EL5" s="123" t="s">
        <v>19</v>
      </c>
      <c r="EM5" s="123" t="s">
        <v>35</v>
      </c>
      <c r="EN5" s="123" t="s">
        <v>20</v>
      </c>
    </row>
    <row r="6" spans="1:144" s="55" customFormat="1" ht="13.5" customHeight="1" x14ac:dyDescent="0.15">
      <c r="A6" s="331"/>
      <c r="B6" s="306"/>
      <c r="C6" s="308"/>
      <c r="D6" s="93" t="s">
        <v>15</v>
      </c>
      <c r="E6" s="93" t="s">
        <v>15</v>
      </c>
      <c r="F6" s="93" t="s">
        <v>15</v>
      </c>
      <c r="G6" s="93" t="s">
        <v>15</v>
      </c>
      <c r="H6" s="93" t="s">
        <v>15</v>
      </c>
      <c r="I6" s="93" t="s">
        <v>15</v>
      </c>
      <c r="J6" s="93" t="s">
        <v>15</v>
      </c>
      <c r="K6" s="93" t="s">
        <v>15</v>
      </c>
      <c r="L6" s="93" t="s">
        <v>15</v>
      </c>
      <c r="M6" s="93" t="s">
        <v>15</v>
      </c>
      <c r="N6" s="93" t="s">
        <v>15</v>
      </c>
      <c r="O6" s="93" t="s">
        <v>15</v>
      </c>
      <c r="P6" s="93" t="s">
        <v>15</v>
      </c>
      <c r="Q6" s="93" t="s">
        <v>15</v>
      </c>
      <c r="R6" s="93" t="s">
        <v>15</v>
      </c>
      <c r="S6" s="93" t="s">
        <v>15</v>
      </c>
      <c r="T6" s="93" t="s">
        <v>15</v>
      </c>
      <c r="U6" s="93" t="s">
        <v>15</v>
      </c>
      <c r="V6" s="93" t="s">
        <v>15</v>
      </c>
      <c r="W6" s="93" t="s">
        <v>15</v>
      </c>
      <c r="X6" s="93" t="s">
        <v>15</v>
      </c>
      <c r="Y6" s="93" t="s">
        <v>15</v>
      </c>
      <c r="Z6" s="93" t="s">
        <v>15</v>
      </c>
      <c r="AA6" s="93" t="s">
        <v>15</v>
      </c>
      <c r="AB6" s="93" t="s">
        <v>15</v>
      </c>
      <c r="AC6" s="93" t="s">
        <v>15</v>
      </c>
      <c r="AD6" s="93" t="s">
        <v>15</v>
      </c>
      <c r="AE6" s="93" t="s">
        <v>15</v>
      </c>
      <c r="AF6" s="93" t="s">
        <v>15</v>
      </c>
      <c r="AG6" s="93" t="s">
        <v>15</v>
      </c>
      <c r="AH6" s="93" t="s">
        <v>15</v>
      </c>
      <c r="AI6" s="93" t="s">
        <v>15</v>
      </c>
      <c r="AJ6" s="93" t="s">
        <v>15</v>
      </c>
      <c r="AK6" s="93" t="s">
        <v>15</v>
      </c>
      <c r="AL6" s="93" t="s">
        <v>15</v>
      </c>
      <c r="AM6" s="93" t="s">
        <v>15</v>
      </c>
      <c r="AN6" s="93" t="s">
        <v>15</v>
      </c>
      <c r="AO6" s="93" t="s">
        <v>15</v>
      </c>
      <c r="AP6" s="93" t="s">
        <v>15</v>
      </c>
      <c r="AQ6" s="93" t="s">
        <v>15</v>
      </c>
      <c r="AR6" s="93" t="s">
        <v>15</v>
      </c>
      <c r="AS6" s="93" t="s">
        <v>15</v>
      </c>
      <c r="AT6" s="93" t="s">
        <v>15</v>
      </c>
      <c r="AU6" s="93" t="s">
        <v>15</v>
      </c>
      <c r="AV6" s="93" t="s">
        <v>15</v>
      </c>
      <c r="AW6" s="93" t="s">
        <v>15</v>
      </c>
      <c r="AX6" s="93" t="s">
        <v>15</v>
      </c>
      <c r="AY6" s="93" t="s">
        <v>15</v>
      </c>
      <c r="AZ6" s="93" t="s">
        <v>15</v>
      </c>
      <c r="BA6" s="93" t="s">
        <v>15</v>
      </c>
      <c r="BB6" s="93" t="s">
        <v>15</v>
      </c>
      <c r="BC6" s="93" t="s">
        <v>15</v>
      </c>
      <c r="BD6" s="93" t="s">
        <v>15</v>
      </c>
      <c r="BE6" s="93" t="s">
        <v>15</v>
      </c>
      <c r="BF6" s="93" t="s">
        <v>15</v>
      </c>
      <c r="BG6" s="93" t="s">
        <v>15</v>
      </c>
      <c r="BH6" s="93" t="s">
        <v>15</v>
      </c>
      <c r="BI6" s="93" t="s">
        <v>15</v>
      </c>
      <c r="BJ6" s="93" t="s">
        <v>15</v>
      </c>
      <c r="BK6" s="93" t="s">
        <v>15</v>
      </c>
      <c r="BL6" s="93" t="s">
        <v>15</v>
      </c>
      <c r="BM6" s="93" t="s">
        <v>15</v>
      </c>
      <c r="BN6" s="93" t="s">
        <v>15</v>
      </c>
      <c r="BO6" s="93" t="s">
        <v>15</v>
      </c>
      <c r="BP6" s="93" t="s">
        <v>15</v>
      </c>
      <c r="BQ6" s="93" t="s">
        <v>15</v>
      </c>
      <c r="BR6" s="93" t="s">
        <v>15</v>
      </c>
      <c r="BS6" s="93" t="s">
        <v>15</v>
      </c>
      <c r="BT6" s="93" t="s">
        <v>15</v>
      </c>
      <c r="BU6" s="93" t="s">
        <v>15</v>
      </c>
      <c r="BV6" s="93" t="s">
        <v>15</v>
      </c>
      <c r="BW6" s="93" t="s">
        <v>15</v>
      </c>
      <c r="BX6" s="93" t="s">
        <v>15</v>
      </c>
      <c r="BY6" s="93" t="s">
        <v>15</v>
      </c>
      <c r="BZ6" s="93" t="s">
        <v>15</v>
      </c>
      <c r="CA6" s="93" t="s">
        <v>15</v>
      </c>
      <c r="CB6" s="93" t="s">
        <v>15</v>
      </c>
      <c r="CC6" s="93" t="s">
        <v>15</v>
      </c>
      <c r="CD6" s="93" t="s">
        <v>15</v>
      </c>
      <c r="CE6" s="93" t="s">
        <v>15</v>
      </c>
      <c r="CF6" s="93" t="s">
        <v>15</v>
      </c>
      <c r="CG6" s="93" t="s">
        <v>15</v>
      </c>
      <c r="CH6" s="93" t="s">
        <v>15</v>
      </c>
      <c r="CI6" s="93" t="s">
        <v>15</v>
      </c>
      <c r="CJ6" s="93" t="s">
        <v>15</v>
      </c>
      <c r="CK6" s="93" t="s">
        <v>15</v>
      </c>
      <c r="CL6" s="93" t="s">
        <v>15</v>
      </c>
      <c r="CM6" s="93" t="s">
        <v>15</v>
      </c>
      <c r="CN6" s="93" t="s">
        <v>15</v>
      </c>
      <c r="CO6" s="93" t="s">
        <v>15</v>
      </c>
      <c r="CP6" s="93" t="s">
        <v>15</v>
      </c>
      <c r="CQ6" s="93" t="s">
        <v>15</v>
      </c>
      <c r="CR6" s="93" t="s">
        <v>15</v>
      </c>
      <c r="CS6" s="93" t="s">
        <v>15</v>
      </c>
      <c r="CT6" s="93" t="s">
        <v>15</v>
      </c>
      <c r="CU6" s="93" t="s">
        <v>15</v>
      </c>
      <c r="CV6" s="93" t="s">
        <v>15</v>
      </c>
      <c r="CW6" s="93" t="s">
        <v>15</v>
      </c>
      <c r="CX6" s="93" t="s">
        <v>15</v>
      </c>
      <c r="CY6" s="93" t="s">
        <v>15</v>
      </c>
      <c r="CZ6" s="93" t="s">
        <v>15</v>
      </c>
      <c r="DA6" s="93" t="s">
        <v>15</v>
      </c>
      <c r="DB6" s="93" t="s">
        <v>15</v>
      </c>
      <c r="DC6" s="93" t="s">
        <v>15</v>
      </c>
      <c r="DD6" s="93" t="s">
        <v>15</v>
      </c>
      <c r="DE6" s="93" t="s">
        <v>15</v>
      </c>
      <c r="DF6" s="93" t="s">
        <v>15</v>
      </c>
      <c r="DG6" s="93" t="s">
        <v>15</v>
      </c>
      <c r="DH6" s="93" t="s">
        <v>15</v>
      </c>
      <c r="DI6" s="93" t="s">
        <v>15</v>
      </c>
      <c r="DJ6" s="93" t="s">
        <v>15</v>
      </c>
      <c r="DK6" s="93" t="s">
        <v>15</v>
      </c>
      <c r="DL6" s="93" t="s">
        <v>15</v>
      </c>
      <c r="DM6" s="93" t="s">
        <v>15</v>
      </c>
      <c r="DN6" s="93" t="s">
        <v>15</v>
      </c>
      <c r="DO6" s="93" t="s">
        <v>15</v>
      </c>
      <c r="DP6" s="93" t="s">
        <v>15</v>
      </c>
      <c r="DQ6" s="93" t="s">
        <v>15</v>
      </c>
      <c r="DR6" s="93" t="s">
        <v>15</v>
      </c>
      <c r="DS6" s="93" t="s">
        <v>15</v>
      </c>
      <c r="DT6" s="93" t="s">
        <v>15</v>
      </c>
      <c r="DU6" s="93" t="s">
        <v>15</v>
      </c>
      <c r="DV6" s="93" t="s">
        <v>15</v>
      </c>
      <c r="DW6" s="93" t="s">
        <v>15</v>
      </c>
      <c r="DX6" s="93" t="s">
        <v>15</v>
      </c>
      <c r="DY6" s="93" t="s">
        <v>15</v>
      </c>
      <c r="DZ6" s="93" t="s">
        <v>15</v>
      </c>
      <c r="EA6" s="93" t="s">
        <v>15</v>
      </c>
      <c r="EB6" s="93" t="s">
        <v>15</v>
      </c>
      <c r="EC6" s="93" t="s">
        <v>15</v>
      </c>
      <c r="ED6" s="93" t="s">
        <v>15</v>
      </c>
      <c r="EE6" s="93" t="s">
        <v>15</v>
      </c>
      <c r="EF6" s="93" t="s">
        <v>15</v>
      </c>
      <c r="EG6" s="93" t="s">
        <v>15</v>
      </c>
      <c r="EH6" s="93" t="s">
        <v>15</v>
      </c>
      <c r="EI6" s="93" t="s">
        <v>15</v>
      </c>
      <c r="EJ6" s="93" t="s">
        <v>15</v>
      </c>
      <c r="EK6" s="93" t="s">
        <v>15</v>
      </c>
      <c r="EL6" s="93" t="s">
        <v>15</v>
      </c>
      <c r="EM6" s="93" t="s">
        <v>15</v>
      </c>
      <c r="EN6" s="93" t="s">
        <v>15</v>
      </c>
    </row>
    <row r="7" spans="1:144" ht="13.5" customHeight="1" x14ac:dyDescent="0.15">
      <c r="A7" s="292" t="s">
        <v>513</v>
      </c>
      <c r="B7" s="293" t="s">
        <v>514</v>
      </c>
      <c r="C7" s="292" t="s">
        <v>515</v>
      </c>
      <c r="D7" s="294">
        <v>1662251</v>
      </c>
      <c r="E7" s="294">
        <v>1071217</v>
      </c>
      <c r="F7" s="294">
        <v>988738</v>
      </c>
      <c r="G7" s="294">
        <v>0</v>
      </c>
      <c r="H7" s="294">
        <v>986232</v>
      </c>
      <c r="I7" s="294">
        <v>471</v>
      </c>
      <c r="J7" s="294">
        <v>142</v>
      </c>
      <c r="K7" s="294">
        <v>600</v>
      </c>
      <c r="L7" s="294">
        <v>1293</v>
      </c>
      <c r="M7" s="294">
        <v>82479</v>
      </c>
      <c r="N7" s="294">
        <v>1509</v>
      </c>
      <c r="O7" s="294">
        <v>77763</v>
      </c>
      <c r="P7" s="294">
        <v>440</v>
      </c>
      <c r="Q7" s="294">
        <v>29</v>
      </c>
      <c r="R7" s="294">
        <v>262</v>
      </c>
      <c r="S7" s="294">
        <v>2476</v>
      </c>
      <c r="T7" s="294">
        <v>122523</v>
      </c>
      <c r="U7" s="294">
        <v>70303</v>
      </c>
      <c r="V7" s="294">
        <v>2363</v>
      </c>
      <c r="W7" s="294">
        <v>0</v>
      </c>
      <c r="X7" s="294">
        <v>37124</v>
      </c>
      <c r="Y7" s="294">
        <v>1277</v>
      </c>
      <c r="Z7" s="294">
        <v>2039</v>
      </c>
      <c r="AA7" s="294">
        <v>27500</v>
      </c>
      <c r="AB7" s="294">
        <v>52220</v>
      </c>
      <c r="AC7" s="294">
        <v>1939</v>
      </c>
      <c r="AD7" s="294">
        <v>315</v>
      </c>
      <c r="AE7" s="294">
        <v>18604</v>
      </c>
      <c r="AF7" s="294">
        <v>515</v>
      </c>
      <c r="AG7" s="294">
        <v>208</v>
      </c>
      <c r="AH7" s="294">
        <v>30639</v>
      </c>
      <c r="AI7" s="294">
        <v>30823</v>
      </c>
      <c r="AJ7" s="294">
        <v>26490</v>
      </c>
      <c r="AK7" s="294">
        <v>0</v>
      </c>
      <c r="AL7" s="294">
        <v>0</v>
      </c>
      <c r="AM7" s="294">
        <v>2890</v>
      </c>
      <c r="AN7" s="294">
        <v>16961</v>
      </c>
      <c r="AO7" s="294">
        <v>6639</v>
      </c>
      <c r="AP7" s="294">
        <v>0</v>
      </c>
      <c r="AQ7" s="294">
        <v>4333</v>
      </c>
      <c r="AR7" s="294">
        <v>0</v>
      </c>
      <c r="AS7" s="294">
        <v>0</v>
      </c>
      <c r="AT7" s="294">
        <v>74</v>
      </c>
      <c r="AU7" s="294">
        <v>4250</v>
      </c>
      <c r="AV7" s="294">
        <v>9</v>
      </c>
      <c r="AW7" s="294">
        <v>0</v>
      </c>
      <c r="AX7" s="294">
        <v>0</v>
      </c>
      <c r="AY7" s="294">
        <v>0</v>
      </c>
      <c r="AZ7" s="294">
        <v>0</v>
      </c>
      <c r="BA7" s="294">
        <v>0</v>
      </c>
      <c r="BB7" s="294">
        <v>0</v>
      </c>
      <c r="BC7" s="294">
        <v>0</v>
      </c>
      <c r="BD7" s="294">
        <v>0</v>
      </c>
      <c r="BE7" s="294">
        <v>0</v>
      </c>
      <c r="BF7" s="294">
        <v>0</v>
      </c>
      <c r="BG7" s="294">
        <v>0</v>
      </c>
      <c r="BH7" s="294">
        <v>0</v>
      </c>
      <c r="BI7" s="294">
        <v>0</v>
      </c>
      <c r="BJ7" s="294">
        <v>0</v>
      </c>
      <c r="BK7" s="294">
        <v>0</v>
      </c>
      <c r="BL7" s="294">
        <v>0</v>
      </c>
      <c r="BM7" s="294">
        <v>15404</v>
      </c>
      <c r="BN7" s="294">
        <v>14089</v>
      </c>
      <c r="BO7" s="294">
        <v>0</v>
      </c>
      <c r="BP7" s="294">
        <v>0</v>
      </c>
      <c r="BQ7" s="294">
        <v>0</v>
      </c>
      <c r="BR7" s="294">
        <v>11475</v>
      </c>
      <c r="BS7" s="294">
        <v>2614</v>
      </c>
      <c r="BT7" s="294">
        <v>0</v>
      </c>
      <c r="BU7" s="294">
        <v>1315</v>
      </c>
      <c r="BV7" s="294">
        <v>0</v>
      </c>
      <c r="BW7" s="294">
        <v>0</v>
      </c>
      <c r="BX7" s="294">
        <v>0</v>
      </c>
      <c r="BY7" s="294">
        <v>644</v>
      </c>
      <c r="BZ7" s="294">
        <v>671</v>
      </c>
      <c r="CA7" s="294">
        <v>0</v>
      </c>
      <c r="CB7" s="294">
        <v>21187</v>
      </c>
      <c r="CC7" s="294">
        <v>17892</v>
      </c>
      <c r="CD7" s="294">
        <v>1329</v>
      </c>
      <c r="CE7" s="294">
        <v>5442</v>
      </c>
      <c r="CF7" s="294">
        <v>156</v>
      </c>
      <c r="CG7" s="294">
        <v>10825</v>
      </c>
      <c r="CH7" s="294">
        <v>1</v>
      </c>
      <c r="CI7" s="294">
        <v>139</v>
      </c>
      <c r="CJ7" s="294">
        <v>3295</v>
      </c>
      <c r="CK7" s="294">
        <v>160</v>
      </c>
      <c r="CL7" s="294">
        <v>1163</v>
      </c>
      <c r="CM7" s="294">
        <v>166</v>
      </c>
      <c r="CN7" s="294">
        <v>1661</v>
      </c>
      <c r="CO7" s="294">
        <v>0</v>
      </c>
      <c r="CP7" s="294">
        <v>145</v>
      </c>
      <c r="CQ7" s="294">
        <v>239619</v>
      </c>
      <c r="CR7" s="294">
        <v>230921</v>
      </c>
      <c r="CS7" s="294">
        <v>1377</v>
      </c>
      <c r="CT7" s="294">
        <v>69</v>
      </c>
      <c r="CU7" s="294">
        <v>2586</v>
      </c>
      <c r="CV7" s="294">
        <v>223874</v>
      </c>
      <c r="CW7" s="294">
        <v>1768</v>
      </c>
      <c r="CX7" s="294">
        <v>1247</v>
      </c>
      <c r="CY7" s="294">
        <v>8698</v>
      </c>
      <c r="CZ7" s="294">
        <v>222</v>
      </c>
      <c r="DA7" s="294">
        <v>81</v>
      </c>
      <c r="DB7" s="294">
        <v>1699</v>
      </c>
      <c r="DC7" s="294">
        <v>4503</v>
      </c>
      <c r="DD7" s="294">
        <v>625</v>
      </c>
      <c r="DE7" s="294">
        <v>1568</v>
      </c>
      <c r="DF7" s="294">
        <v>4546</v>
      </c>
      <c r="DG7" s="294">
        <v>3940</v>
      </c>
      <c r="DH7" s="294">
        <v>0</v>
      </c>
      <c r="DI7" s="294">
        <v>118</v>
      </c>
      <c r="DJ7" s="294">
        <v>2752</v>
      </c>
      <c r="DK7" s="294">
        <v>616</v>
      </c>
      <c r="DL7" s="294">
        <v>328</v>
      </c>
      <c r="DM7" s="294">
        <v>126</v>
      </c>
      <c r="DN7" s="294">
        <v>606</v>
      </c>
      <c r="DO7" s="294">
        <v>0</v>
      </c>
      <c r="DP7" s="294">
        <v>0</v>
      </c>
      <c r="DQ7" s="294">
        <v>224</v>
      </c>
      <c r="DR7" s="294">
        <v>94</v>
      </c>
      <c r="DS7" s="294">
        <v>96</v>
      </c>
      <c r="DT7" s="294">
        <v>192</v>
      </c>
      <c r="DU7" s="294">
        <v>33736</v>
      </c>
      <c r="DV7" s="294">
        <v>19120</v>
      </c>
      <c r="DW7" s="294">
        <v>369</v>
      </c>
      <c r="DX7" s="294">
        <v>14109</v>
      </c>
      <c r="DY7" s="294">
        <v>138</v>
      </c>
      <c r="DZ7" s="294">
        <v>123196</v>
      </c>
      <c r="EA7" s="294">
        <v>76551</v>
      </c>
      <c r="EB7" s="294">
        <v>27622</v>
      </c>
      <c r="EC7" s="294">
        <v>4827</v>
      </c>
      <c r="ED7" s="294">
        <v>37599</v>
      </c>
      <c r="EE7" s="294">
        <v>226</v>
      </c>
      <c r="EF7" s="294">
        <v>3540</v>
      </c>
      <c r="EG7" s="294">
        <v>2737</v>
      </c>
      <c r="EH7" s="294">
        <v>46645</v>
      </c>
      <c r="EI7" s="294">
        <v>13137</v>
      </c>
      <c r="EJ7" s="294">
        <v>3727</v>
      </c>
      <c r="EK7" s="294">
        <v>24391</v>
      </c>
      <c r="EL7" s="294">
        <v>483</v>
      </c>
      <c r="EM7" s="294">
        <v>2305</v>
      </c>
      <c r="EN7" s="294">
        <v>2602</v>
      </c>
    </row>
    <row r="8" spans="1:144" ht="13.5" customHeight="1" x14ac:dyDescent="0.15">
      <c r="A8" s="292" t="s">
        <v>517</v>
      </c>
      <c r="B8" s="293" t="s">
        <v>518</v>
      </c>
      <c r="C8" s="292" t="s">
        <v>515</v>
      </c>
      <c r="D8" s="294">
        <v>436756</v>
      </c>
      <c r="E8" s="294">
        <v>357247</v>
      </c>
      <c r="F8" s="294">
        <v>336724</v>
      </c>
      <c r="G8" s="294">
        <v>0</v>
      </c>
      <c r="H8" s="294">
        <v>336416</v>
      </c>
      <c r="I8" s="294">
        <v>0</v>
      </c>
      <c r="J8" s="294">
        <v>256</v>
      </c>
      <c r="K8" s="294">
        <v>0</v>
      </c>
      <c r="L8" s="294">
        <v>52</v>
      </c>
      <c r="M8" s="294">
        <v>20523</v>
      </c>
      <c r="N8" s="294">
        <v>0</v>
      </c>
      <c r="O8" s="294">
        <v>20356</v>
      </c>
      <c r="P8" s="294">
        <v>0</v>
      </c>
      <c r="Q8" s="294">
        <v>0</v>
      </c>
      <c r="R8" s="294">
        <v>72</v>
      </c>
      <c r="S8" s="294">
        <v>95</v>
      </c>
      <c r="T8" s="294">
        <v>16757</v>
      </c>
      <c r="U8" s="294">
        <v>11802</v>
      </c>
      <c r="V8" s="294">
        <v>0</v>
      </c>
      <c r="W8" s="294">
        <v>0</v>
      </c>
      <c r="X8" s="294">
        <v>6249</v>
      </c>
      <c r="Y8" s="294">
        <v>1</v>
      </c>
      <c r="Z8" s="294">
        <v>0</v>
      </c>
      <c r="AA8" s="294">
        <v>5552</v>
      </c>
      <c r="AB8" s="294">
        <v>4955</v>
      </c>
      <c r="AC8" s="294">
        <v>0</v>
      </c>
      <c r="AD8" s="294">
        <v>52</v>
      </c>
      <c r="AE8" s="294">
        <v>817</v>
      </c>
      <c r="AF8" s="294">
        <v>30</v>
      </c>
      <c r="AG8" s="294">
        <v>0</v>
      </c>
      <c r="AH8" s="294">
        <v>4056</v>
      </c>
      <c r="AI8" s="294">
        <v>534</v>
      </c>
      <c r="AJ8" s="294">
        <v>5</v>
      </c>
      <c r="AK8" s="294">
        <v>0</v>
      </c>
      <c r="AL8" s="294">
        <v>0</v>
      </c>
      <c r="AM8" s="294">
        <v>0</v>
      </c>
      <c r="AN8" s="294">
        <v>5</v>
      </c>
      <c r="AO8" s="294">
        <v>0</v>
      </c>
      <c r="AP8" s="294">
        <v>0</v>
      </c>
      <c r="AQ8" s="294">
        <v>529</v>
      </c>
      <c r="AR8" s="294">
        <v>0</v>
      </c>
      <c r="AS8" s="294">
        <v>0</v>
      </c>
      <c r="AT8" s="294">
        <v>0</v>
      </c>
      <c r="AU8" s="294">
        <v>529</v>
      </c>
      <c r="AV8" s="294">
        <v>0</v>
      </c>
      <c r="AW8" s="294">
        <v>0</v>
      </c>
      <c r="AX8" s="294">
        <v>0</v>
      </c>
      <c r="AY8" s="294">
        <v>0</v>
      </c>
      <c r="AZ8" s="294">
        <v>0</v>
      </c>
      <c r="BA8" s="294">
        <v>0</v>
      </c>
      <c r="BB8" s="294">
        <v>0</v>
      </c>
      <c r="BC8" s="294">
        <v>0</v>
      </c>
      <c r="BD8" s="294">
        <v>0</v>
      </c>
      <c r="BE8" s="294">
        <v>0</v>
      </c>
      <c r="BF8" s="294">
        <v>0</v>
      </c>
      <c r="BG8" s="294">
        <v>0</v>
      </c>
      <c r="BH8" s="294">
        <v>0</v>
      </c>
      <c r="BI8" s="294">
        <v>0</v>
      </c>
      <c r="BJ8" s="294">
        <v>0</v>
      </c>
      <c r="BK8" s="294">
        <v>0</v>
      </c>
      <c r="BL8" s="294">
        <v>0</v>
      </c>
      <c r="BM8" s="294">
        <v>0</v>
      </c>
      <c r="BN8" s="294">
        <v>0</v>
      </c>
      <c r="BO8" s="294">
        <v>0</v>
      </c>
      <c r="BP8" s="294">
        <v>0</v>
      </c>
      <c r="BQ8" s="294">
        <v>0</v>
      </c>
      <c r="BR8" s="294">
        <v>0</v>
      </c>
      <c r="BS8" s="294">
        <v>0</v>
      </c>
      <c r="BT8" s="294">
        <v>0</v>
      </c>
      <c r="BU8" s="294">
        <v>0</v>
      </c>
      <c r="BV8" s="294">
        <v>0</v>
      </c>
      <c r="BW8" s="294">
        <v>0</v>
      </c>
      <c r="BX8" s="294">
        <v>0</v>
      </c>
      <c r="BY8" s="294">
        <v>0</v>
      </c>
      <c r="BZ8" s="294">
        <v>0</v>
      </c>
      <c r="CA8" s="294">
        <v>0</v>
      </c>
      <c r="CB8" s="294">
        <v>31</v>
      </c>
      <c r="CC8" s="294">
        <v>31</v>
      </c>
      <c r="CD8" s="294">
        <v>0</v>
      </c>
      <c r="CE8" s="294">
        <v>0</v>
      </c>
      <c r="CF8" s="294">
        <v>0</v>
      </c>
      <c r="CG8" s="294">
        <v>31</v>
      </c>
      <c r="CH8" s="294">
        <v>0</v>
      </c>
      <c r="CI8" s="294">
        <v>0</v>
      </c>
      <c r="CJ8" s="294">
        <v>0</v>
      </c>
      <c r="CK8" s="294">
        <v>0</v>
      </c>
      <c r="CL8" s="294">
        <v>0</v>
      </c>
      <c r="CM8" s="294">
        <v>0</v>
      </c>
      <c r="CN8" s="294">
        <v>0</v>
      </c>
      <c r="CO8" s="294">
        <v>0</v>
      </c>
      <c r="CP8" s="294">
        <v>0</v>
      </c>
      <c r="CQ8" s="294">
        <v>34832</v>
      </c>
      <c r="CR8" s="294">
        <v>31637</v>
      </c>
      <c r="CS8" s="294">
        <v>0</v>
      </c>
      <c r="CT8" s="294">
        <v>61</v>
      </c>
      <c r="CU8" s="294">
        <v>4711</v>
      </c>
      <c r="CV8" s="294">
        <v>25817</v>
      </c>
      <c r="CW8" s="294">
        <v>81</v>
      </c>
      <c r="CX8" s="294">
        <v>967</v>
      </c>
      <c r="CY8" s="294">
        <v>3195</v>
      </c>
      <c r="CZ8" s="294">
        <v>0</v>
      </c>
      <c r="DA8" s="294">
        <v>2</v>
      </c>
      <c r="DB8" s="294">
        <v>1951</v>
      </c>
      <c r="DC8" s="294">
        <v>207</v>
      </c>
      <c r="DD8" s="294">
        <v>22</v>
      </c>
      <c r="DE8" s="294">
        <v>1013</v>
      </c>
      <c r="DF8" s="294">
        <v>144</v>
      </c>
      <c r="DG8" s="294">
        <v>115</v>
      </c>
      <c r="DH8" s="294">
        <v>0</v>
      </c>
      <c r="DI8" s="294">
        <v>0</v>
      </c>
      <c r="DJ8" s="294">
        <v>0</v>
      </c>
      <c r="DK8" s="294">
        <v>0</v>
      </c>
      <c r="DL8" s="294">
        <v>0</v>
      </c>
      <c r="DM8" s="294">
        <v>115</v>
      </c>
      <c r="DN8" s="294">
        <v>29</v>
      </c>
      <c r="DO8" s="294">
        <v>0</v>
      </c>
      <c r="DP8" s="294">
        <v>0</v>
      </c>
      <c r="DQ8" s="294">
        <v>0</v>
      </c>
      <c r="DR8" s="294">
        <v>0</v>
      </c>
      <c r="DS8" s="294">
        <v>0</v>
      </c>
      <c r="DT8" s="294">
        <v>29</v>
      </c>
      <c r="DU8" s="294">
        <v>10015</v>
      </c>
      <c r="DV8" s="294">
        <v>9675</v>
      </c>
      <c r="DW8" s="294">
        <v>5</v>
      </c>
      <c r="DX8" s="294">
        <v>332</v>
      </c>
      <c r="DY8" s="294">
        <v>3</v>
      </c>
      <c r="DZ8" s="294">
        <v>17196</v>
      </c>
      <c r="EA8" s="294">
        <v>10637</v>
      </c>
      <c r="EB8" s="294">
        <v>0</v>
      </c>
      <c r="EC8" s="294">
        <v>2037</v>
      </c>
      <c r="ED8" s="294">
        <v>8308</v>
      </c>
      <c r="EE8" s="294">
        <v>0</v>
      </c>
      <c r="EF8" s="294">
        <v>0</v>
      </c>
      <c r="EG8" s="294">
        <v>292</v>
      </c>
      <c r="EH8" s="294">
        <v>6559</v>
      </c>
      <c r="EI8" s="294">
        <v>0</v>
      </c>
      <c r="EJ8" s="294">
        <v>122</v>
      </c>
      <c r="EK8" s="294">
        <v>6024</v>
      </c>
      <c r="EL8" s="294">
        <v>0</v>
      </c>
      <c r="EM8" s="294">
        <v>0</v>
      </c>
      <c r="EN8" s="294">
        <v>413</v>
      </c>
    </row>
    <row r="9" spans="1:144" ht="13.5" customHeight="1" x14ac:dyDescent="0.15">
      <c r="A9" s="292" t="s">
        <v>519</v>
      </c>
      <c r="B9" s="293" t="s">
        <v>520</v>
      </c>
      <c r="C9" s="292" t="s">
        <v>515</v>
      </c>
      <c r="D9" s="294">
        <v>379611</v>
      </c>
      <c r="E9" s="294">
        <v>317265</v>
      </c>
      <c r="F9" s="294">
        <v>291892</v>
      </c>
      <c r="G9" s="294">
        <v>9353</v>
      </c>
      <c r="H9" s="294">
        <v>282153</v>
      </c>
      <c r="I9" s="294">
        <v>67</v>
      </c>
      <c r="J9" s="294">
        <v>5</v>
      </c>
      <c r="K9" s="294">
        <v>10</v>
      </c>
      <c r="L9" s="294">
        <v>304</v>
      </c>
      <c r="M9" s="294">
        <v>25373</v>
      </c>
      <c r="N9" s="294">
        <v>0</v>
      </c>
      <c r="O9" s="294">
        <v>23655</v>
      </c>
      <c r="P9" s="294">
        <v>205</v>
      </c>
      <c r="Q9" s="294">
        <v>93</v>
      </c>
      <c r="R9" s="294">
        <v>36</v>
      </c>
      <c r="S9" s="294">
        <v>1384</v>
      </c>
      <c r="T9" s="294">
        <v>16404</v>
      </c>
      <c r="U9" s="294">
        <v>10590</v>
      </c>
      <c r="V9" s="294">
        <v>0</v>
      </c>
      <c r="W9" s="294">
        <v>0</v>
      </c>
      <c r="X9" s="294">
        <v>8333</v>
      </c>
      <c r="Y9" s="294">
        <v>284</v>
      </c>
      <c r="Z9" s="294">
        <v>0</v>
      </c>
      <c r="AA9" s="294">
        <v>1973</v>
      </c>
      <c r="AB9" s="294">
        <v>5814</v>
      </c>
      <c r="AC9" s="294">
        <v>0</v>
      </c>
      <c r="AD9" s="294">
        <v>0</v>
      </c>
      <c r="AE9" s="294">
        <v>3151</v>
      </c>
      <c r="AF9" s="294">
        <v>4</v>
      </c>
      <c r="AG9" s="294">
        <v>2</v>
      </c>
      <c r="AH9" s="294">
        <v>2657</v>
      </c>
      <c r="AI9" s="294">
        <v>3125</v>
      </c>
      <c r="AJ9" s="294">
        <v>3048</v>
      </c>
      <c r="AK9" s="294">
        <v>0</v>
      </c>
      <c r="AL9" s="294">
        <v>0</v>
      </c>
      <c r="AM9" s="294">
        <v>0</v>
      </c>
      <c r="AN9" s="294">
        <v>3048</v>
      </c>
      <c r="AO9" s="294">
        <v>0</v>
      </c>
      <c r="AP9" s="294">
        <v>0</v>
      </c>
      <c r="AQ9" s="294">
        <v>77</v>
      </c>
      <c r="AR9" s="294">
        <v>0</v>
      </c>
      <c r="AS9" s="294">
        <v>0</v>
      </c>
      <c r="AT9" s="294">
        <v>0</v>
      </c>
      <c r="AU9" s="294">
        <v>77</v>
      </c>
      <c r="AV9" s="294">
        <v>0</v>
      </c>
      <c r="AW9" s="294">
        <v>0</v>
      </c>
      <c r="AX9" s="294">
        <v>0</v>
      </c>
      <c r="AY9" s="294">
        <v>0</v>
      </c>
      <c r="AZ9" s="294">
        <v>0</v>
      </c>
      <c r="BA9" s="294">
        <v>0</v>
      </c>
      <c r="BB9" s="294">
        <v>0</v>
      </c>
      <c r="BC9" s="294">
        <v>0</v>
      </c>
      <c r="BD9" s="294">
        <v>0</v>
      </c>
      <c r="BE9" s="294">
        <v>0</v>
      </c>
      <c r="BF9" s="294">
        <v>0</v>
      </c>
      <c r="BG9" s="294">
        <v>0</v>
      </c>
      <c r="BH9" s="294">
        <v>0</v>
      </c>
      <c r="BI9" s="294">
        <v>0</v>
      </c>
      <c r="BJ9" s="294">
        <v>0</v>
      </c>
      <c r="BK9" s="294">
        <v>0</v>
      </c>
      <c r="BL9" s="294">
        <v>0</v>
      </c>
      <c r="BM9" s="294">
        <v>156</v>
      </c>
      <c r="BN9" s="294">
        <v>112</v>
      </c>
      <c r="BO9" s="294">
        <v>0</v>
      </c>
      <c r="BP9" s="294">
        <v>0</v>
      </c>
      <c r="BQ9" s="294">
        <v>0</v>
      </c>
      <c r="BR9" s="294">
        <v>112</v>
      </c>
      <c r="BS9" s="294">
        <v>0</v>
      </c>
      <c r="BT9" s="294">
        <v>0</v>
      </c>
      <c r="BU9" s="294">
        <v>44</v>
      </c>
      <c r="BV9" s="294">
        <v>0</v>
      </c>
      <c r="BW9" s="294">
        <v>0</v>
      </c>
      <c r="BX9" s="294">
        <v>0</v>
      </c>
      <c r="BY9" s="294">
        <v>44</v>
      </c>
      <c r="BZ9" s="294">
        <v>0</v>
      </c>
      <c r="CA9" s="294">
        <v>0</v>
      </c>
      <c r="CB9" s="294">
        <v>12</v>
      </c>
      <c r="CC9" s="294">
        <v>12</v>
      </c>
      <c r="CD9" s="294">
        <v>0</v>
      </c>
      <c r="CE9" s="294">
        <v>0</v>
      </c>
      <c r="CF9" s="294">
        <v>0</v>
      </c>
      <c r="CG9" s="294">
        <v>12</v>
      </c>
      <c r="CH9" s="294">
        <v>0</v>
      </c>
      <c r="CI9" s="294">
        <v>0</v>
      </c>
      <c r="CJ9" s="294">
        <v>0</v>
      </c>
      <c r="CK9" s="294">
        <v>0</v>
      </c>
      <c r="CL9" s="294">
        <v>0</v>
      </c>
      <c r="CM9" s="294">
        <v>0</v>
      </c>
      <c r="CN9" s="294">
        <v>0</v>
      </c>
      <c r="CO9" s="294">
        <v>0</v>
      </c>
      <c r="CP9" s="294">
        <v>0</v>
      </c>
      <c r="CQ9" s="294">
        <v>26408</v>
      </c>
      <c r="CR9" s="294">
        <v>24444</v>
      </c>
      <c r="CS9" s="294">
        <v>0</v>
      </c>
      <c r="CT9" s="294">
        <v>0</v>
      </c>
      <c r="CU9" s="294">
        <v>2265</v>
      </c>
      <c r="CV9" s="294">
        <v>20592</v>
      </c>
      <c r="CW9" s="294">
        <v>0</v>
      </c>
      <c r="CX9" s="294">
        <v>1587</v>
      </c>
      <c r="CY9" s="294">
        <v>1964</v>
      </c>
      <c r="CZ9" s="294">
        <v>0</v>
      </c>
      <c r="DA9" s="294">
        <v>0</v>
      </c>
      <c r="DB9" s="294">
        <v>831</v>
      </c>
      <c r="DC9" s="294">
        <v>779</v>
      </c>
      <c r="DD9" s="294">
        <v>21</v>
      </c>
      <c r="DE9" s="294">
        <v>333</v>
      </c>
      <c r="DF9" s="294">
        <v>390</v>
      </c>
      <c r="DG9" s="294">
        <v>283</v>
      </c>
      <c r="DH9" s="294">
        <v>0</v>
      </c>
      <c r="DI9" s="294">
        <v>0</v>
      </c>
      <c r="DJ9" s="294">
        <v>283</v>
      </c>
      <c r="DK9" s="294">
        <v>0</v>
      </c>
      <c r="DL9" s="294">
        <v>0</v>
      </c>
      <c r="DM9" s="294">
        <v>0</v>
      </c>
      <c r="DN9" s="294">
        <v>107</v>
      </c>
      <c r="DO9" s="294">
        <v>0</v>
      </c>
      <c r="DP9" s="294">
        <v>0</v>
      </c>
      <c r="DQ9" s="294">
        <v>107</v>
      </c>
      <c r="DR9" s="294">
        <v>0</v>
      </c>
      <c r="DS9" s="294">
        <v>0</v>
      </c>
      <c r="DT9" s="294">
        <v>0</v>
      </c>
      <c r="DU9" s="294">
        <v>14707</v>
      </c>
      <c r="DV9" s="294">
        <v>13365</v>
      </c>
      <c r="DW9" s="294">
        <v>16</v>
      </c>
      <c r="DX9" s="294">
        <v>1324</v>
      </c>
      <c r="DY9" s="294">
        <v>2</v>
      </c>
      <c r="DZ9" s="294">
        <v>1144</v>
      </c>
      <c r="EA9" s="294">
        <v>572</v>
      </c>
      <c r="EB9" s="294">
        <v>0</v>
      </c>
      <c r="EC9" s="294">
        <v>0</v>
      </c>
      <c r="ED9" s="294">
        <v>526</v>
      </c>
      <c r="EE9" s="294">
        <v>0</v>
      </c>
      <c r="EF9" s="294">
        <v>4</v>
      </c>
      <c r="EG9" s="294">
        <v>42</v>
      </c>
      <c r="EH9" s="294">
        <v>572</v>
      </c>
      <c r="EI9" s="294">
        <v>0</v>
      </c>
      <c r="EJ9" s="294">
        <v>0</v>
      </c>
      <c r="EK9" s="294">
        <v>418</v>
      </c>
      <c r="EL9" s="294">
        <v>0</v>
      </c>
      <c r="EM9" s="294">
        <v>4</v>
      </c>
      <c r="EN9" s="294">
        <v>150</v>
      </c>
    </row>
    <row r="10" spans="1:144" ht="13.5" customHeight="1" x14ac:dyDescent="0.15">
      <c r="A10" s="292" t="s">
        <v>521</v>
      </c>
      <c r="B10" s="293" t="s">
        <v>522</v>
      </c>
      <c r="C10" s="292" t="s">
        <v>515</v>
      </c>
      <c r="D10" s="294">
        <v>775812</v>
      </c>
      <c r="E10" s="294">
        <v>625075</v>
      </c>
      <c r="F10" s="294">
        <v>592874</v>
      </c>
      <c r="G10" s="294">
        <v>0</v>
      </c>
      <c r="H10" s="294">
        <v>592198</v>
      </c>
      <c r="I10" s="294">
        <v>525</v>
      </c>
      <c r="J10" s="294">
        <v>151</v>
      </c>
      <c r="K10" s="294">
        <v>0</v>
      </c>
      <c r="L10" s="294">
        <v>0</v>
      </c>
      <c r="M10" s="294">
        <v>32201</v>
      </c>
      <c r="N10" s="294">
        <v>0</v>
      </c>
      <c r="O10" s="294">
        <v>31781</v>
      </c>
      <c r="P10" s="294">
        <v>420</v>
      </c>
      <c r="Q10" s="294">
        <v>0</v>
      </c>
      <c r="R10" s="294">
        <v>0</v>
      </c>
      <c r="S10" s="294">
        <v>0</v>
      </c>
      <c r="T10" s="294">
        <v>56616</v>
      </c>
      <c r="U10" s="294">
        <v>23508</v>
      </c>
      <c r="V10" s="294">
        <v>0</v>
      </c>
      <c r="W10" s="294">
        <v>36</v>
      </c>
      <c r="X10" s="294">
        <v>6274</v>
      </c>
      <c r="Y10" s="294">
        <v>6663</v>
      </c>
      <c r="Z10" s="294">
        <v>17</v>
      </c>
      <c r="AA10" s="294">
        <v>10518</v>
      </c>
      <c r="AB10" s="294">
        <v>33108</v>
      </c>
      <c r="AC10" s="294">
        <v>0</v>
      </c>
      <c r="AD10" s="294">
        <v>0</v>
      </c>
      <c r="AE10" s="294">
        <v>927</v>
      </c>
      <c r="AF10" s="294">
        <v>389</v>
      </c>
      <c r="AG10" s="294">
        <v>23</v>
      </c>
      <c r="AH10" s="294">
        <v>31769</v>
      </c>
      <c r="AI10" s="294">
        <v>1560</v>
      </c>
      <c r="AJ10" s="294">
        <v>1452</v>
      </c>
      <c r="AK10" s="294">
        <v>0</v>
      </c>
      <c r="AL10" s="294">
        <v>0</v>
      </c>
      <c r="AM10" s="294">
        <v>0</v>
      </c>
      <c r="AN10" s="294">
        <v>1452</v>
      </c>
      <c r="AO10" s="294">
        <v>0</v>
      </c>
      <c r="AP10" s="294">
        <v>0</v>
      </c>
      <c r="AQ10" s="294">
        <v>108</v>
      </c>
      <c r="AR10" s="294">
        <v>0</v>
      </c>
      <c r="AS10" s="294">
        <v>0</v>
      </c>
      <c r="AT10" s="294">
        <v>0</v>
      </c>
      <c r="AU10" s="294">
        <v>108</v>
      </c>
      <c r="AV10" s="294">
        <v>0</v>
      </c>
      <c r="AW10" s="294">
        <v>0</v>
      </c>
      <c r="AX10" s="294">
        <v>0</v>
      </c>
      <c r="AY10" s="294">
        <v>0</v>
      </c>
      <c r="AZ10" s="294">
        <v>0</v>
      </c>
      <c r="BA10" s="294">
        <v>0</v>
      </c>
      <c r="BB10" s="294">
        <v>0</v>
      </c>
      <c r="BC10" s="294">
        <v>0</v>
      </c>
      <c r="BD10" s="294">
        <v>0</v>
      </c>
      <c r="BE10" s="294">
        <v>0</v>
      </c>
      <c r="BF10" s="294">
        <v>0</v>
      </c>
      <c r="BG10" s="294">
        <v>0</v>
      </c>
      <c r="BH10" s="294">
        <v>0</v>
      </c>
      <c r="BI10" s="294">
        <v>0</v>
      </c>
      <c r="BJ10" s="294">
        <v>0</v>
      </c>
      <c r="BK10" s="294">
        <v>0</v>
      </c>
      <c r="BL10" s="294">
        <v>0</v>
      </c>
      <c r="BM10" s="294">
        <v>0</v>
      </c>
      <c r="BN10" s="294">
        <v>0</v>
      </c>
      <c r="BO10" s="294">
        <v>0</v>
      </c>
      <c r="BP10" s="294">
        <v>0</v>
      </c>
      <c r="BQ10" s="294">
        <v>0</v>
      </c>
      <c r="BR10" s="294">
        <v>0</v>
      </c>
      <c r="BS10" s="294">
        <v>0</v>
      </c>
      <c r="BT10" s="294">
        <v>0</v>
      </c>
      <c r="BU10" s="294">
        <v>0</v>
      </c>
      <c r="BV10" s="294">
        <v>0</v>
      </c>
      <c r="BW10" s="294">
        <v>0</v>
      </c>
      <c r="BX10" s="294">
        <v>0</v>
      </c>
      <c r="BY10" s="294">
        <v>0</v>
      </c>
      <c r="BZ10" s="294">
        <v>0</v>
      </c>
      <c r="CA10" s="294">
        <v>0</v>
      </c>
      <c r="CB10" s="294">
        <v>138</v>
      </c>
      <c r="CC10" s="294">
        <v>138</v>
      </c>
      <c r="CD10" s="294">
        <v>0</v>
      </c>
      <c r="CE10" s="294">
        <v>0</v>
      </c>
      <c r="CF10" s="294">
        <v>0</v>
      </c>
      <c r="CG10" s="294">
        <v>138</v>
      </c>
      <c r="CH10" s="294">
        <v>0</v>
      </c>
      <c r="CI10" s="294">
        <v>0</v>
      </c>
      <c r="CJ10" s="294">
        <v>0</v>
      </c>
      <c r="CK10" s="294">
        <v>0</v>
      </c>
      <c r="CL10" s="294">
        <v>0</v>
      </c>
      <c r="CM10" s="294">
        <v>0</v>
      </c>
      <c r="CN10" s="294">
        <v>0</v>
      </c>
      <c r="CO10" s="294">
        <v>0</v>
      </c>
      <c r="CP10" s="294">
        <v>0</v>
      </c>
      <c r="CQ10" s="294">
        <v>80291</v>
      </c>
      <c r="CR10" s="294">
        <v>78254</v>
      </c>
      <c r="CS10" s="294">
        <v>0</v>
      </c>
      <c r="CT10" s="294">
        <v>0</v>
      </c>
      <c r="CU10" s="294">
        <v>714</v>
      </c>
      <c r="CV10" s="294">
        <v>77028</v>
      </c>
      <c r="CW10" s="294">
        <v>153</v>
      </c>
      <c r="CX10" s="294">
        <v>359</v>
      </c>
      <c r="CY10" s="294">
        <v>2037</v>
      </c>
      <c r="CZ10" s="294">
        <v>0</v>
      </c>
      <c r="DA10" s="294">
        <v>0</v>
      </c>
      <c r="DB10" s="294">
        <v>149</v>
      </c>
      <c r="DC10" s="294">
        <v>1827</v>
      </c>
      <c r="DD10" s="294">
        <v>0</v>
      </c>
      <c r="DE10" s="294">
        <v>61</v>
      </c>
      <c r="DF10" s="294">
        <v>84</v>
      </c>
      <c r="DG10" s="294">
        <v>51</v>
      </c>
      <c r="DH10" s="294">
        <v>0</v>
      </c>
      <c r="DI10" s="294">
        <v>0</v>
      </c>
      <c r="DJ10" s="294">
        <v>11</v>
      </c>
      <c r="DK10" s="294">
        <v>40</v>
      </c>
      <c r="DL10" s="294">
        <v>0</v>
      </c>
      <c r="DM10" s="294">
        <v>0</v>
      </c>
      <c r="DN10" s="294">
        <v>33</v>
      </c>
      <c r="DO10" s="294">
        <v>0</v>
      </c>
      <c r="DP10" s="294">
        <v>0</v>
      </c>
      <c r="DQ10" s="294">
        <v>7</v>
      </c>
      <c r="DR10" s="294">
        <v>16</v>
      </c>
      <c r="DS10" s="294">
        <v>0</v>
      </c>
      <c r="DT10" s="294">
        <v>10</v>
      </c>
      <c r="DU10" s="294">
        <v>6187</v>
      </c>
      <c r="DV10" s="294">
        <v>5051</v>
      </c>
      <c r="DW10" s="294">
        <v>62</v>
      </c>
      <c r="DX10" s="294">
        <v>1050</v>
      </c>
      <c r="DY10" s="294">
        <v>24</v>
      </c>
      <c r="DZ10" s="294">
        <v>5861</v>
      </c>
      <c r="EA10" s="294">
        <v>4180</v>
      </c>
      <c r="EB10" s="294">
        <v>0</v>
      </c>
      <c r="EC10" s="294">
        <v>0</v>
      </c>
      <c r="ED10" s="294">
        <v>3912</v>
      </c>
      <c r="EE10" s="294">
        <v>52</v>
      </c>
      <c r="EF10" s="294">
        <v>216</v>
      </c>
      <c r="EG10" s="294">
        <v>0</v>
      </c>
      <c r="EH10" s="294">
        <v>1681</v>
      </c>
      <c r="EI10" s="294">
        <v>0</v>
      </c>
      <c r="EJ10" s="294">
        <v>0</v>
      </c>
      <c r="EK10" s="294">
        <v>1606</v>
      </c>
      <c r="EL10" s="294">
        <v>0</v>
      </c>
      <c r="EM10" s="294">
        <v>75</v>
      </c>
      <c r="EN10" s="294">
        <v>0</v>
      </c>
    </row>
    <row r="11" spans="1:144" ht="13.5" customHeight="1" x14ac:dyDescent="0.15">
      <c r="A11" s="292" t="s">
        <v>523</v>
      </c>
      <c r="B11" s="293" t="s">
        <v>524</v>
      </c>
      <c r="C11" s="292" t="s">
        <v>515</v>
      </c>
      <c r="D11" s="294">
        <v>337348</v>
      </c>
      <c r="E11" s="294">
        <v>283036</v>
      </c>
      <c r="F11" s="294">
        <v>259989</v>
      </c>
      <c r="G11" s="294">
        <v>83684</v>
      </c>
      <c r="H11" s="294">
        <v>175571</v>
      </c>
      <c r="I11" s="294">
        <v>606</v>
      </c>
      <c r="J11" s="294">
        <v>55</v>
      </c>
      <c r="K11" s="294">
        <v>2</v>
      </c>
      <c r="L11" s="294">
        <v>71</v>
      </c>
      <c r="M11" s="294">
        <v>23047</v>
      </c>
      <c r="N11" s="294">
        <v>4428</v>
      </c>
      <c r="O11" s="294">
        <v>15611</v>
      </c>
      <c r="P11" s="294">
        <v>131</v>
      </c>
      <c r="Q11" s="294">
        <v>0</v>
      </c>
      <c r="R11" s="294">
        <v>1413</v>
      </c>
      <c r="S11" s="294">
        <v>1464</v>
      </c>
      <c r="T11" s="294">
        <v>14936</v>
      </c>
      <c r="U11" s="294">
        <v>8446</v>
      </c>
      <c r="V11" s="294">
        <v>0</v>
      </c>
      <c r="W11" s="294">
        <v>233</v>
      </c>
      <c r="X11" s="294">
        <v>4530</v>
      </c>
      <c r="Y11" s="294">
        <v>667</v>
      </c>
      <c r="Z11" s="294">
        <v>15</v>
      </c>
      <c r="AA11" s="294">
        <v>3001</v>
      </c>
      <c r="AB11" s="294">
        <v>6490</v>
      </c>
      <c r="AC11" s="294">
        <v>0</v>
      </c>
      <c r="AD11" s="294">
        <v>0</v>
      </c>
      <c r="AE11" s="294">
        <v>568</v>
      </c>
      <c r="AF11" s="294">
        <v>56</v>
      </c>
      <c r="AG11" s="294">
        <v>1</v>
      </c>
      <c r="AH11" s="294">
        <v>5865</v>
      </c>
      <c r="AI11" s="294">
        <v>652</v>
      </c>
      <c r="AJ11" s="294">
        <v>55</v>
      </c>
      <c r="AK11" s="294">
        <v>0</v>
      </c>
      <c r="AL11" s="294">
        <v>0</v>
      </c>
      <c r="AM11" s="294">
        <v>0</v>
      </c>
      <c r="AN11" s="294">
        <v>55</v>
      </c>
      <c r="AO11" s="294">
        <v>0</v>
      </c>
      <c r="AP11" s="294">
        <v>0</v>
      </c>
      <c r="AQ11" s="294">
        <v>597</v>
      </c>
      <c r="AR11" s="294">
        <v>0</v>
      </c>
      <c r="AS11" s="294">
        <v>254</v>
      </c>
      <c r="AT11" s="294">
        <v>0</v>
      </c>
      <c r="AU11" s="294">
        <v>343</v>
      </c>
      <c r="AV11" s="294">
        <v>0</v>
      </c>
      <c r="AW11" s="294">
        <v>0</v>
      </c>
      <c r="AX11" s="294">
        <v>0</v>
      </c>
      <c r="AY11" s="294">
        <v>0</v>
      </c>
      <c r="AZ11" s="294">
        <v>0</v>
      </c>
      <c r="BA11" s="294">
        <v>0</v>
      </c>
      <c r="BB11" s="294">
        <v>0</v>
      </c>
      <c r="BC11" s="294">
        <v>0</v>
      </c>
      <c r="BD11" s="294">
        <v>0</v>
      </c>
      <c r="BE11" s="294">
        <v>0</v>
      </c>
      <c r="BF11" s="294">
        <v>0</v>
      </c>
      <c r="BG11" s="294">
        <v>0</v>
      </c>
      <c r="BH11" s="294">
        <v>0</v>
      </c>
      <c r="BI11" s="294">
        <v>0</v>
      </c>
      <c r="BJ11" s="294">
        <v>0</v>
      </c>
      <c r="BK11" s="294">
        <v>0</v>
      </c>
      <c r="BL11" s="294">
        <v>0</v>
      </c>
      <c r="BM11" s="294">
        <v>0</v>
      </c>
      <c r="BN11" s="294">
        <v>0</v>
      </c>
      <c r="BO11" s="294">
        <v>0</v>
      </c>
      <c r="BP11" s="294">
        <v>0</v>
      </c>
      <c r="BQ11" s="294">
        <v>0</v>
      </c>
      <c r="BR11" s="294">
        <v>0</v>
      </c>
      <c r="BS11" s="294">
        <v>0</v>
      </c>
      <c r="BT11" s="294">
        <v>0</v>
      </c>
      <c r="BU11" s="294">
        <v>0</v>
      </c>
      <c r="BV11" s="294">
        <v>0</v>
      </c>
      <c r="BW11" s="294">
        <v>0</v>
      </c>
      <c r="BX11" s="294">
        <v>0</v>
      </c>
      <c r="BY11" s="294">
        <v>0</v>
      </c>
      <c r="BZ11" s="294">
        <v>0</v>
      </c>
      <c r="CA11" s="294">
        <v>0</v>
      </c>
      <c r="CB11" s="294">
        <v>0</v>
      </c>
      <c r="CC11" s="294">
        <v>0</v>
      </c>
      <c r="CD11" s="294">
        <v>0</v>
      </c>
      <c r="CE11" s="294">
        <v>0</v>
      </c>
      <c r="CF11" s="294">
        <v>0</v>
      </c>
      <c r="CG11" s="294">
        <v>0</v>
      </c>
      <c r="CH11" s="294">
        <v>0</v>
      </c>
      <c r="CI11" s="294">
        <v>0</v>
      </c>
      <c r="CJ11" s="294">
        <v>0</v>
      </c>
      <c r="CK11" s="294">
        <v>0</v>
      </c>
      <c r="CL11" s="294">
        <v>0</v>
      </c>
      <c r="CM11" s="294">
        <v>0</v>
      </c>
      <c r="CN11" s="294">
        <v>0</v>
      </c>
      <c r="CO11" s="294">
        <v>0</v>
      </c>
      <c r="CP11" s="294">
        <v>0</v>
      </c>
      <c r="CQ11" s="294">
        <v>22344</v>
      </c>
      <c r="CR11" s="294">
        <v>20473</v>
      </c>
      <c r="CS11" s="294">
        <v>0</v>
      </c>
      <c r="CT11" s="294">
        <v>0</v>
      </c>
      <c r="CU11" s="294">
        <v>1267</v>
      </c>
      <c r="CV11" s="294">
        <v>18496</v>
      </c>
      <c r="CW11" s="294">
        <v>396</v>
      </c>
      <c r="CX11" s="294">
        <v>314</v>
      </c>
      <c r="CY11" s="294">
        <v>1871</v>
      </c>
      <c r="CZ11" s="294">
        <v>0</v>
      </c>
      <c r="DA11" s="294">
        <v>0</v>
      </c>
      <c r="DB11" s="294">
        <v>340</v>
      </c>
      <c r="DC11" s="294">
        <v>566</v>
      </c>
      <c r="DD11" s="294">
        <v>4</v>
      </c>
      <c r="DE11" s="294">
        <v>961</v>
      </c>
      <c r="DF11" s="294">
        <v>46</v>
      </c>
      <c r="DG11" s="294">
        <v>46</v>
      </c>
      <c r="DH11" s="294">
        <v>0</v>
      </c>
      <c r="DI11" s="294">
        <v>0</v>
      </c>
      <c r="DJ11" s="294">
        <v>34</v>
      </c>
      <c r="DK11" s="294">
        <v>0</v>
      </c>
      <c r="DL11" s="294">
        <v>12</v>
      </c>
      <c r="DM11" s="294">
        <v>0</v>
      </c>
      <c r="DN11" s="294">
        <v>0</v>
      </c>
      <c r="DO11" s="294">
        <v>0</v>
      </c>
      <c r="DP11" s="294">
        <v>0</v>
      </c>
      <c r="DQ11" s="294">
        <v>0</v>
      </c>
      <c r="DR11" s="294">
        <v>0</v>
      </c>
      <c r="DS11" s="294">
        <v>0</v>
      </c>
      <c r="DT11" s="294">
        <v>0</v>
      </c>
      <c r="DU11" s="294">
        <v>12814</v>
      </c>
      <c r="DV11" s="294">
        <v>12708</v>
      </c>
      <c r="DW11" s="294">
        <v>0</v>
      </c>
      <c r="DX11" s="294">
        <v>106</v>
      </c>
      <c r="DY11" s="294">
        <v>0</v>
      </c>
      <c r="DZ11" s="294">
        <v>3520</v>
      </c>
      <c r="EA11" s="294">
        <v>1314</v>
      </c>
      <c r="EB11" s="294">
        <v>549</v>
      </c>
      <c r="EC11" s="294">
        <v>0</v>
      </c>
      <c r="ED11" s="294">
        <v>643</v>
      </c>
      <c r="EE11" s="294">
        <v>0</v>
      </c>
      <c r="EF11" s="294">
        <v>0</v>
      </c>
      <c r="EG11" s="294">
        <v>122</v>
      </c>
      <c r="EH11" s="294">
        <v>2206</v>
      </c>
      <c r="EI11" s="294">
        <v>29</v>
      </c>
      <c r="EJ11" s="294">
        <v>0</v>
      </c>
      <c r="EK11" s="294">
        <v>1261</v>
      </c>
      <c r="EL11" s="294">
        <v>0</v>
      </c>
      <c r="EM11" s="294">
        <v>147</v>
      </c>
      <c r="EN11" s="294">
        <v>769</v>
      </c>
    </row>
    <row r="12" spans="1:144" ht="13.5" customHeight="1" x14ac:dyDescent="0.15">
      <c r="A12" s="292" t="s">
        <v>525</v>
      </c>
      <c r="B12" s="293" t="s">
        <v>526</v>
      </c>
      <c r="C12" s="292" t="s">
        <v>515</v>
      </c>
      <c r="D12" s="294">
        <v>332098</v>
      </c>
      <c r="E12" s="294">
        <v>287048</v>
      </c>
      <c r="F12" s="294">
        <v>261687</v>
      </c>
      <c r="G12" s="294">
        <v>0</v>
      </c>
      <c r="H12" s="294">
        <v>258974</v>
      </c>
      <c r="I12" s="294">
        <v>2109</v>
      </c>
      <c r="J12" s="294">
        <v>0</v>
      </c>
      <c r="K12" s="294">
        <v>8</v>
      </c>
      <c r="L12" s="294">
        <v>596</v>
      </c>
      <c r="M12" s="294">
        <v>25361</v>
      </c>
      <c r="N12" s="294">
        <v>0</v>
      </c>
      <c r="O12" s="294">
        <v>24144</v>
      </c>
      <c r="P12" s="294">
        <v>48</v>
      </c>
      <c r="Q12" s="294">
        <v>0</v>
      </c>
      <c r="R12" s="294">
        <v>0</v>
      </c>
      <c r="S12" s="294">
        <v>1169</v>
      </c>
      <c r="T12" s="294">
        <v>12809</v>
      </c>
      <c r="U12" s="294">
        <v>5895</v>
      </c>
      <c r="V12" s="294">
        <v>0</v>
      </c>
      <c r="W12" s="294">
        <v>0</v>
      </c>
      <c r="X12" s="294">
        <v>4737</v>
      </c>
      <c r="Y12" s="294">
        <v>0</v>
      </c>
      <c r="Z12" s="294">
        <v>116</v>
      </c>
      <c r="AA12" s="294">
        <v>1042</v>
      </c>
      <c r="AB12" s="294">
        <v>6914</v>
      </c>
      <c r="AC12" s="294">
        <v>0</v>
      </c>
      <c r="AD12" s="294">
        <v>0</v>
      </c>
      <c r="AE12" s="294">
        <v>3271</v>
      </c>
      <c r="AF12" s="294">
        <v>0</v>
      </c>
      <c r="AG12" s="294">
        <v>5</v>
      </c>
      <c r="AH12" s="294">
        <v>3638</v>
      </c>
      <c r="AI12" s="294">
        <v>924</v>
      </c>
      <c r="AJ12" s="294">
        <v>793</v>
      </c>
      <c r="AK12" s="294">
        <v>0</v>
      </c>
      <c r="AL12" s="294">
        <v>0</v>
      </c>
      <c r="AM12" s="294">
        <v>0</v>
      </c>
      <c r="AN12" s="294">
        <v>793</v>
      </c>
      <c r="AO12" s="294">
        <v>0</v>
      </c>
      <c r="AP12" s="294">
        <v>0</v>
      </c>
      <c r="AQ12" s="294">
        <v>131</v>
      </c>
      <c r="AR12" s="294">
        <v>0</v>
      </c>
      <c r="AS12" s="294">
        <v>0</v>
      </c>
      <c r="AT12" s="294">
        <v>0</v>
      </c>
      <c r="AU12" s="294">
        <v>26</v>
      </c>
      <c r="AV12" s="294">
        <v>105</v>
      </c>
      <c r="AW12" s="294">
        <v>0</v>
      </c>
      <c r="AX12" s="294">
        <v>0</v>
      </c>
      <c r="AY12" s="294">
        <v>0</v>
      </c>
      <c r="AZ12" s="294">
        <v>0</v>
      </c>
      <c r="BA12" s="294">
        <v>0</v>
      </c>
      <c r="BB12" s="294">
        <v>0</v>
      </c>
      <c r="BC12" s="294">
        <v>0</v>
      </c>
      <c r="BD12" s="294">
        <v>0</v>
      </c>
      <c r="BE12" s="294">
        <v>0</v>
      </c>
      <c r="BF12" s="294">
        <v>0</v>
      </c>
      <c r="BG12" s="294">
        <v>0</v>
      </c>
      <c r="BH12" s="294">
        <v>0</v>
      </c>
      <c r="BI12" s="294">
        <v>0</v>
      </c>
      <c r="BJ12" s="294">
        <v>0</v>
      </c>
      <c r="BK12" s="294">
        <v>0</v>
      </c>
      <c r="BL12" s="294">
        <v>0</v>
      </c>
      <c r="BM12" s="294">
        <v>0</v>
      </c>
      <c r="BN12" s="294">
        <v>0</v>
      </c>
      <c r="BO12" s="294">
        <v>0</v>
      </c>
      <c r="BP12" s="294">
        <v>0</v>
      </c>
      <c r="BQ12" s="294">
        <v>0</v>
      </c>
      <c r="BR12" s="294">
        <v>0</v>
      </c>
      <c r="BS12" s="294">
        <v>0</v>
      </c>
      <c r="BT12" s="294">
        <v>0</v>
      </c>
      <c r="BU12" s="294">
        <v>0</v>
      </c>
      <c r="BV12" s="294">
        <v>0</v>
      </c>
      <c r="BW12" s="294">
        <v>0</v>
      </c>
      <c r="BX12" s="294">
        <v>0</v>
      </c>
      <c r="BY12" s="294">
        <v>0</v>
      </c>
      <c r="BZ12" s="294">
        <v>0</v>
      </c>
      <c r="CA12" s="294">
        <v>0</v>
      </c>
      <c r="CB12" s="294">
        <v>0</v>
      </c>
      <c r="CC12" s="294">
        <v>0</v>
      </c>
      <c r="CD12" s="294">
        <v>0</v>
      </c>
      <c r="CE12" s="294">
        <v>0</v>
      </c>
      <c r="CF12" s="294">
        <v>0</v>
      </c>
      <c r="CG12" s="294">
        <v>0</v>
      </c>
      <c r="CH12" s="294">
        <v>0</v>
      </c>
      <c r="CI12" s="294">
        <v>0</v>
      </c>
      <c r="CJ12" s="294">
        <v>0</v>
      </c>
      <c r="CK12" s="294">
        <v>0</v>
      </c>
      <c r="CL12" s="294">
        <v>0</v>
      </c>
      <c r="CM12" s="294">
        <v>0</v>
      </c>
      <c r="CN12" s="294">
        <v>0</v>
      </c>
      <c r="CO12" s="294">
        <v>0</v>
      </c>
      <c r="CP12" s="294">
        <v>0</v>
      </c>
      <c r="CQ12" s="294">
        <v>18114</v>
      </c>
      <c r="CR12" s="294">
        <v>16779</v>
      </c>
      <c r="CS12" s="294">
        <v>0</v>
      </c>
      <c r="CT12" s="294">
        <v>0</v>
      </c>
      <c r="CU12" s="294">
        <v>1811</v>
      </c>
      <c r="CV12" s="294">
        <v>14703</v>
      </c>
      <c r="CW12" s="294">
        <v>53</v>
      </c>
      <c r="CX12" s="294">
        <v>212</v>
      </c>
      <c r="CY12" s="294">
        <v>1335</v>
      </c>
      <c r="CZ12" s="294">
        <v>0</v>
      </c>
      <c r="DA12" s="294">
        <v>0</v>
      </c>
      <c r="DB12" s="294">
        <v>617</v>
      </c>
      <c r="DC12" s="294">
        <v>338</v>
      </c>
      <c r="DD12" s="294">
        <v>1</v>
      </c>
      <c r="DE12" s="294">
        <v>379</v>
      </c>
      <c r="DF12" s="294">
        <v>526</v>
      </c>
      <c r="DG12" s="294">
        <v>439</v>
      </c>
      <c r="DH12" s="294">
        <v>0</v>
      </c>
      <c r="DI12" s="294">
        <v>0</v>
      </c>
      <c r="DJ12" s="294">
        <v>439</v>
      </c>
      <c r="DK12" s="294">
        <v>0</v>
      </c>
      <c r="DL12" s="294">
        <v>0</v>
      </c>
      <c r="DM12" s="294">
        <v>0</v>
      </c>
      <c r="DN12" s="294">
        <v>87</v>
      </c>
      <c r="DO12" s="294">
        <v>0</v>
      </c>
      <c r="DP12" s="294">
        <v>0</v>
      </c>
      <c r="DQ12" s="294">
        <v>87</v>
      </c>
      <c r="DR12" s="294">
        <v>0</v>
      </c>
      <c r="DS12" s="294">
        <v>0</v>
      </c>
      <c r="DT12" s="294">
        <v>0</v>
      </c>
      <c r="DU12" s="294">
        <v>11023</v>
      </c>
      <c r="DV12" s="294">
        <v>9153</v>
      </c>
      <c r="DW12" s="294">
        <v>120</v>
      </c>
      <c r="DX12" s="294">
        <v>1362</v>
      </c>
      <c r="DY12" s="294">
        <v>388</v>
      </c>
      <c r="DZ12" s="294">
        <v>1654</v>
      </c>
      <c r="EA12" s="294">
        <v>1083</v>
      </c>
      <c r="EB12" s="294">
        <v>0</v>
      </c>
      <c r="EC12" s="294">
        <v>0</v>
      </c>
      <c r="ED12" s="294">
        <v>1036</v>
      </c>
      <c r="EE12" s="294">
        <v>0</v>
      </c>
      <c r="EF12" s="294">
        <v>39</v>
      </c>
      <c r="EG12" s="294">
        <v>8</v>
      </c>
      <c r="EH12" s="294">
        <v>571</v>
      </c>
      <c r="EI12" s="294">
        <v>0</v>
      </c>
      <c r="EJ12" s="294">
        <v>0</v>
      </c>
      <c r="EK12" s="294">
        <v>567</v>
      </c>
      <c r="EL12" s="294">
        <v>0</v>
      </c>
      <c r="EM12" s="294">
        <v>4</v>
      </c>
      <c r="EN12" s="294">
        <v>0</v>
      </c>
    </row>
    <row r="13" spans="1:144" ht="13.5" customHeight="1" x14ac:dyDescent="0.15">
      <c r="A13" s="292" t="s">
        <v>527</v>
      </c>
      <c r="B13" s="293" t="s">
        <v>528</v>
      </c>
      <c r="C13" s="292" t="s">
        <v>515</v>
      </c>
      <c r="D13" s="294">
        <v>669823</v>
      </c>
      <c r="E13" s="294">
        <v>576077</v>
      </c>
      <c r="F13" s="294">
        <v>515797</v>
      </c>
      <c r="G13" s="294">
        <v>0</v>
      </c>
      <c r="H13" s="294">
        <v>514263</v>
      </c>
      <c r="I13" s="294">
        <v>0</v>
      </c>
      <c r="J13" s="294">
        <v>408</v>
      </c>
      <c r="K13" s="294">
        <v>0</v>
      </c>
      <c r="L13" s="294">
        <v>1126</v>
      </c>
      <c r="M13" s="294">
        <v>60280</v>
      </c>
      <c r="N13" s="294">
        <v>0</v>
      </c>
      <c r="O13" s="294">
        <v>57995</v>
      </c>
      <c r="P13" s="294">
        <v>0</v>
      </c>
      <c r="Q13" s="294">
        <v>18</v>
      </c>
      <c r="R13" s="294">
        <v>0</v>
      </c>
      <c r="S13" s="294">
        <v>2267</v>
      </c>
      <c r="T13" s="294">
        <v>39916</v>
      </c>
      <c r="U13" s="294">
        <v>29900</v>
      </c>
      <c r="V13" s="294">
        <v>0</v>
      </c>
      <c r="W13" s="294">
        <v>0</v>
      </c>
      <c r="X13" s="294">
        <v>15989</v>
      </c>
      <c r="Y13" s="294">
        <v>8700</v>
      </c>
      <c r="Z13" s="294">
        <v>124</v>
      </c>
      <c r="AA13" s="294">
        <v>5087</v>
      </c>
      <c r="AB13" s="294">
        <v>10016</v>
      </c>
      <c r="AC13" s="294">
        <v>0</v>
      </c>
      <c r="AD13" s="294">
        <v>0</v>
      </c>
      <c r="AE13" s="294">
        <v>4845</v>
      </c>
      <c r="AF13" s="294">
        <v>301</v>
      </c>
      <c r="AG13" s="294">
        <v>11</v>
      </c>
      <c r="AH13" s="294">
        <v>4859</v>
      </c>
      <c r="AI13" s="294">
        <v>162</v>
      </c>
      <c r="AJ13" s="294">
        <v>162</v>
      </c>
      <c r="AK13" s="294">
        <v>0</v>
      </c>
      <c r="AL13" s="294">
        <v>0</v>
      </c>
      <c r="AM13" s="294">
        <v>0</v>
      </c>
      <c r="AN13" s="294">
        <v>162</v>
      </c>
      <c r="AO13" s="294">
        <v>0</v>
      </c>
      <c r="AP13" s="294">
        <v>0</v>
      </c>
      <c r="AQ13" s="294">
        <v>0</v>
      </c>
      <c r="AR13" s="294">
        <v>0</v>
      </c>
      <c r="AS13" s="294">
        <v>0</v>
      </c>
      <c r="AT13" s="294">
        <v>0</v>
      </c>
      <c r="AU13" s="294">
        <v>0</v>
      </c>
      <c r="AV13" s="294">
        <v>0</v>
      </c>
      <c r="AW13" s="294">
        <v>0</v>
      </c>
      <c r="AX13" s="294">
        <v>0</v>
      </c>
      <c r="AY13" s="294">
        <v>0</v>
      </c>
      <c r="AZ13" s="294">
        <v>0</v>
      </c>
      <c r="BA13" s="294">
        <v>0</v>
      </c>
      <c r="BB13" s="294">
        <v>0</v>
      </c>
      <c r="BC13" s="294">
        <v>0</v>
      </c>
      <c r="BD13" s="294">
        <v>0</v>
      </c>
      <c r="BE13" s="294">
        <v>0</v>
      </c>
      <c r="BF13" s="294">
        <v>0</v>
      </c>
      <c r="BG13" s="294">
        <v>0</v>
      </c>
      <c r="BH13" s="294">
        <v>0</v>
      </c>
      <c r="BI13" s="294">
        <v>0</v>
      </c>
      <c r="BJ13" s="294">
        <v>0</v>
      </c>
      <c r="BK13" s="294">
        <v>0</v>
      </c>
      <c r="BL13" s="294">
        <v>0</v>
      </c>
      <c r="BM13" s="294">
        <v>0</v>
      </c>
      <c r="BN13" s="294">
        <v>0</v>
      </c>
      <c r="BO13" s="294">
        <v>0</v>
      </c>
      <c r="BP13" s="294">
        <v>0</v>
      </c>
      <c r="BQ13" s="294">
        <v>0</v>
      </c>
      <c r="BR13" s="294">
        <v>0</v>
      </c>
      <c r="BS13" s="294">
        <v>0</v>
      </c>
      <c r="BT13" s="294">
        <v>0</v>
      </c>
      <c r="BU13" s="294">
        <v>0</v>
      </c>
      <c r="BV13" s="294">
        <v>0</v>
      </c>
      <c r="BW13" s="294">
        <v>0</v>
      </c>
      <c r="BX13" s="294">
        <v>0</v>
      </c>
      <c r="BY13" s="294">
        <v>0</v>
      </c>
      <c r="BZ13" s="294">
        <v>0</v>
      </c>
      <c r="CA13" s="294">
        <v>0</v>
      </c>
      <c r="CB13" s="294">
        <v>0</v>
      </c>
      <c r="CC13" s="294">
        <v>0</v>
      </c>
      <c r="CD13" s="294">
        <v>0</v>
      </c>
      <c r="CE13" s="294">
        <v>0</v>
      </c>
      <c r="CF13" s="294">
        <v>0</v>
      </c>
      <c r="CG13" s="294">
        <v>0</v>
      </c>
      <c r="CH13" s="294">
        <v>0</v>
      </c>
      <c r="CI13" s="294">
        <v>0</v>
      </c>
      <c r="CJ13" s="294">
        <v>0</v>
      </c>
      <c r="CK13" s="294">
        <v>0</v>
      </c>
      <c r="CL13" s="294">
        <v>0</v>
      </c>
      <c r="CM13" s="294">
        <v>0</v>
      </c>
      <c r="CN13" s="294">
        <v>0</v>
      </c>
      <c r="CO13" s="294">
        <v>0</v>
      </c>
      <c r="CP13" s="294">
        <v>0</v>
      </c>
      <c r="CQ13" s="294">
        <v>27687</v>
      </c>
      <c r="CR13" s="294">
        <v>25514</v>
      </c>
      <c r="CS13" s="294">
        <v>0</v>
      </c>
      <c r="CT13" s="294">
        <v>0</v>
      </c>
      <c r="CU13" s="294">
        <v>546</v>
      </c>
      <c r="CV13" s="294">
        <v>24930</v>
      </c>
      <c r="CW13" s="294">
        <v>32</v>
      </c>
      <c r="CX13" s="294">
        <v>6</v>
      </c>
      <c r="CY13" s="294">
        <v>2173</v>
      </c>
      <c r="CZ13" s="294">
        <v>0</v>
      </c>
      <c r="DA13" s="294">
        <v>0</v>
      </c>
      <c r="DB13" s="294">
        <v>707</v>
      </c>
      <c r="DC13" s="294">
        <v>1181</v>
      </c>
      <c r="DD13" s="294">
        <v>7</v>
      </c>
      <c r="DE13" s="294">
        <v>278</v>
      </c>
      <c r="DF13" s="294">
        <v>736</v>
      </c>
      <c r="DG13" s="294">
        <v>514</v>
      </c>
      <c r="DH13" s="294">
        <v>0</v>
      </c>
      <c r="DI13" s="294">
        <v>0</v>
      </c>
      <c r="DJ13" s="294">
        <v>405</v>
      </c>
      <c r="DK13" s="294">
        <v>0</v>
      </c>
      <c r="DL13" s="294">
        <v>0</v>
      </c>
      <c r="DM13" s="294">
        <v>109</v>
      </c>
      <c r="DN13" s="294">
        <v>222</v>
      </c>
      <c r="DO13" s="294">
        <v>0</v>
      </c>
      <c r="DP13" s="294">
        <v>0</v>
      </c>
      <c r="DQ13" s="294">
        <v>222</v>
      </c>
      <c r="DR13" s="294">
        <v>0</v>
      </c>
      <c r="DS13" s="294">
        <v>0</v>
      </c>
      <c r="DT13" s="294">
        <v>0</v>
      </c>
      <c r="DU13" s="294">
        <v>22398</v>
      </c>
      <c r="DV13" s="294">
        <v>21920</v>
      </c>
      <c r="DW13" s="294">
        <v>12</v>
      </c>
      <c r="DX13" s="294">
        <v>461</v>
      </c>
      <c r="DY13" s="294">
        <v>5</v>
      </c>
      <c r="DZ13" s="294">
        <v>2847</v>
      </c>
      <c r="EA13" s="294">
        <v>2091</v>
      </c>
      <c r="EB13" s="294">
        <v>0</v>
      </c>
      <c r="EC13" s="294">
        <v>0</v>
      </c>
      <c r="ED13" s="294">
        <v>1868</v>
      </c>
      <c r="EE13" s="294">
        <v>0</v>
      </c>
      <c r="EF13" s="294">
        <v>0</v>
      </c>
      <c r="EG13" s="294">
        <v>223</v>
      </c>
      <c r="EH13" s="294">
        <v>756</v>
      </c>
      <c r="EI13" s="294">
        <v>0</v>
      </c>
      <c r="EJ13" s="294">
        <v>0</v>
      </c>
      <c r="EK13" s="294">
        <v>738</v>
      </c>
      <c r="EL13" s="294">
        <v>0</v>
      </c>
      <c r="EM13" s="294">
        <v>0</v>
      </c>
      <c r="EN13" s="294">
        <v>18</v>
      </c>
    </row>
    <row r="14" spans="1:144" ht="13.5" customHeight="1" x14ac:dyDescent="0.15">
      <c r="A14" s="292" t="s">
        <v>529</v>
      </c>
      <c r="B14" s="293" t="s">
        <v>530</v>
      </c>
      <c r="C14" s="292" t="s">
        <v>515</v>
      </c>
      <c r="D14" s="294">
        <v>981504</v>
      </c>
      <c r="E14" s="294">
        <v>754302</v>
      </c>
      <c r="F14" s="294">
        <v>693518</v>
      </c>
      <c r="G14" s="294">
        <v>12073</v>
      </c>
      <c r="H14" s="294">
        <v>681339</v>
      </c>
      <c r="I14" s="294">
        <v>0</v>
      </c>
      <c r="J14" s="294">
        <v>0</v>
      </c>
      <c r="K14" s="294">
        <v>1</v>
      </c>
      <c r="L14" s="294">
        <v>105</v>
      </c>
      <c r="M14" s="294">
        <v>60784</v>
      </c>
      <c r="N14" s="294">
        <v>9222</v>
      </c>
      <c r="O14" s="294">
        <v>50570</v>
      </c>
      <c r="P14" s="294">
        <v>0</v>
      </c>
      <c r="Q14" s="294">
        <v>0</v>
      </c>
      <c r="R14" s="294">
        <v>2</v>
      </c>
      <c r="S14" s="294">
        <v>990</v>
      </c>
      <c r="T14" s="294">
        <v>36148</v>
      </c>
      <c r="U14" s="294">
        <v>22090</v>
      </c>
      <c r="V14" s="294">
        <v>246</v>
      </c>
      <c r="W14" s="294">
        <v>0</v>
      </c>
      <c r="X14" s="294">
        <v>14386</v>
      </c>
      <c r="Y14" s="294">
        <v>1987</v>
      </c>
      <c r="Z14" s="294">
        <v>34</v>
      </c>
      <c r="AA14" s="294">
        <v>5437</v>
      </c>
      <c r="AB14" s="294">
        <v>14058</v>
      </c>
      <c r="AC14" s="294">
        <v>188</v>
      </c>
      <c r="AD14" s="294">
        <v>0</v>
      </c>
      <c r="AE14" s="294">
        <v>3097</v>
      </c>
      <c r="AF14" s="294">
        <v>274</v>
      </c>
      <c r="AG14" s="294">
        <v>4</v>
      </c>
      <c r="AH14" s="294">
        <v>10495</v>
      </c>
      <c r="AI14" s="294">
        <v>9652</v>
      </c>
      <c r="AJ14" s="294">
        <v>5695</v>
      </c>
      <c r="AK14" s="294">
        <v>0</v>
      </c>
      <c r="AL14" s="294">
        <v>0</v>
      </c>
      <c r="AM14" s="294">
        <v>0</v>
      </c>
      <c r="AN14" s="294">
        <v>5695</v>
      </c>
      <c r="AO14" s="294">
        <v>0</v>
      </c>
      <c r="AP14" s="294">
        <v>0</v>
      </c>
      <c r="AQ14" s="294">
        <v>3957</v>
      </c>
      <c r="AR14" s="294">
        <v>0</v>
      </c>
      <c r="AS14" s="294">
        <v>0</v>
      </c>
      <c r="AT14" s="294">
        <v>0</v>
      </c>
      <c r="AU14" s="294">
        <v>3957</v>
      </c>
      <c r="AV14" s="294">
        <v>0</v>
      </c>
      <c r="AW14" s="294">
        <v>0</v>
      </c>
      <c r="AX14" s="294">
        <v>0</v>
      </c>
      <c r="AY14" s="294">
        <v>0</v>
      </c>
      <c r="AZ14" s="294">
        <v>0</v>
      </c>
      <c r="BA14" s="294">
        <v>0</v>
      </c>
      <c r="BB14" s="294">
        <v>0</v>
      </c>
      <c r="BC14" s="294">
        <v>0</v>
      </c>
      <c r="BD14" s="294">
        <v>0</v>
      </c>
      <c r="BE14" s="294">
        <v>0</v>
      </c>
      <c r="BF14" s="294">
        <v>0</v>
      </c>
      <c r="BG14" s="294">
        <v>0</v>
      </c>
      <c r="BH14" s="294">
        <v>0</v>
      </c>
      <c r="BI14" s="294">
        <v>0</v>
      </c>
      <c r="BJ14" s="294">
        <v>0</v>
      </c>
      <c r="BK14" s="294">
        <v>0</v>
      </c>
      <c r="BL14" s="294">
        <v>0</v>
      </c>
      <c r="BM14" s="294">
        <v>0</v>
      </c>
      <c r="BN14" s="294">
        <v>0</v>
      </c>
      <c r="BO14" s="294">
        <v>0</v>
      </c>
      <c r="BP14" s="294">
        <v>0</v>
      </c>
      <c r="BQ14" s="294">
        <v>0</v>
      </c>
      <c r="BR14" s="294">
        <v>0</v>
      </c>
      <c r="BS14" s="294">
        <v>0</v>
      </c>
      <c r="BT14" s="294">
        <v>0</v>
      </c>
      <c r="BU14" s="294">
        <v>0</v>
      </c>
      <c r="BV14" s="294">
        <v>0</v>
      </c>
      <c r="BW14" s="294">
        <v>0</v>
      </c>
      <c r="BX14" s="294">
        <v>0</v>
      </c>
      <c r="BY14" s="294">
        <v>0</v>
      </c>
      <c r="BZ14" s="294">
        <v>0</v>
      </c>
      <c r="CA14" s="294">
        <v>0</v>
      </c>
      <c r="CB14" s="294">
        <v>39807</v>
      </c>
      <c r="CC14" s="294">
        <v>36819</v>
      </c>
      <c r="CD14" s="294">
        <v>0</v>
      </c>
      <c r="CE14" s="294">
        <v>36013</v>
      </c>
      <c r="CF14" s="294">
        <v>756</v>
      </c>
      <c r="CG14" s="294">
        <v>17</v>
      </c>
      <c r="CH14" s="294">
        <v>0</v>
      </c>
      <c r="CI14" s="294">
        <v>33</v>
      </c>
      <c r="CJ14" s="294">
        <v>2988</v>
      </c>
      <c r="CK14" s="294">
        <v>0</v>
      </c>
      <c r="CL14" s="294">
        <v>2417</v>
      </c>
      <c r="CM14" s="294">
        <v>406</v>
      </c>
      <c r="CN14" s="294">
        <v>0</v>
      </c>
      <c r="CO14" s="294">
        <v>0</v>
      </c>
      <c r="CP14" s="294">
        <v>165</v>
      </c>
      <c r="CQ14" s="294">
        <v>67146</v>
      </c>
      <c r="CR14" s="294">
        <v>55862</v>
      </c>
      <c r="CS14" s="294">
        <v>0</v>
      </c>
      <c r="CT14" s="294">
        <v>0</v>
      </c>
      <c r="CU14" s="294">
        <v>17477</v>
      </c>
      <c r="CV14" s="294">
        <v>36460</v>
      </c>
      <c r="CW14" s="294">
        <v>379</v>
      </c>
      <c r="CX14" s="294">
        <v>1546</v>
      </c>
      <c r="CY14" s="294">
        <v>11284</v>
      </c>
      <c r="CZ14" s="294">
        <v>0</v>
      </c>
      <c r="DA14" s="294">
        <v>0</v>
      </c>
      <c r="DB14" s="294">
        <v>2846</v>
      </c>
      <c r="DC14" s="294">
        <v>3984</v>
      </c>
      <c r="DD14" s="294">
        <v>486</v>
      </c>
      <c r="DE14" s="294">
        <v>3968</v>
      </c>
      <c r="DF14" s="294">
        <v>1105</v>
      </c>
      <c r="DG14" s="294">
        <v>671</v>
      </c>
      <c r="DH14" s="294">
        <v>0</v>
      </c>
      <c r="DI14" s="294">
        <v>0</v>
      </c>
      <c r="DJ14" s="294">
        <v>603</v>
      </c>
      <c r="DK14" s="294">
        <v>0</v>
      </c>
      <c r="DL14" s="294">
        <v>0</v>
      </c>
      <c r="DM14" s="294">
        <v>68</v>
      </c>
      <c r="DN14" s="294">
        <v>434</v>
      </c>
      <c r="DO14" s="294">
        <v>0</v>
      </c>
      <c r="DP14" s="294">
        <v>0</v>
      </c>
      <c r="DQ14" s="294">
        <v>108</v>
      </c>
      <c r="DR14" s="294">
        <v>0</v>
      </c>
      <c r="DS14" s="294">
        <v>0</v>
      </c>
      <c r="DT14" s="294">
        <v>326</v>
      </c>
      <c r="DU14" s="294">
        <v>72851</v>
      </c>
      <c r="DV14" s="294">
        <v>55259</v>
      </c>
      <c r="DW14" s="294">
        <v>30</v>
      </c>
      <c r="DX14" s="294">
        <v>17562</v>
      </c>
      <c r="DY14" s="294">
        <v>0</v>
      </c>
      <c r="DZ14" s="294">
        <v>493</v>
      </c>
      <c r="EA14" s="294">
        <v>402</v>
      </c>
      <c r="EB14" s="294">
        <v>0</v>
      </c>
      <c r="EC14" s="294">
        <v>0</v>
      </c>
      <c r="ED14" s="294">
        <v>402</v>
      </c>
      <c r="EE14" s="294">
        <v>0</v>
      </c>
      <c r="EF14" s="294">
        <v>0</v>
      </c>
      <c r="EG14" s="294">
        <v>0</v>
      </c>
      <c r="EH14" s="294">
        <v>91</v>
      </c>
      <c r="EI14" s="294">
        <v>0</v>
      </c>
      <c r="EJ14" s="294">
        <v>0</v>
      </c>
      <c r="EK14" s="294">
        <v>91</v>
      </c>
      <c r="EL14" s="294">
        <v>0</v>
      </c>
      <c r="EM14" s="294">
        <v>0</v>
      </c>
      <c r="EN14" s="294">
        <v>0</v>
      </c>
    </row>
    <row r="15" spans="1:144" ht="13.5" customHeight="1" x14ac:dyDescent="0.15">
      <c r="A15" s="292" t="s">
        <v>531</v>
      </c>
      <c r="B15" s="293" t="s">
        <v>532</v>
      </c>
      <c r="C15" s="292" t="s">
        <v>515</v>
      </c>
      <c r="D15" s="294">
        <v>615621</v>
      </c>
      <c r="E15" s="294">
        <v>512908</v>
      </c>
      <c r="F15" s="294">
        <v>471031</v>
      </c>
      <c r="G15" s="294">
        <v>0</v>
      </c>
      <c r="H15" s="294">
        <v>470603</v>
      </c>
      <c r="I15" s="294">
        <v>0</v>
      </c>
      <c r="J15" s="294">
        <v>89</v>
      </c>
      <c r="K15" s="294">
        <v>14</v>
      </c>
      <c r="L15" s="294">
        <v>325</v>
      </c>
      <c r="M15" s="294">
        <v>41877</v>
      </c>
      <c r="N15" s="294">
        <v>0</v>
      </c>
      <c r="O15" s="294">
        <v>41054</v>
      </c>
      <c r="P15" s="294">
        <v>0</v>
      </c>
      <c r="Q15" s="294">
        <v>52</v>
      </c>
      <c r="R15" s="294">
        <v>53</v>
      </c>
      <c r="S15" s="294">
        <v>718</v>
      </c>
      <c r="T15" s="294">
        <v>21264</v>
      </c>
      <c r="U15" s="294">
        <v>11924</v>
      </c>
      <c r="V15" s="294">
        <v>0</v>
      </c>
      <c r="W15" s="294">
        <v>0</v>
      </c>
      <c r="X15" s="294">
        <v>8750</v>
      </c>
      <c r="Y15" s="294">
        <v>2463</v>
      </c>
      <c r="Z15" s="294">
        <v>7</v>
      </c>
      <c r="AA15" s="294">
        <v>704</v>
      </c>
      <c r="AB15" s="294">
        <v>9340</v>
      </c>
      <c r="AC15" s="294">
        <v>0</v>
      </c>
      <c r="AD15" s="294">
        <v>0</v>
      </c>
      <c r="AE15" s="294">
        <v>2818</v>
      </c>
      <c r="AF15" s="294">
        <v>76</v>
      </c>
      <c r="AG15" s="294">
        <v>36</v>
      </c>
      <c r="AH15" s="294">
        <v>6410</v>
      </c>
      <c r="AI15" s="294">
        <v>4951</v>
      </c>
      <c r="AJ15" s="294">
        <v>3553</v>
      </c>
      <c r="AK15" s="294">
        <v>0</v>
      </c>
      <c r="AL15" s="294">
        <v>0</v>
      </c>
      <c r="AM15" s="294">
        <v>0</v>
      </c>
      <c r="AN15" s="294">
        <v>3553</v>
      </c>
      <c r="AO15" s="294">
        <v>0</v>
      </c>
      <c r="AP15" s="294">
        <v>0</v>
      </c>
      <c r="AQ15" s="294">
        <v>1398</v>
      </c>
      <c r="AR15" s="294">
        <v>0</v>
      </c>
      <c r="AS15" s="294">
        <v>0</v>
      </c>
      <c r="AT15" s="294">
        <v>0</v>
      </c>
      <c r="AU15" s="294">
        <v>1398</v>
      </c>
      <c r="AV15" s="294">
        <v>0</v>
      </c>
      <c r="AW15" s="294">
        <v>0</v>
      </c>
      <c r="AX15" s="294">
        <v>0</v>
      </c>
      <c r="AY15" s="294">
        <v>0</v>
      </c>
      <c r="AZ15" s="294">
        <v>0</v>
      </c>
      <c r="BA15" s="294">
        <v>0</v>
      </c>
      <c r="BB15" s="294">
        <v>0</v>
      </c>
      <c r="BC15" s="294">
        <v>0</v>
      </c>
      <c r="BD15" s="294">
        <v>0</v>
      </c>
      <c r="BE15" s="294">
        <v>0</v>
      </c>
      <c r="BF15" s="294">
        <v>0</v>
      </c>
      <c r="BG15" s="294">
        <v>0</v>
      </c>
      <c r="BH15" s="294">
        <v>0</v>
      </c>
      <c r="BI15" s="294">
        <v>0</v>
      </c>
      <c r="BJ15" s="294">
        <v>0</v>
      </c>
      <c r="BK15" s="294">
        <v>0</v>
      </c>
      <c r="BL15" s="294">
        <v>0</v>
      </c>
      <c r="BM15" s="294">
        <v>0</v>
      </c>
      <c r="BN15" s="294">
        <v>0</v>
      </c>
      <c r="BO15" s="294">
        <v>0</v>
      </c>
      <c r="BP15" s="294">
        <v>0</v>
      </c>
      <c r="BQ15" s="294">
        <v>0</v>
      </c>
      <c r="BR15" s="294">
        <v>0</v>
      </c>
      <c r="BS15" s="294">
        <v>0</v>
      </c>
      <c r="BT15" s="294">
        <v>0</v>
      </c>
      <c r="BU15" s="294">
        <v>0</v>
      </c>
      <c r="BV15" s="294">
        <v>0</v>
      </c>
      <c r="BW15" s="294">
        <v>0</v>
      </c>
      <c r="BX15" s="294">
        <v>0</v>
      </c>
      <c r="BY15" s="294">
        <v>0</v>
      </c>
      <c r="BZ15" s="294">
        <v>0</v>
      </c>
      <c r="CA15" s="294">
        <v>0</v>
      </c>
      <c r="CB15" s="294">
        <v>3</v>
      </c>
      <c r="CC15" s="294">
        <v>3</v>
      </c>
      <c r="CD15" s="294">
        <v>0</v>
      </c>
      <c r="CE15" s="294">
        <v>0</v>
      </c>
      <c r="CF15" s="294">
        <v>0</v>
      </c>
      <c r="CG15" s="294">
        <v>3</v>
      </c>
      <c r="CH15" s="294">
        <v>0</v>
      </c>
      <c r="CI15" s="294">
        <v>0</v>
      </c>
      <c r="CJ15" s="294">
        <v>0</v>
      </c>
      <c r="CK15" s="294">
        <v>0</v>
      </c>
      <c r="CL15" s="294">
        <v>0</v>
      </c>
      <c r="CM15" s="294">
        <v>0</v>
      </c>
      <c r="CN15" s="294">
        <v>0</v>
      </c>
      <c r="CO15" s="294">
        <v>0</v>
      </c>
      <c r="CP15" s="294">
        <v>0</v>
      </c>
      <c r="CQ15" s="294">
        <v>52428</v>
      </c>
      <c r="CR15" s="294">
        <v>46556</v>
      </c>
      <c r="CS15" s="294">
        <v>0</v>
      </c>
      <c r="CT15" s="294">
        <v>25</v>
      </c>
      <c r="CU15" s="294">
        <v>6848</v>
      </c>
      <c r="CV15" s="294">
        <v>38236</v>
      </c>
      <c r="CW15" s="294">
        <v>370</v>
      </c>
      <c r="CX15" s="294">
        <v>1077</v>
      </c>
      <c r="CY15" s="294">
        <v>5872</v>
      </c>
      <c r="CZ15" s="294">
        <v>0</v>
      </c>
      <c r="DA15" s="294">
        <v>0</v>
      </c>
      <c r="DB15" s="294">
        <v>986</v>
      </c>
      <c r="DC15" s="294">
        <v>2345</v>
      </c>
      <c r="DD15" s="294">
        <v>21</v>
      </c>
      <c r="DE15" s="294">
        <v>2520</v>
      </c>
      <c r="DF15" s="294">
        <v>10</v>
      </c>
      <c r="DG15" s="294">
        <v>10</v>
      </c>
      <c r="DH15" s="294">
        <v>0</v>
      </c>
      <c r="DI15" s="294">
        <v>0</v>
      </c>
      <c r="DJ15" s="294">
        <v>0</v>
      </c>
      <c r="DK15" s="294">
        <v>0</v>
      </c>
      <c r="DL15" s="294">
        <v>10</v>
      </c>
      <c r="DM15" s="294">
        <v>0</v>
      </c>
      <c r="DN15" s="294">
        <v>0</v>
      </c>
      <c r="DO15" s="294">
        <v>0</v>
      </c>
      <c r="DP15" s="294">
        <v>0</v>
      </c>
      <c r="DQ15" s="294">
        <v>0</v>
      </c>
      <c r="DR15" s="294">
        <v>0</v>
      </c>
      <c r="DS15" s="294">
        <v>0</v>
      </c>
      <c r="DT15" s="294">
        <v>0</v>
      </c>
      <c r="DU15" s="294">
        <v>24057</v>
      </c>
      <c r="DV15" s="294">
        <v>20990</v>
      </c>
      <c r="DW15" s="294">
        <v>495</v>
      </c>
      <c r="DX15" s="294">
        <v>2467</v>
      </c>
      <c r="DY15" s="294">
        <v>105</v>
      </c>
      <c r="DZ15" s="294">
        <v>0</v>
      </c>
      <c r="EA15" s="294">
        <v>0</v>
      </c>
      <c r="EB15" s="294">
        <v>0</v>
      </c>
      <c r="EC15" s="294">
        <v>0</v>
      </c>
      <c r="ED15" s="294">
        <v>0</v>
      </c>
      <c r="EE15" s="294">
        <v>0</v>
      </c>
      <c r="EF15" s="294">
        <v>0</v>
      </c>
      <c r="EG15" s="294">
        <v>0</v>
      </c>
      <c r="EH15" s="294">
        <v>0</v>
      </c>
      <c r="EI15" s="294">
        <v>0</v>
      </c>
      <c r="EJ15" s="294">
        <v>0</v>
      </c>
      <c r="EK15" s="294">
        <v>0</v>
      </c>
      <c r="EL15" s="294">
        <v>0</v>
      </c>
      <c r="EM15" s="294">
        <v>0</v>
      </c>
      <c r="EN15" s="294">
        <v>0</v>
      </c>
    </row>
    <row r="16" spans="1:144" ht="13.5" customHeight="1" x14ac:dyDescent="0.15">
      <c r="A16" s="292" t="s">
        <v>533</v>
      </c>
      <c r="B16" s="293" t="s">
        <v>534</v>
      </c>
      <c r="C16" s="292" t="s">
        <v>515</v>
      </c>
      <c r="D16" s="294">
        <v>660864</v>
      </c>
      <c r="E16" s="294">
        <v>567397</v>
      </c>
      <c r="F16" s="294">
        <v>515827</v>
      </c>
      <c r="G16" s="294">
        <v>0</v>
      </c>
      <c r="H16" s="294">
        <v>515476</v>
      </c>
      <c r="I16" s="294">
        <v>0</v>
      </c>
      <c r="J16" s="294">
        <v>0</v>
      </c>
      <c r="K16" s="294">
        <v>14</v>
      </c>
      <c r="L16" s="294">
        <v>337</v>
      </c>
      <c r="M16" s="294">
        <v>51570</v>
      </c>
      <c r="N16" s="294">
        <v>0</v>
      </c>
      <c r="O16" s="294">
        <v>50899</v>
      </c>
      <c r="P16" s="294">
        <v>0</v>
      </c>
      <c r="Q16" s="294">
        <v>0</v>
      </c>
      <c r="R16" s="294">
        <v>0</v>
      </c>
      <c r="S16" s="294">
        <v>671</v>
      </c>
      <c r="T16" s="294">
        <v>42723</v>
      </c>
      <c r="U16" s="294">
        <v>30562</v>
      </c>
      <c r="V16" s="294">
        <v>0</v>
      </c>
      <c r="W16" s="294">
        <v>0</v>
      </c>
      <c r="X16" s="294">
        <v>15451</v>
      </c>
      <c r="Y16" s="294">
        <v>9233</v>
      </c>
      <c r="Z16" s="294">
        <v>305</v>
      </c>
      <c r="AA16" s="294">
        <v>5573</v>
      </c>
      <c r="AB16" s="294">
        <v>12161</v>
      </c>
      <c r="AC16" s="294">
        <v>0</v>
      </c>
      <c r="AD16" s="294">
        <v>206</v>
      </c>
      <c r="AE16" s="294">
        <v>4944</v>
      </c>
      <c r="AF16" s="294">
        <v>303</v>
      </c>
      <c r="AG16" s="294">
        <v>0</v>
      </c>
      <c r="AH16" s="294">
        <v>6708</v>
      </c>
      <c r="AI16" s="294">
        <v>836</v>
      </c>
      <c r="AJ16" s="294">
        <v>836</v>
      </c>
      <c r="AK16" s="294">
        <v>0</v>
      </c>
      <c r="AL16" s="294">
        <v>0</v>
      </c>
      <c r="AM16" s="294">
        <v>0</v>
      </c>
      <c r="AN16" s="294">
        <v>836</v>
      </c>
      <c r="AO16" s="294">
        <v>0</v>
      </c>
      <c r="AP16" s="294">
        <v>0</v>
      </c>
      <c r="AQ16" s="294">
        <v>0</v>
      </c>
      <c r="AR16" s="294">
        <v>0</v>
      </c>
      <c r="AS16" s="294">
        <v>0</v>
      </c>
      <c r="AT16" s="294">
        <v>0</v>
      </c>
      <c r="AU16" s="294">
        <v>0</v>
      </c>
      <c r="AV16" s="294">
        <v>0</v>
      </c>
      <c r="AW16" s="294">
        <v>0</v>
      </c>
      <c r="AX16" s="294">
        <v>22</v>
      </c>
      <c r="AY16" s="294">
        <v>22</v>
      </c>
      <c r="AZ16" s="294">
        <v>0</v>
      </c>
      <c r="BA16" s="294">
        <v>0</v>
      </c>
      <c r="BB16" s="294">
        <v>0</v>
      </c>
      <c r="BC16" s="294">
        <v>22</v>
      </c>
      <c r="BD16" s="294">
        <v>0</v>
      </c>
      <c r="BE16" s="294">
        <v>0</v>
      </c>
      <c r="BF16" s="294">
        <v>0</v>
      </c>
      <c r="BG16" s="294">
        <v>0</v>
      </c>
      <c r="BH16" s="294">
        <v>0</v>
      </c>
      <c r="BI16" s="294">
        <v>0</v>
      </c>
      <c r="BJ16" s="294">
        <v>0</v>
      </c>
      <c r="BK16" s="294">
        <v>0</v>
      </c>
      <c r="BL16" s="294">
        <v>0</v>
      </c>
      <c r="BM16" s="294">
        <v>0</v>
      </c>
      <c r="BN16" s="294">
        <v>0</v>
      </c>
      <c r="BO16" s="294">
        <v>0</v>
      </c>
      <c r="BP16" s="294">
        <v>0</v>
      </c>
      <c r="BQ16" s="294">
        <v>0</v>
      </c>
      <c r="BR16" s="294">
        <v>0</v>
      </c>
      <c r="BS16" s="294">
        <v>0</v>
      </c>
      <c r="BT16" s="294">
        <v>0</v>
      </c>
      <c r="BU16" s="294">
        <v>0</v>
      </c>
      <c r="BV16" s="294">
        <v>0</v>
      </c>
      <c r="BW16" s="294">
        <v>0</v>
      </c>
      <c r="BX16" s="294">
        <v>0</v>
      </c>
      <c r="BY16" s="294">
        <v>0</v>
      </c>
      <c r="BZ16" s="294">
        <v>0</v>
      </c>
      <c r="CA16" s="294">
        <v>0</v>
      </c>
      <c r="CB16" s="294">
        <v>864</v>
      </c>
      <c r="CC16" s="294">
        <v>342</v>
      </c>
      <c r="CD16" s="294">
        <v>0</v>
      </c>
      <c r="CE16" s="294">
        <v>342</v>
      </c>
      <c r="CF16" s="294">
        <v>0</v>
      </c>
      <c r="CG16" s="294">
        <v>0</v>
      </c>
      <c r="CH16" s="294">
        <v>0</v>
      </c>
      <c r="CI16" s="294">
        <v>0</v>
      </c>
      <c r="CJ16" s="294">
        <v>522</v>
      </c>
      <c r="CK16" s="294">
        <v>0</v>
      </c>
      <c r="CL16" s="294">
        <v>0</v>
      </c>
      <c r="CM16" s="294">
        <v>0</v>
      </c>
      <c r="CN16" s="294">
        <v>522</v>
      </c>
      <c r="CO16" s="294">
        <v>0</v>
      </c>
      <c r="CP16" s="294">
        <v>0</v>
      </c>
      <c r="CQ16" s="294">
        <v>22902</v>
      </c>
      <c r="CR16" s="294">
        <v>16798</v>
      </c>
      <c r="CS16" s="294">
        <v>0</v>
      </c>
      <c r="CT16" s="294">
        <v>0</v>
      </c>
      <c r="CU16" s="294">
        <v>1149</v>
      </c>
      <c r="CV16" s="294">
        <v>14193</v>
      </c>
      <c r="CW16" s="294">
        <v>242</v>
      </c>
      <c r="CX16" s="294">
        <v>1214</v>
      </c>
      <c r="CY16" s="294">
        <v>6104</v>
      </c>
      <c r="CZ16" s="294">
        <v>0</v>
      </c>
      <c r="DA16" s="294">
        <v>323</v>
      </c>
      <c r="DB16" s="294">
        <v>863</v>
      </c>
      <c r="DC16" s="294">
        <v>4026</v>
      </c>
      <c r="DD16" s="294">
        <v>1</v>
      </c>
      <c r="DE16" s="294">
        <v>891</v>
      </c>
      <c r="DF16" s="294">
        <v>2216</v>
      </c>
      <c r="DG16" s="294">
        <v>1859</v>
      </c>
      <c r="DH16" s="294">
        <v>0</v>
      </c>
      <c r="DI16" s="294">
        <v>1544</v>
      </c>
      <c r="DJ16" s="294">
        <v>107</v>
      </c>
      <c r="DK16" s="294">
        <v>0</v>
      </c>
      <c r="DL16" s="294">
        <v>132</v>
      </c>
      <c r="DM16" s="294">
        <v>76</v>
      </c>
      <c r="DN16" s="294">
        <v>357</v>
      </c>
      <c r="DO16" s="294">
        <v>0</v>
      </c>
      <c r="DP16" s="294">
        <v>321</v>
      </c>
      <c r="DQ16" s="294">
        <v>12</v>
      </c>
      <c r="DR16" s="294">
        <v>0</v>
      </c>
      <c r="DS16" s="294">
        <v>0</v>
      </c>
      <c r="DT16" s="294">
        <v>24</v>
      </c>
      <c r="DU16" s="294">
        <v>23325</v>
      </c>
      <c r="DV16" s="294">
        <v>17500</v>
      </c>
      <c r="DW16" s="294">
        <v>66</v>
      </c>
      <c r="DX16" s="294">
        <v>5759</v>
      </c>
      <c r="DY16" s="294">
        <v>0</v>
      </c>
      <c r="DZ16" s="294">
        <v>579</v>
      </c>
      <c r="EA16" s="294">
        <v>161</v>
      </c>
      <c r="EB16" s="294">
        <v>0</v>
      </c>
      <c r="EC16" s="294">
        <v>0</v>
      </c>
      <c r="ED16" s="294">
        <v>154</v>
      </c>
      <c r="EE16" s="294">
        <v>0</v>
      </c>
      <c r="EF16" s="294">
        <v>7</v>
      </c>
      <c r="EG16" s="294">
        <v>0</v>
      </c>
      <c r="EH16" s="294">
        <v>418</v>
      </c>
      <c r="EI16" s="294">
        <v>0</v>
      </c>
      <c r="EJ16" s="294">
        <v>0</v>
      </c>
      <c r="EK16" s="294">
        <v>21</v>
      </c>
      <c r="EL16" s="294">
        <v>0</v>
      </c>
      <c r="EM16" s="294">
        <v>397</v>
      </c>
      <c r="EN16" s="294">
        <v>0</v>
      </c>
    </row>
    <row r="17" spans="1:144" ht="13.5" customHeight="1" x14ac:dyDescent="0.15">
      <c r="A17" s="292" t="s">
        <v>535</v>
      </c>
      <c r="B17" s="293" t="s">
        <v>536</v>
      </c>
      <c r="C17" s="292" t="s">
        <v>515</v>
      </c>
      <c r="D17" s="294">
        <v>2147710.6669999999</v>
      </c>
      <c r="E17" s="294">
        <v>1725807.098</v>
      </c>
      <c r="F17" s="294">
        <v>1635884.088</v>
      </c>
      <c r="G17" s="294">
        <v>132183</v>
      </c>
      <c r="H17" s="294">
        <v>1497707.088</v>
      </c>
      <c r="I17" s="294">
        <v>3430</v>
      </c>
      <c r="J17" s="294">
        <v>2128</v>
      </c>
      <c r="K17" s="294">
        <v>62</v>
      </c>
      <c r="L17" s="294">
        <v>374</v>
      </c>
      <c r="M17" s="294">
        <v>89923.010000000009</v>
      </c>
      <c r="N17" s="294">
        <v>6034</v>
      </c>
      <c r="O17" s="294">
        <v>80676.010000000009</v>
      </c>
      <c r="P17" s="294">
        <v>527</v>
      </c>
      <c r="Q17" s="294">
        <v>81</v>
      </c>
      <c r="R17" s="294">
        <v>33</v>
      </c>
      <c r="S17" s="294">
        <v>2572</v>
      </c>
      <c r="T17" s="294">
        <v>89305.684000000008</v>
      </c>
      <c r="U17" s="294">
        <v>61867.564000000006</v>
      </c>
      <c r="V17" s="294">
        <v>0</v>
      </c>
      <c r="W17" s="294">
        <v>0</v>
      </c>
      <c r="X17" s="294">
        <v>43653.664000000004</v>
      </c>
      <c r="Y17" s="294">
        <v>2544</v>
      </c>
      <c r="Z17" s="294">
        <v>141</v>
      </c>
      <c r="AA17" s="294">
        <v>15528.9</v>
      </c>
      <c r="AB17" s="294">
        <v>27438.120000000003</v>
      </c>
      <c r="AC17" s="294">
        <v>0</v>
      </c>
      <c r="AD17" s="294">
        <v>0</v>
      </c>
      <c r="AE17" s="294">
        <v>10263.120000000001</v>
      </c>
      <c r="AF17" s="294">
        <v>783</v>
      </c>
      <c r="AG17" s="294">
        <v>2</v>
      </c>
      <c r="AH17" s="294">
        <v>16390</v>
      </c>
      <c r="AI17" s="294">
        <v>1351</v>
      </c>
      <c r="AJ17" s="294">
        <v>59</v>
      </c>
      <c r="AK17" s="294">
        <v>0</v>
      </c>
      <c r="AL17" s="294">
        <v>59</v>
      </c>
      <c r="AM17" s="294">
        <v>0</v>
      </c>
      <c r="AN17" s="294">
        <v>0</v>
      </c>
      <c r="AO17" s="294">
        <v>0</v>
      </c>
      <c r="AP17" s="294">
        <v>0</v>
      </c>
      <c r="AQ17" s="294">
        <v>1292</v>
      </c>
      <c r="AR17" s="294">
        <v>0</v>
      </c>
      <c r="AS17" s="294">
        <v>78</v>
      </c>
      <c r="AT17" s="294">
        <v>0</v>
      </c>
      <c r="AU17" s="294">
        <v>1103</v>
      </c>
      <c r="AV17" s="294">
        <v>111</v>
      </c>
      <c r="AW17" s="294">
        <v>0</v>
      </c>
      <c r="AX17" s="294">
        <v>0</v>
      </c>
      <c r="AY17" s="294">
        <v>0</v>
      </c>
      <c r="AZ17" s="294">
        <v>0</v>
      </c>
      <c r="BA17" s="294">
        <v>0</v>
      </c>
      <c r="BB17" s="294">
        <v>0</v>
      </c>
      <c r="BC17" s="294">
        <v>0</v>
      </c>
      <c r="BD17" s="294">
        <v>0</v>
      </c>
      <c r="BE17" s="294">
        <v>0</v>
      </c>
      <c r="BF17" s="294">
        <v>0</v>
      </c>
      <c r="BG17" s="294">
        <v>0</v>
      </c>
      <c r="BH17" s="294">
        <v>0</v>
      </c>
      <c r="BI17" s="294">
        <v>0</v>
      </c>
      <c r="BJ17" s="294">
        <v>0</v>
      </c>
      <c r="BK17" s="294">
        <v>0</v>
      </c>
      <c r="BL17" s="294">
        <v>0</v>
      </c>
      <c r="BM17" s="294">
        <v>11358</v>
      </c>
      <c r="BN17" s="294">
        <v>11358</v>
      </c>
      <c r="BO17" s="294">
        <v>0</v>
      </c>
      <c r="BP17" s="294">
        <v>11358</v>
      </c>
      <c r="BQ17" s="294">
        <v>0</v>
      </c>
      <c r="BR17" s="294">
        <v>0</v>
      </c>
      <c r="BS17" s="294">
        <v>0</v>
      </c>
      <c r="BT17" s="294">
        <v>0</v>
      </c>
      <c r="BU17" s="294">
        <v>0</v>
      </c>
      <c r="BV17" s="294">
        <v>0</v>
      </c>
      <c r="BW17" s="294">
        <v>0</v>
      </c>
      <c r="BX17" s="294">
        <v>0</v>
      </c>
      <c r="BY17" s="294">
        <v>0</v>
      </c>
      <c r="BZ17" s="294">
        <v>0</v>
      </c>
      <c r="CA17" s="294">
        <v>0</v>
      </c>
      <c r="CB17" s="294">
        <v>441</v>
      </c>
      <c r="CC17" s="294">
        <v>176</v>
      </c>
      <c r="CD17" s="294">
        <v>0</v>
      </c>
      <c r="CE17" s="294">
        <v>32</v>
      </c>
      <c r="CF17" s="294">
        <v>0</v>
      </c>
      <c r="CG17" s="294">
        <v>101</v>
      </c>
      <c r="CH17" s="294">
        <v>0</v>
      </c>
      <c r="CI17" s="294">
        <v>43</v>
      </c>
      <c r="CJ17" s="294">
        <v>265</v>
      </c>
      <c r="CK17" s="294">
        <v>0</v>
      </c>
      <c r="CL17" s="294">
        <v>2</v>
      </c>
      <c r="CM17" s="294">
        <v>0</v>
      </c>
      <c r="CN17" s="294">
        <v>87</v>
      </c>
      <c r="CO17" s="294">
        <v>0</v>
      </c>
      <c r="CP17" s="294">
        <v>176</v>
      </c>
      <c r="CQ17" s="294">
        <v>177033.36</v>
      </c>
      <c r="CR17" s="294">
        <v>165492.35999999999</v>
      </c>
      <c r="CS17" s="294">
        <v>10575</v>
      </c>
      <c r="CT17" s="294">
        <v>3769</v>
      </c>
      <c r="CU17" s="294">
        <v>18823</v>
      </c>
      <c r="CV17" s="294">
        <v>126737.36</v>
      </c>
      <c r="CW17" s="294">
        <v>1405</v>
      </c>
      <c r="CX17" s="294">
        <v>4183</v>
      </c>
      <c r="CY17" s="294">
        <v>11541</v>
      </c>
      <c r="CZ17" s="294">
        <v>0</v>
      </c>
      <c r="DA17" s="294">
        <v>1781</v>
      </c>
      <c r="DB17" s="294">
        <v>3786</v>
      </c>
      <c r="DC17" s="294">
        <v>4098</v>
      </c>
      <c r="DD17" s="294">
        <v>3</v>
      </c>
      <c r="DE17" s="294">
        <v>1873</v>
      </c>
      <c r="DF17" s="294">
        <v>2566</v>
      </c>
      <c r="DG17" s="294">
        <v>2562</v>
      </c>
      <c r="DH17" s="294">
        <v>0</v>
      </c>
      <c r="DI17" s="294">
        <v>0</v>
      </c>
      <c r="DJ17" s="294">
        <v>1733</v>
      </c>
      <c r="DK17" s="294">
        <v>42</v>
      </c>
      <c r="DL17" s="294">
        <v>17</v>
      </c>
      <c r="DM17" s="294">
        <v>770</v>
      </c>
      <c r="DN17" s="294">
        <v>4</v>
      </c>
      <c r="DO17" s="294">
        <v>0</v>
      </c>
      <c r="DP17" s="294">
        <v>0</v>
      </c>
      <c r="DQ17" s="294">
        <v>0</v>
      </c>
      <c r="DR17" s="294">
        <v>0</v>
      </c>
      <c r="DS17" s="294">
        <v>0</v>
      </c>
      <c r="DT17" s="294">
        <v>4</v>
      </c>
      <c r="DU17" s="294">
        <v>138784.52499999999</v>
      </c>
      <c r="DV17" s="294">
        <v>134616.56</v>
      </c>
      <c r="DW17" s="294">
        <v>344.065</v>
      </c>
      <c r="DX17" s="294">
        <v>3574.9</v>
      </c>
      <c r="DY17" s="294">
        <v>249</v>
      </c>
      <c r="DZ17" s="294">
        <v>1064</v>
      </c>
      <c r="EA17" s="294">
        <v>407</v>
      </c>
      <c r="EB17" s="294">
        <v>0</v>
      </c>
      <c r="EC17" s="294">
        <v>0</v>
      </c>
      <c r="ED17" s="294">
        <v>361</v>
      </c>
      <c r="EE17" s="294">
        <v>46</v>
      </c>
      <c r="EF17" s="294">
        <v>0</v>
      </c>
      <c r="EG17" s="294">
        <v>0</v>
      </c>
      <c r="EH17" s="294">
        <v>657</v>
      </c>
      <c r="EI17" s="294">
        <v>0</v>
      </c>
      <c r="EJ17" s="294">
        <v>0</v>
      </c>
      <c r="EK17" s="294">
        <v>657</v>
      </c>
      <c r="EL17" s="294">
        <v>0</v>
      </c>
      <c r="EM17" s="294">
        <v>0</v>
      </c>
      <c r="EN17" s="294">
        <v>0</v>
      </c>
    </row>
    <row r="18" spans="1:144" ht="13.5" customHeight="1" x14ac:dyDescent="0.15">
      <c r="A18" s="292" t="s">
        <v>537</v>
      </c>
      <c r="B18" s="293" t="s">
        <v>538</v>
      </c>
      <c r="C18" s="292" t="s">
        <v>515</v>
      </c>
      <c r="D18" s="294">
        <v>1919178.03</v>
      </c>
      <c r="E18" s="294">
        <v>1522072.8599999999</v>
      </c>
      <c r="F18" s="294">
        <v>1445389.73</v>
      </c>
      <c r="G18" s="294">
        <v>0</v>
      </c>
      <c r="H18" s="294">
        <v>1440124.73</v>
      </c>
      <c r="I18" s="294">
        <v>1910</v>
      </c>
      <c r="J18" s="294">
        <v>912</v>
      </c>
      <c r="K18" s="294">
        <v>151</v>
      </c>
      <c r="L18" s="294">
        <v>2292</v>
      </c>
      <c r="M18" s="294">
        <v>76683.13</v>
      </c>
      <c r="N18" s="294">
        <v>0</v>
      </c>
      <c r="O18" s="294">
        <v>65520.13</v>
      </c>
      <c r="P18" s="294">
        <v>32</v>
      </c>
      <c r="Q18" s="294">
        <v>57</v>
      </c>
      <c r="R18" s="294">
        <v>7025</v>
      </c>
      <c r="S18" s="294">
        <v>4049</v>
      </c>
      <c r="T18" s="294">
        <v>106263.33</v>
      </c>
      <c r="U18" s="294">
        <v>78932.97</v>
      </c>
      <c r="V18" s="294">
        <v>0</v>
      </c>
      <c r="W18" s="294">
        <v>0</v>
      </c>
      <c r="X18" s="294">
        <v>38877.629999999997</v>
      </c>
      <c r="Y18" s="294">
        <v>21109.64</v>
      </c>
      <c r="Z18" s="294">
        <v>324.63</v>
      </c>
      <c r="AA18" s="294">
        <v>18621.07</v>
      </c>
      <c r="AB18" s="294">
        <v>27330.36</v>
      </c>
      <c r="AC18" s="294">
        <v>0</v>
      </c>
      <c r="AD18" s="294">
        <v>0</v>
      </c>
      <c r="AE18" s="294">
        <v>5186.08</v>
      </c>
      <c r="AF18" s="294">
        <v>967</v>
      </c>
      <c r="AG18" s="294">
        <v>9</v>
      </c>
      <c r="AH18" s="294">
        <v>21168.28</v>
      </c>
      <c r="AI18" s="294">
        <v>3273</v>
      </c>
      <c r="AJ18" s="294">
        <v>1448</v>
      </c>
      <c r="AK18" s="294">
        <v>0</v>
      </c>
      <c r="AL18" s="294">
        <v>0</v>
      </c>
      <c r="AM18" s="294">
        <v>0</v>
      </c>
      <c r="AN18" s="294">
        <v>1448</v>
      </c>
      <c r="AO18" s="294">
        <v>0</v>
      </c>
      <c r="AP18" s="294">
        <v>0</v>
      </c>
      <c r="AQ18" s="294">
        <v>1825</v>
      </c>
      <c r="AR18" s="294">
        <v>0</v>
      </c>
      <c r="AS18" s="294">
        <v>0</v>
      </c>
      <c r="AT18" s="294">
        <v>0</v>
      </c>
      <c r="AU18" s="294">
        <v>1586</v>
      </c>
      <c r="AV18" s="294">
        <v>239</v>
      </c>
      <c r="AW18" s="294">
        <v>0</v>
      </c>
      <c r="AX18" s="294">
        <v>786</v>
      </c>
      <c r="AY18" s="294">
        <v>123</v>
      </c>
      <c r="AZ18" s="294">
        <v>0</v>
      </c>
      <c r="BA18" s="294">
        <v>123</v>
      </c>
      <c r="BB18" s="294">
        <v>0</v>
      </c>
      <c r="BC18" s="294">
        <v>0</v>
      </c>
      <c r="BD18" s="294">
        <v>0</v>
      </c>
      <c r="BE18" s="294">
        <v>0</v>
      </c>
      <c r="BF18" s="294">
        <v>663</v>
      </c>
      <c r="BG18" s="294">
        <v>0</v>
      </c>
      <c r="BH18" s="294">
        <v>0</v>
      </c>
      <c r="BI18" s="294">
        <v>0</v>
      </c>
      <c r="BJ18" s="294">
        <v>0</v>
      </c>
      <c r="BK18" s="294">
        <v>663</v>
      </c>
      <c r="BL18" s="294">
        <v>0</v>
      </c>
      <c r="BM18" s="294">
        <v>239</v>
      </c>
      <c r="BN18" s="294">
        <v>0</v>
      </c>
      <c r="BO18" s="294">
        <v>0</v>
      </c>
      <c r="BP18" s="294">
        <v>0</v>
      </c>
      <c r="BQ18" s="294">
        <v>0</v>
      </c>
      <c r="BR18" s="294">
        <v>0</v>
      </c>
      <c r="BS18" s="294">
        <v>0</v>
      </c>
      <c r="BT18" s="294">
        <v>0</v>
      </c>
      <c r="BU18" s="294">
        <v>239</v>
      </c>
      <c r="BV18" s="294">
        <v>0</v>
      </c>
      <c r="BW18" s="294">
        <v>0</v>
      </c>
      <c r="BX18" s="294">
        <v>0</v>
      </c>
      <c r="BY18" s="294">
        <v>0</v>
      </c>
      <c r="BZ18" s="294">
        <v>239</v>
      </c>
      <c r="CA18" s="294">
        <v>0</v>
      </c>
      <c r="CB18" s="294">
        <v>203</v>
      </c>
      <c r="CC18" s="294">
        <v>0</v>
      </c>
      <c r="CD18" s="294">
        <v>0</v>
      </c>
      <c r="CE18" s="294">
        <v>0</v>
      </c>
      <c r="CF18" s="294">
        <v>0</v>
      </c>
      <c r="CG18" s="294">
        <v>0</v>
      </c>
      <c r="CH18" s="294">
        <v>0</v>
      </c>
      <c r="CI18" s="294">
        <v>0</v>
      </c>
      <c r="CJ18" s="294">
        <v>203</v>
      </c>
      <c r="CK18" s="294">
        <v>0</v>
      </c>
      <c r="CL18" s="294">
        <v>0</v>
      </c>
      <c r="CM18" s="294">
        <v>0</v>
      </c>
      <c r="CN18" s="294">
        <v>0</v>
      </c>
      <c r="CO18" s="294">
        <v>0</v>
      </c>
      <c r="CP18" s="294">
        <v>203</v>
      </c>
      <c r="CQ18" s="294">
        <v>142345</v>
      </c>
      <c r="CR18" s="294">
        <v>128993</v>
      </c>
      <c r="CS18" s="294">
        <v>0</v>
      </c>
      <c r="CT18" s="294">
        <v>204</v>
      </c>
      <c r="CU18" s="294">
        <v>16014</v>
      </c>
      <c r="CV18" s="294">
        <v>108831</v>
      </c>
      <c r="CW18" s="294">
        <v>814</v>
      </c>
      <c r="CX18" s="294">
        <v>3130</v>
      </c>
      <c r="CY18" s="294">
        <v>13352</v>
      </c>
      <c r="CZ18" s="294">
        <v>0</v>
      </c>
      <c r="DA18" s="294">
        <v>1639</v>
      </c>
      <c r="DB18" s="294">
        <v>1637</v>
      </c>
      <c r="DC18" s="294">
        <v>1322</v>
      </c>
      <c r="DD18" s="294">
        <v>3089</v>
      </c>
      <c r="DE18" s="294">
        <v>5665</v>
      </c>
      <c r="DF18" s="294">
        <v>5299</v>
      </c>
      <c r="DG18" s="294">
        <v>3332</v>
      </c>
      <c r="DH18" s="294">
        <v>0</v>
      </c>
      <c r="DI18" s="294">
        <v>0</v>
      </c>
      <c r="DJ18" s="294">
        <v>148</v>
      </c>
      <c r="DK18" s="294">
        <v>112</v>
      </c>
      <c r="DL18" s="294">
        <v>3072</v>
      </c>
      <c r="DM18" s="294">
        <v>0</v>
      </c>
      <c r="DN18" s="294">
        <v>1967</v>
      </c>
      <c r="DO18" s="294">
        <v>0</v>
      </c>
      <c r="DP18" s="294">
        <v>0</v>
      </c>
      <c r="DQ18" s="294">
        <v>20</v>
      </c>
      <c r="DR18" s="294">
        <v>24</v>
      </c>
      <c r="DS18" s="294">
        <v>1923</v>
      </c>
      <c r="DT18" s="294">
        <v>0</v>
      </c>
      <c r="DU18" s="294">
        <v>136561.84</v>
      </c>
      <c r="DV18" s="294">
        <v>134017.84</v>
      </c>
      <c r="DW18" s="294">
        <v>110</v>
      </c>
      <c r="DX18" s="294">
        <v>2417</v>
      </c>
      <c r="DY18" s="294">
        <v>17</v>
      </c>
      <c r="DZ18" s="294">
        <v>2135</v>
      </c>
      <c r="EA18" s="294">
        <v>694</v>
      </c>
      <c r="EB18" s="294">
        <v>0</v>
      </c>
      <c r="EC18" s="294">
        <v>0</v>
      </c>
      <c r="ED18" s="294">
        <v>672</v>
      </c>
      <c r="EE18" s="294">
        <v>0</v>
      </c>
      <c r="EF18" s="294">
        <v>0</v>
      </c>
      <c r="EG18" s="294">
        <v>22</v>
      </c>
      <c r="EH18" s="294">
        <v>1441</v>
      </c>
      <c r="EI18" s="294">
        <v>0</v>
      </c>
      <c r="EJ18" s="294">
        <v>0</v>
      </c>
      <c r="EK18" s="294">
        <v>1441</v>
      </c>
      <c r="EL18" s="294">
        <v>0</v>
      </c>
      <c r="EM18" s="294">
        <v>0</v>
      </c>
      <c r="EN18" s="294">
        <v>0</v>
      </c>
    </row>
    <row r="19" spans="1:144" ht="13.5" customHeight="1" x14ac:dyDescent="0.15">
      <c r="A19" s="292" t="s">
        <v>539</v>
      </c>
      <c r="B19" s="293" t="s">
        <v>540</v>
      </c>
      <c r="C19" s="292" t="s">
        <v>515</v>
      </c>
      <c r="D19" s="294">
        <v>3945388</v>
      </c>
      <c r="E19" s="294">
        <v>3146150</v>
      </c>
      <c r="F19" s="294">
        <v>3079883</v>
      </c>
      <c r="G19" s="294">
        <v>0</v>
      </c>
      <c r="H19" s="294">
        <v>3075623</v>
      </c>
      <c r="I19" s="294">
        <v>350</v>
      </c>
      <c r="J19" s="294">
        <v>311</v>
      </c>
      <c r="K19" s="294">
        <v>0</v>
      </c>
      <c r="L19" s="294">
        <v>3599</v>
      </c>
      <c r="M19" s="294">
        <v>66267</v>
      </c>
      <c r="N19" s="294">
        <v>0</v>
      </c>
      <c r="O19" s="294">
        <v>65368</v>
      </c>
      <c r="P19" s="294">
        <v>1</v>
      </c>
      <c r="Q19" s="294">
        <v>0</v>
      </c>
      <c r="R19" s="294">
        <v>0</v>
      </c>
      <c r="S19" s="294">
        <v>898</v>
      </c>
      <c r="T19" s="294">
        <v>146298</v>
      </c>
      <c r="U19" s="294">
        <v>136834</v>
      </c>
      <c r="V19" s="294">
        <v>0</v>
      </c>
      <c r="W19" s="294">
        <v>0</v>
      </c>
      <c r="X19" s="294">
        <v>30898</v>
      </c>
      <c r="Y19" s="294">
        <v>24519</v>
      </c>
      <c r="Z19" s="294">
        <v>541</v>
      </c>
      <c r="AA19" s="294">
        <v>80876</v>
      </c>
      <c r="AB19" s="294">
        <v>9464</v>
      </c>
      <c r="AC19" s="294">
        <v>0</v>
      </c>
      <c r="AD19" s="294">
        <v>0</v>
      </c>
      <c r="AE19" s="294">
        <v>1161</v>
      </c>
      <c r="AF19" s="294">
        <v>865</v>
      </c>
      <c r="AG19" s="294">
        <v>3</v>
      </c>
      <c r="AH19" s="294">
        <v>7435</v>
      </c>
      <c r="AI19" s="294">
        <v>3282</v>
      </c>
      <c r="AJ19" s="294">
        <v>2288</v>
      </c>
      <c r="AK19" s="294">
        <v>0</v>
      </c>
      <c r="AL19" s="294">
        <v>15</v>
      </c>
      <c r="AM19" s="294">
        <v>0</v>
      </c>
      <c r="AN19" s="294">
        <v>2273</v>
      </c>
      <c r="AO19" s="294">
        <v>0</v>
      </c>
      <c r="AP19" s="294">
        <v>0</v>
      </c>
      <c r="AQ19" s="294">
        <v>994</v>
      </c>
      <c r="AR19" s="294">
        <v>0</v>
      </c>
      <c r="AS19" s="294">
        <v>0</v>
      </c>
      <c r="AT19" s="294">
        <v>0</v>
      </c>
      <c r="AU19" s="294">
        <v>994</v>
      </c>
      <c r="AV19" s="294">
        <v>0</v>
      </c>
      <c r="AW19" s="294">
        <v>0</v>
      </c>
      <c r="AX19" s="294">
        <v>0</v>
      </c>
      <c r="AY19" s="294">
        <v>0</v>
      </c>
      <c r="AZ19" s="294">
        <v>0</v>
      </c>
      <c r="BA19" s="294">
        <v>0</v>
      </c>
      <c r="BB19" s="294">
        <v>0</v>
      </c>
      <c r="BC19" s="294">
        <v>0</v>
      </c>
      <c r="BD19" s="294">
        <v>0</v>
      </c>
      <c r="BE19" s="294">
        <v>0</v>
      </c>
      <c r="BF19" s="294">
        <v>0</v>
      </c>
      <c r="BG19" s="294">
        <v>0</v>
      </c>
      <c r="BH19" s="294">
        <v>0</v>
      </c>
      <c r="BI19" s="294">
        <v>0</v>
      </c>
      <c r="BJ19" s="294">
        <v>0</v>
      </c>
      <c r="BK19" s="294">
        <v>0</v>
      </c>
      <c r="BL19" s="294">
        <v>0</v>
      </c>
      <c r="BM19" s="294">
        <v>15548</v>
      </c>
      <c r="BN19" s="294">
        <v>11972</v>
      </c>
      <c r="BO19" s="294">
        <v>0</v>
      </c>
      <c r="BP19" s="294">
        <v>11972</v>
      </c>
      <c r="BQ19" s="294">
        <v>0</v>
      </c>
      <c r="BR19" s="294">
        <v>0</v>
      </c>
      <c r="BS19" s="294">
        <v>0</v>
      </c>
      <c r="BT19" s="294">
        <v>0</v>
      </c>
      <c r="BU19" s="294">
        <v>3576</v>
      </c>
      <c r="BV19" s="294">
        <v>0</v>
      </c>
      <c r="BW19" s="294">
        <v>3576</v>
      </c>
      <c r="BX19" s="294">
        <v>0</v>
      </c>
      <c r="BY19" s="294">
        <v>0</v>
      </c>
      <c r="BZ19" s="294">
        <v>0</v>
      </c>
      <c r="CA19" s="294">
        <v>0</v>
      </c>
      <c r="CB19" s="294">
        <v>139</v>
      </c>
      <c r="CC19" s="294">
        <v>139</v>
      </c>
      <c r="CD19" s="294">
        <v>0</v>
      </c>
      <c r="CE19" s="294">
        <v>0</v>
      </c>
      <c r="CF19" s="294">
        <v>0</v>
      </c>
      <c r="CG19" s="294">
        <v>139</v>
      </c>
      <c r="CH19" s="294">
        <v>0</v>
      </c>
      <c r="CI19" s="294">
        <v>0</v>
      </c>
      <c r="CJ19" s="294">
        <v>0</v>
      </c>
      <c r="CK19" s="294">
        <v>0</v>
      </c>
      <c r="CL19" s="294">
        <v>0</v>
      </c>
      <c r="CM19" s="294">
        <v>0</v>
      </c>
      <c r="CN19" s="294">
        <v>0</v>
      </c>
      <c r="CO19" s="294">
        <v>0</v>
      </c>
      <c r="CP19" s="294">
        <v>0</v>
      </c>
      <c r="CQ19" s="294">
        <v>173903</v>
      </c>
      <c r="CR19" s="294">
        <v>171476</v>
      </c>
      <c r="CS19" s="294">
        <v>0</v>
      </c>
      <c r="CT19" s="294">
        <v>0</v>
      </c>
      <c r="CU19" s="294">
        <v>39004</v>
      </c>
      <c r="CV19" s="294">
        <v>121614</v>
      </c>
      <c r="CW19" s="294">
        <v>1087</v>
      </c>
      <c r="CX19" s="294">
        <v>9771</v>
      </c>
      <c r="CY19" s="294">
        <v>2427</v>
      </c>
      <c r="CZ19" s="294">
        <v>0</v>
      </c>
      <c r="DA19" s="294">
        <v>18</v>
      </c>
      <c r="DB19" s="294">
        <v>427</v>
      </c>
      <c r="DC19" s="294">
        <v>443</v>
      </c>
      <c r="DD19" s="294">
        <v>2</v>
      </c>
      <c r="DE19" s="294">
        <v>1537</v>
      </c>
      <c r="DF19" s="294">
        <v>5893</v>
      </c>
      <c r="DG19" s="294">
        <v>5695</v>
      </c>
      <c r="DH19" s="294">
        <v>0</v>
      </c>
      <c r="DI19" s="294">
        <v>0</v>
      </c>
      <c r="DJ19" s="294">
        <v>716</v>
      </c>
      <c r="DK19" s="294">
        <v>4316</v>
      </c>
      <c r="DL19" s="294">
        <v>122</v>
      </c>
      <c r="DM19" s="294">
        <v>541</v>
      </c>
      <c r="DN19" s="294">
        <v>198</v>
      </c>
      <c r="DO19" s="294">
        <v>0</v>
      </c>
      <c r="DP19" s="294">
        <v>0</v>
      </c>
      <c r="DQ19" s="294">
        <v>136</v>
      </c>
      <c r="DR19" s="294">
        <v>24</v>
      </c>
      <c r="DS19" s="294">
        <v>30</v>
      </c>
      <c r="DT19" s="294">
        <v>8</v>
      </c>
      <c r="DU19" s="294">
        <v>451003</v>
      </c>
      <c r="DV19" s="294">
        <v>450773</v>
      </c>
      <c r="DW19" s="294">
        <v>66</v>
      </c>
      <c r="DX19" s="294">
        <v>164</v>
      </c>
      <c r="DY19" s="294">
        <v>0</v>
      </c>
      <c r="DZ19" s="294">
        <v>3172</v>
      </c>
      <c r="EA19" s="294">
        <v>2800</v>
      </c>
      <c r="EB19" s="294">
        <v>0</v>
      </c>
      <c r="EC19" s="294">
        <v>0</v>
      </c>
      <c r="ED19" s="294">
        <v>2800</v>
      </c>
      <c r="EE19" s="294">
        <v>0</v>
      </c>
      <c r="EF19" s="294">
        <v>0</v>
      </c>
      <c r="EG19" s="294">
        <v>0</v>
      </c>
      <c r="EH19" s="294">
        <v>372</v>
      </c>
      <c r="EI19" s="294">
        <v>0</v>
      </c>
      <c r="EJ19" s="294">
        <v>0</v>
      </c>
      <c r="EK19" s="294">
        <v>367</v>
      </c>
      <c r="EL19" s="294">
        <v>0</v>
      </c>
      <c r="EM19" s="294">
        <v>0</v>
      </c>
      <c r="EN19" s="294">
        <v>5</v>
      </c>
    </row>
    <row r="20" spans="1:144" ht="13.5" customHeight="1" x14ac:dyDescent="0.15">
      <c r="A20" s="292" t="s">
        <v>541</v>
      </c>
      <c r="B20" s="293" t="s">
        <v>542</v>
      </c>
      <c r="C20" s="292" t="s">
        <v>515</v>
      </c>
      <c r="D20" s="294">
        <v>2475554</v>
      </c>
      <c r="E20" s="294">
        <v>1987359</v>
      </c>
      <c r="F20" s="294">
        <v>1914564</v>
      </c>
      <c r="G20" s="294">
        <v>437746</v>
      </c>
      <c r="H20" s="294">
        <v>1463496</v>
      </c>
      <c r="I20" s="294">
        <v>491</v>
      </c>
      <c r="J20" s="294">
        <v>2227</v>
      </c>
      <c r="K20" s="294">
        <v>0</v>
      </c>
      <c r="L20" s="294">
        <v>10604</v>
      </c>
      <c r="M20" s="294">
        <v>72795</v>
      </c>
      <c r="N20" s="294">
        <v>7252</v>
      </c>
      <c r="O20" s="294">
        <v>62655</v>
      </c>
      <c r="P20" s="294">
        <v>54</v>
      </c>
      <c r="Q20" s="294">
        <v>1</v>
      </c>
      <c r="R20" s="294">
        <v>369</v>
      </c>
      <c r="S20" s="294">
        <v>2464</v>
      </c>
      <c r="T20" s="294">
        <v>81736</v>
      </c>
      <c r="U20" s="294">
        <v>58492</v>
      </c>
      <c r="V20" s="294">
        <v>0</v>
      </c>
      <c r="W20" s="294">
        <v>2397</v>
      </c>
      <c r="X20" s="294">
        <v>19787</v>
      </c>
      <c r="Y20" s="294">
        <v>4402</v>
      </c>
      <c r="Z20" s="294">
        <v>1</v>
      </c>
      <c r="AA20" s="294">
        <v>31905</v>
      </c>
      <c r="AB20" s="294">
        <v>23244</v>
      </c>
      <c r="AC20" s="294">
        <v>0</v>
      </c>
      <c r="AD20" s="294">
        <v>5741</v>
      </c>
      <c r="AE20" s="294">
        <v>6536</v>
      </c>
      <c r="AF20" s="294">
        <v>112</v>
      </c>
      <c r="AG20" s="294">
        <v>0</v>
      </c>
      <c r="AH20" s="294">
        <v>10855</v>
      </c>
      <c r="AI20" s="294">
        <v>8023</v>
      </c>
      <c r="AJ20" s="294">
        <v>6201</v>
      </c>
      <c r="AK20" s="294">
        <v>0</v>
      </c>
      <c r="AL20" s="294">
        <v>0</v>
      </c>
      <c r="AM20" s="294">
        <v>0</v>
      </c>
      <c r="AN20" s="294">
        <v>6201</v>
      </c>
      <c r="AO20" s="294">
        <v>0</v>
      </c>
      <c r="AP20" s="294">
        <v>0</v>
      </c>
      <c r="AQ20" s="294">
        <v>1822</v>
      </c>
      <c r="AR20" s="294">
        <v>0</v>
      </c>
      <c r="AS20" s="294">
        <v>78</v>
      </c>
      <c r="AT20" s="294">
        <v>43</v>
      </c>
      <c r="AU20" s="294">
        <v>1701</v>
      </c>
      <c r="AV20" s="294">
        <v>0</v>
      </c>
      <c r="AW20" s="294">
        <v>0</v>
      </c>
      <c r="AX20" s="294">
        <v>0</v>
      </c>
      <c r="AY20" s="294">
        <v>0</v>
      </c>
      <c r="AZ20" s="294">
        <v>0</v>
      </c>
      <c r="BA20" s="294">
        <v>0</v>
      </c>
      <c r="BB20" s="294">
        <v>0</v>
      </c>
      <c r="BC20" s="294">
        <v>0</v>
      </c>
      <c r="BD20" s="294">
        <v>0</v>
      </c>
      <c r="BE20" s="294">
        <v>0</v>
      </c>
      <c r="BF20" s="294">
        <v>0</v>
      </c>
      <c r="BG20" s="294">
        <v>0</v>
      </c>
      <c r="BH20" s="294">
        <v>0</v>
      </c>
      <c r="BI20" s="294">
        <v>0</v>
      </c>
      <c r="BJ20" s="294">
        <v>0</v>
      </c>
      <c r="BK20" s="294">
        <v>0</v>
      </c>
      <c r="BL20" s="294">
        <v>0</v>
      </c>
      <c r="BM20" s="294">
        <v>5998</v>
      </c>
      <c r="BN20" s="294">
        <v>5998</v>
      </c>
      <c r="BO20" s="294">
        <v>0</v>
      </c>
      <c r="BP20" s="294">
        <v>0</v>
      </c>
      <c r="BQ20" s="294">
        <v>0</v>
      </c>
      <c r="BR20" s="294">
        <v>5998</v>
      </c>
      <c r="BS20" s="294">
        <v>0</v>
      </c>
      <c r="BT20" s="294">
        <v>0</v>
      </c>
      <c r="BU20" s="294">
        <v>0</v>
      </c>
      <c r="BV20" s="294">
        <v>0</v>
      </c>
      <c r="BW20" s="294">
        <v>0</v>
      </c>
      <c r="BX20" s="294">
        <v>0</v>
      </c>
      <c r="BY20" s="294">
        <v>0</v>
      </c>
      <c r="BZ20" s="294">
        <v>0</v>
      </c>
      <c r="CA20" s="294">
        <v>0</v>
      </c>
      <c r="CB20" s="294">
        <v>14826</v>
      </c>
      <c r="CC20" s="294">
        <v>6134</v>
      </c>
      <c r="CD20" s="294">
        <v>0</v>
      </c>
      <c r="CE20" s="294">
        <v>0</v>
      </c>
      <c r="CF20" s="294">
        <v>0</v>
      </c>
      <c r="CG20" s="294">
        <v>6134</v>
      </c>
      <c r="CH20" s="294">
        <v>0</v>
      </c>
      <c r="CI20" s="294">
        <v>0</v>
      </c>
      <c r="CJ20" s="294">
        <v>8692</v>
      </c>
      <c r="CK20" s="294">
        <v>0</v>
      </c>
      <c r="CL20" s="294">
        <v>0</v>
      </c>
      <c r="CM20" s="294">
        <v>0</v>
      </c>
      <c r="CN20" s="294">
        <v>8676</v>
      </c>
      <c r="CO20" s="294">
        <v>0</v>
      </c>
      <c r="CP20" s="294">
        <v>16</v>
      </c>
      <c r="CQ20" s="294">
        <v>280471</v>
      </c>
      <c r="CR20" s="294">
        <v>275941</v>
      </c>
      <c r="CS20" s="294">
        <v>0</v>
      </c>
      <c r="CT20" s="294">
        <v>57</v>
      </c>
      <c r="CU20" s="294">
        <v>1416</v>
      </c>
      <c r="CV20" s="294">
        <v>273916</v>
      </c>
      <c r="CW20" s="294">
        <v>498</v>
      </c>
      <c r="CX20" s="294">
        <v>54</v>
      </c>
      <c r="CY20" s="294">
        <v>4530</v>
      </c>
      <c r="CZ20" s="294">
        <v>0</v>
      </c>
      <c r="DA20" s="294">
        <v>678</v>
      </c>
      <c r="DB20" s="294">
        <v>83</v>
      </c>
      <c r="DC20" s="294">
        <v>3505</v>
      </c>
      <c r="DD20" s="294">
        <v>11</v>
      </c>
      <c r="DE20" s="294">
        <v>253</v>
      </c>
      <c r="DF20" s="294">
        <v>2</v>
      </c>
      <c r="DG20" s="294">
        <v>1</v>
      </c>
      <c r="DH20" s="294">
        <v>0</v>
      </c>
      <c r="DI20" s="294">
        <v>0</v>
      </c>
      <c r="DJ20" s="294">
        <v>0</v>
      </c>
      <c r="DK20" s="294">
        <v>1</v>
      </c>
      <c r="DL20" s="294">
        <v>0</v>
      </c>
      <c r="DM20" s="294">
        <v>0</v>
      </c>
      <c r="DN20" s="294">
        <v>1</v>
      </c>
      <c r="DO20" s="294">
        <v>0</v>
      </c>
      <c r="DP20" s="294">
        <v>0</v>
      </c>
      <c r="DQ20" s="294">
        <v>0</v>
      </c>
      <c r="DR20" s="294">
        <v>1</v>
      </c>
      <c r="DS20" s="294">
        <v>0</v>
      </c>
      <c r="DT20" s="294">
        <v>0</v>
      </c>
      <c r="DU20" s="294">
        <v>93944</v>
      </c>
      <c r="DV20" s="294">
        <v>90511</v>
      </c>
      <c r="DW20" s="294">
        <v>149</v>
      </c>
      <c r="DX20" s="294">
        <v>3284</v>
      </c>
      <c r="DY20" s="294">
        <v>0</v>
      </c>
      <c r="DZ20" s="294">
        <v>3195</v>
      </c>
      <c r="EA20" s="294">
        <v>654</v>
      </c>
      <c r="EB20" s="294">
        <v>0</v>
      </c>
      <c r="EC20" s="294">
        <v>0</v>
      </c>
      <c r="ED20" s="294">
        <v>499</v>
      </c>
      <c r="EE20" s="294">
        <v>0</v>
      </c>
      <c r="EF20" s="294">
        <v>0</v>
      </c>
      <c r="EG20" s="294">
        <v>155</v>
      </c>
      <c r="EH20" s="294">
        <v>2541</v>
      </c>
      <c r="EI20" s="294">
        <v>0</v>
      </c>
      <c r="EJ20" s="294">
        <v>0</v>
      </c>
      <c r="EK20" s="294">
        <v>2541</v>
      </c>
      <c r="EL20" s="294">
        <v>0</v>
      </c>
      <c r="EM20" s="294">
        <v>0</v>
      </c>
      <c r="EN20" s="294">
        <v>0</v>
      </c>
    </row>
    <row r="21" spans="1:144" ht="13.5" customHeight="1" x14ac:dyDescent="0.15">
      <c r="A21" s="292" t="s">
        <v>543</v>
      </c>
      <c r="B21" s="293" t="s">
        <v>544</v>
      </c>
      <c r="C21" s="292" t="s">
        <v>515</v>
      </c>
      <c r="D21" s="294">
        <v>764811</v>
      </c>
      <c r="E21" s="294">
        <v>584327</v>
      </c>
      <c r="F21" s="294">
        <v>527382</v>
      </c>
      <c r="G21" s="294">
        <v>0</v>
      </c>
      <c r="H21" s="294">
        <v>526238</v>
      </c>
      <c r="I21" s="294">
        <v>0</v>
      </c>
      <c r="J21" s="294">
        <v>0</v>
      </c>
      <c r="K21" s="294">
        <v>753</v>
      </c>
      <c r="L21" s="294">
        <v>391</v>
      </c>
      <c r="M21" s="294">
        <v>56945</v>
      </c>
      <c r="N21" s="294">
        <v>0</v>
      </c>
      <c r="O21" s="294">
        <v>54811</v>
      </c>
      <c r="P21" s="294">
        <v>14</v>
      </c>
      <c r="Q21" s="294">
        <v>0</v>
      </c>
      <c r="R21" s="294">
        <v>0</v>
      </c>
      <c r="S21" s="294">
        <v>2120</v>
      </c>
      <c r="T21" s="294">
        <v>27355</v>
      </c>
      <c r="U21" s="294">
        <v>16599</v>
      </c>
      <c r="V21" s="294">
        <v>0</v>
      </c>
      <c r="W21" s="294">
        <v>66</v>
      </c>
      <c r="X21" s="294">
        <v>7945</v>
      </c>
      <c r="Y21" s="294">
        <v>2822</v>
      </c>
      <c r="Z21" s="294">
        <v>15</v>
      </c>
      <c r="AA21" s="294">
        <v>5751</v>
      </c>
      <c r="AB21" s="294">
        <v>10756</v>
      </c>
      <c r="AC21" s="294">
        <v>0</v>
      </c>
      <c r="AD21" s="294">
        <v>0</v>
      </c>
      <c r="AE21" s="294">
        <v>1387</v>
      </c>
      <c r="AF21" s="294">
        <v>798</v>
      </c>
      <c r="AG21" s="294">
        <v>6</v>
      </c>
      <c r="AH21" s="294">
        <v>8565</v>
      </c>
      <c r="AI21" s="294">
        <v>5698</v>
      </c>
      <c r="AJ21" s="294">
        <v>4749</v>
      </c>
      <c r="AK21" s="294">
        <v>0</v>
      </c>
      <c r="AL21" s="294">
        <v>66</v>
      </c>
      <c r="AM21" s="294">
        <v>0</v>
      </c>
      <c r="AN21" s="294">
        <v>4672</v>
      </c>
      <c r="AO21" s="294">
        <v>11</v>
      </c>
      <c r="AP21" s="294">
        <v>0</v>
      </c>
      <c r="AQ21" s="294">
        <v>949</v>
      </c>
      <c r="AR21" s="294">
        <v>0</v>
      </c>
      <c r="AS21" s="294">
        <v>0</v>
      </c>
      <c r="AT21" s="294">
        <v>0</v>
      </c>
      <c r="AU21" s="294">
        <v>949</v>
      </c>
      <c r="AV21" s="294">
        <v>0</v>
      </c>
      <c r="AW21" s="294">
        <v>0</v>
      </c>
      <c r="AX21" s="294">
        <v>0</v>
      </c>
      <c r="AY21" s="294">
        <v>0</v>
      </c>
      <c r="AZ21" s="294">
        <v>0</v>
      </c>
      <c r="BA21" s="294">
        <v>0</v>
      </c>
      <c r="BB21" s="294">
        <v>0</v>
      </c>
      <c r="BC21" s="294">
        <v>0</v>
      </c>
      <c r="BD21" s="294">
        <v>0</v>
      </c>
      <c r="BE21" s="294">
        <v>0</v>
      </c>
      <c r="BF21" s="294">
        <v>0</v>
      </c>
      <c r="BG21" s="294">
        <v>0</v>
      </c>
      <c r="BH21" s="294">
        <v>0</v>
      </c>
      <c r="BI21" s="294">
        <v>0</v>
      </c>
      <c r="BJ21" s="294">
        <v>0</v>
      </c>
      <c r="BK21" s="294">
        <v>0</v>
      </c>
      <c r="BL21" s="294">
        <v>0</v>
      </c>
      <c r="BM21" s="294">
        <v>16778</v>
      </c>
      <c r="BN21" s="294">
        <v>16762</v>
      </c>
      <c r="BO21" s="294">
        <v>0</v>
      </c>
      <c r="BP21" s="294">
        <v>0</v>
      </c>
      <c r="BQ21" s="294">
        <v>0</v>
      </c>
      <c r="BR21" s="294">
        <v>16762</v>
      </c>
      <c r="BS21" s="294">
        <v>0</v>
      </c>
      <c r="BT21" s="294">
        <v>0</v>
      </c>
      <c r="BU21" s="294">
        <v>16</v>
      </c>
      <c r="BV21" s="294">
        <v>0</v>
      </c>
      <c r="BW21" s="294">
        <v>0</v>
      </c>
      <c r="BX21" s="294">
        <v>0</v>
      </c>
      <c r="BY21" s="294">
        <v>16</v>
      </c>
      <c r="BZ21" s="294">
        <v>0</v>
      </c>
      <c r="CA21" s="294">
        <v>0</v>
      </c>
      <c r="CB21" s="294">
        <v>1</v>
      </c>
      <c r="CC21" s="294">
        <v>0</v>
      </c>
      <c r="CD21" s="294">
        <v>0</v>
      </c>
      <c r="CE21" s="294">
        <v>0</v>
      </c>
      <c r="CF21" s="294">
        <v>0</v>
      </c>
      <c r="CG21" s="294">
        <v>0</v>
      </c>
      <c r="CH21" s="294">
        <v>0</v>
      </c>
      <c r="CI21" s="294">
        <v>0</v>
      </c>
      <c r="CJ21" s="294">
        <v>1</v>
      </c>
      <c r="CK21" s="294">
        <v>0</v>
      </c>
      <c r="CL21" s="294">
        <v>0</v>
      </c>
      <c r="CM21" s="294">
        <v>0</v>
      </c>
      <c r="CN21" s="294">
        <v>1</v>
      </c>
      <c r="CO21" s="294">
        <v>0</v>
      </c>
      <c r="CP21" s="294">
        <v>0</v>
      </c>
      <c r="CQ21" s="294">
        <v>61998</v>
      </c>
      <c r="CR21" s="294">
        <v>55986</v>
      </c>
      <c r="CS21" s="294">
        <v>0</v>
      </c>
      <c r="CT21" s="294">
        <v>0</v>
      </c>
      <c r="CU21" s="294">
        <v>12410</v>
      </c>
      <c r="CV21" s="294">
        <v>42800</v>
      </c>
      <c r="CW21" s="294">
        <v>59</v>
      </c>
      <c r="CX21" s="294">
        <v>717</v>
      </c>
      <c r="CY21" s="294">
        <v>6012</v>
      </c>
      <c r="CZ21" s="294">
        <v>0</v>
      </c>
      <c r="DA21" s="294">
        <v>214</v>
      </c>
      <c r="DB21" s="294">
        <v>2569</v>
      </c>
      <c r="DC21" s="294">
        <v>2976</v>
      </c>
      <c r="DD21" s="294">
        <v>14</v>
      </c>
      <c r="DE21" s="294">
        <v>239</v>
      </c>
      <c r="DF21" s="294">
        <v>132</v>
      </c>
      <c r="DG21" s="294">
        <v>71</v>
      </c>
      <c r="DH21" s="294">
        <v>0</v>
      </c>
      <c r="DI21" s="294">
        <v>0</v>
      </c>
      <c r="DJ21" s="294">
        <v>71</v>
      </c>
      <c r="DK21" s="294">
        <v>0</v>
      </c>
      <c r="DL21" s="294">
        <v>0</v>
      </c>
      <c r="DM21" s="294">
        <v>0</v>
      </c>
      <c r="DN21" s="294">
        <v>61</v>
      </c>
      <c r="DO21" s="294">
        <v>0</v>
      </c>
      <c r="DP21" s="294">
        <v>0</v>
      </c>
      <c r="DQ21" s="294">
        <v>61</v>
      </c>
      <c r="DR21" s="294">
        <v>0</v>
      </c>
      <c r="DS21" s="294">
        <v>0</v>
      </c>
      <c r="DT21" s="294">
        <v>0</v>
      </c>
      <c r="DU21" s="294">
        <v>62586</v>
      </c>
      <c r="DV21" s="294">
        <v>56742</v>
      </c>
      <c r="DW21" s="294">
        <v>29</v>
      </c>
      <c r="DX21" s="294">
        <v>5814</v>
      </c>
      <c r="DY21" s="294">
        <v>1</v>
      </c>
      <c r="DZ21" s="294">
        <v>5936</v>
      </c>
      <c r="EA21" s="294">
        <v>1521</v>
      </c>
      <c r="EB21" s="294">
        <v>0</v>
      </c>
      <c r="EC21" s="294">
        <v>0</v>
      </c>
      <c r="ED21" s="294">
        <v>1513</v>
      </c>
      <c r="EE21" s="294">
        <v>0</v>
      </c>
      <c r="EF21" s="294">
        <v>8</v>
      </c>
      <c r="EG21" s="294">
        <v>0</v>
      </c>
      <c r="EH21" s="294">
        <v>4415</v>
      </c>
      <c r="EI21" s="294">
        <v>0</v>
      </c>
      <c r="EJ21" s="294">
        <v>0</v>
      </c>
      <c r="EK21" s="294">
        <v>3562</v>
      </c>
      <c r="EL21" s="294">
        <v>0</v>
      </c>
      <c r="EM21" s="294">
        <v>853</v>
      </c>
      <c r="EN21" s="294">
        <v>0</v>
      </c>
    </row>
    <row r="22" spans="1:144" ht="13.5" customHeight="1" x14ac:dyDescent="0.15">
      <c r="A22" s="292" t="s">
        <v>545</v>
      </c>
      <c r="B22" s="293" t="s">
        <v>546</v>
      </c>
      <c r="C22" s="292" t="s">
        <v>515</v>
      </c>
      <c r="D22" s="294">
        <v>366142</v>
      </c>
      <c r="E22" s="294">
        <v>287360</v>
      </c>
      <c r="F22" s="294">
        <v>266854</v>
      </c>
      <c r="G22" s="294">
        <v>0</v>
      </c>
      <c r="H22" s="294">
        <v>266420</v>
      </c>
      <c r="I22" s="294">
        <v>434</v>
      </c>
      <c r="J22" s="294">
        <v>0</v>
      </c>
      <c r="K22" s="294">
        <v>0</v>
      </c>
      <c r="L22" s="294">
        <v>0</v>
      </c>
      <c r="M22" s="294">
        <v>20506</v>
      </c>
      <c r="N22" s="294">
        <v>0</v>
      </c>
      <c r="O22" s="294">
        <v>20500</v>
      </c>
      <c r="P22" s="294">
        <v>6</v>
      </c>
      <c r="Q22" s="294">
        <v>0</v>
      </c>
      <c r="R22" s="294">
        <v>0</v>
      </c>
      <c r="S22" s="294">
        <v>0</v>
      </c>
      <c r="T22" s="294">
        <v>15839</v>
      </c>
      <c r="U22" s="294">
        <v>13193</v>
      </c>
      <c r="V22" s="294">
        <v>0</v>
      </c>
      <c r="W22" s="294">
        <v>0</v>
      </c>
      <c r="X22" s="294">
        <v>12435</v>
      </c>
      <c r="Y22" s="294">
        <v>95</v>
      </c>
      <c r="Z22" s="294">
        <v>22</v>
      </c>
      <c r="AA22" s="294">
        <v>641</v>
      </c>
      <c r="AB22" s="294">
        <v>2646</v>
      </c>
      <c r="AC22" s="294">
        <v>0</v>
      </c>
      <c r="AD22" s="294">
        <v>0</v>
      </c>
      <c r="AE22" s="294">
        <v>1104</v>
      </c>
      <c r="AF22" s="294">
        <v>64</v>
      </c>
      <c r="AG22" s="294">
        <v>1</v>
      </c>
      <c r="AH22" s="294">
        <v>1477</v>
      </c>
      <c r="AI22" s="294">
        <v>7497</v>
      </c>
      <c r="AJ22" s="294">
        <v>0</v>
      </c>
      <c r="AK22" s="294">
        <v>0</v>
      </c>
      <c r="AL22" s="294">
        <v>0</v>
      </c>
      <c r="AM22" s="294">
        <v>0</v>
      </c>
      <c r="AN22" s="294">
        <v>0</v>
      </c>
      <c r="AO22" s="294">
        <v>0</v>
      </c>
      <c r="AP22" s="294">
        <v>0</v>
      </c>
      <c r="AQ22" s="294">
        <v>7497</v>
      </c>
      <c r="AR22" s="294">
        <v>0</v>
      </c>
      <c r="AS22" s="294">
        <v>311</v>
      </c>
      <c r="AT22" s="294">
        <v>0</v>
      </c>
      <c r="AU22" s="294">
        <v>6384</v>
      </c>
      <c r="AV22" s="294">
        <v>0</v>
      </c>
      <c r="AW22" s="294">
        <v>802</v>
      </c>
      <c r="AX22" s="294">
        <v>2835</v>
      </c>
      <c r="AY22" s="294">
        <v>0</v>
      </c>
      <c r="AZ22" s="294">
        <v>0</v>
      </c>
      <c r="BA22" s="294">
        <v>0</v>
      </c>
      <c r="BB22" s="294">
        <v>0</v>
      </c>
      <c r="BC22" s="294">
        <v>0</v>
      </c>
      <c r="BD22" s="294">
        <v>0</v>
      </c>
      <c r="BE22" s="294">
        <v>0</v>
      </c>
      <c r="BF22" s="294">
        <v>2835</v>
      </c>
      <c r="BG22" s="294">
        <v>0</v>
      </c>
      <c r="BH22" s="294">
        <v>0</v>
      </c>
      <c r="BI22" s="294">
        <v>0</v>
      </c>
      <c r="BJ22" s="294">
        <v>2835</v>
      </c>
      <c r="BK22" s="294">
        <v>0</v>
      </c>
      <c r="BL22" s="294">
        <v>0</v>
      </c>
      <c r="BM22" s="294">
        <v>0</v>
      </c>
      <c r="BN22" s="294">
        <v>0</v>
      </c>
      <c r="BO22" s="294">
        <v>0</v>
      </c>
      <c r="BP22" s="294">
        <v>0</v>
      </c>
      <c r="BQ22" s="294">
        <v>0</v>
      </c>
      <c r="BR22" s="294">
        <v>0</v>
      </c>
      <c r="BS22" s="294">
        <v>0</v>
      </c>
      <c r="BT22" s="294">
        <v>0</v>
      </c>
      <c r="BU22" s="294">
        <v>0</v>
      </c>
      <c r="BV22" s="294">
        <v>0</v>
      </c>
      <c r="BW22" s="294">
        <v>0</v>
      </c>
      <c r="BX22" s="294">
        <v>0</v>
      </c>
      <c r="BY22" s="294">
        <v>0</v>
      </c>
      <c r="BZ22" s="294">
        <v>0</v>
      </c>
      <c r="CA22" s="294">
        <v>0</v>
      </c>
      <c r="CB22" s="294">
        <v>25816</v>
      </c>
      <c r="CC22" s="294">
        <v>644</v>
      </c>
      <c r="CD22" s="294">
        <v>0</v>
      </c>
      <c r="CE22" s="294">
        <v>0</v>
      </c>
      <c r="CF22" s="294">
        <v>42</v>
      </c>
      <c r="CG22" s="294">
        <v>602</v>
      </c>
      <c r="CH22" s="294">
        <v>0</v>
      </c>
      <c r="CI22" s="294">
        <v>0</v>
      </c>
      <c r="CJ22" s="294">
        <v>25172</v>
      </c>
      <c r="CK22" s="294">
        <v>0</v>
      </c>
      <c r="CL22" s="294">
        <v>71</v>
      </c>
      <c r="CM22" s="294">
        <v>42</v>
      </c>
      <c r="CN22" s="294">
        <v>24888</v>
      </c>
      <c r="CO22" s="294">
        <v>0</v>
      </c>
      <c r="CP22" s="294">
        <v>171</v>
      </c>
      <c r="CQ22" s="294">
        <v>12757</v>
      </c>
      <c r="CR22" s="294">
        <v>10764</v>
      </c>
      <c r="CS22" s="294">
        <v>0</v>
      </c>
      <c r="CT22" s="294">
        <v>0</v>
      </c>
      <c r="CU22" s="294">
        <v>343</v>
      </c>
      <c r="CV22" s="294">
        <v>10351</v>
      </c>
      <c r="CW22" s="294">
        <v>70</v>
      </c>
      <c r="CX22" s="294">
        <v>0</v>
      </c>
      <c r="CY22" s="294">
        <v>1993</v>
      </c>
      <c r="CZ22" s="294">
        <v>0</v>
      </c>
      <c r="DA22" s="294">
        <v>4</v>
      </c>
      <c r="DB22" s="294">
        <v>398</v>
      </c>
      <c r="DC22" s="294">
        <v>803</v>
      </c>
      <c r="DD22" s="294">
        <v>0</v>
      </c>
      <c r="DE22" s="294">
        <v>788</v>
      </c>
      <c r="DF22" s="294">
        <v>5</v>
      </c>
      <c r="DG22" s="294">
        <v>5</v>
      </c>
      <c r="DH22" s="294">
        <v>0</v>
      </c>
      <c r="DI22" s="294">
        <v>0</v>
      </c>
      <c r="DJ22" s="294">
        <v>0</v>
      </c>
      <c r="DK22" s="294">
        <v>0</v>
      </c>
      <c r="DL22" s="294">
        <v>5</v>
      </c>
      <c r="DM22" s="294">
        <v>0</v>
      </c>
      <c r="DN22" s="294">
        <v>0</v>
      </c>
      <c r="DO22" s="294">
        <v>0</v>
      </c>
      <c r="DP22" s="294">
        <v>0</v>
      </c>
      <c r="DQ22" s="294">
        <v>0</v>
      </c>
      <c r="DR22" s="294">
        <v>0</v>
      </c>
      <c r="DS22" s="294">
        <v>0</v>
      </c>
      <c r="DT22" s="294">
        <v>0</v>
      </c>
      <c r="DU22" s="294">
        <v>11434</v>
      </c>
      <c r="DV22" s="294">
        <v>11156</v>
      </c>
      <c r="DW22" s="294">
        <v>18</v>
      </c>
      <c r="DX22" s="294">
        <v>260</v>
      </c>
      <c r="DY22" s="294">
        <v>0</v>
      </c>
      <c r="DZ22" s="294">
        <v>2599</v>
      </c>
      <c r="EA22" s="294">
        <v>1614</v>
      </c>
      <c r="EB22" s="294">
        <v>0</v>
      </c>
      <c r="EC22" s="294">
        <v>0</v>
      </c>
      <c r="ED22" s="294">
        <v>624</v>
      </c>
      <c r="EE22" s="294">
        <v>0</v>
      </c>
      <c r="EF22" s="294">
        <v>990</v>
      </c>
      <c r="EG22" s="294">
        <v>0</v>
      </c>
      <c r="EH22" s="294">
        <v>985</v>
      </c>
      <c r="EI22" s="294">
        <v>0</v>
      </c>
      <c r="EJ22" s="294">
        <v>0</v>
      </c>
      <c r="EK22" s="294">
        <v>925</v>
      </c>
      <c r="EL22" s="294">
        <v>0</v>
      </c>
      <c r="EM22" s="294">
        <v>60</v>
      </c>
      <c r="EN22" s="294">
        <v>0</v>
      </c>
    </row>
    <row r="23" spans="1:144" ht="13.5" customHeight="1" x14ac:dyDescent="0.15">
      <c r="A23" s="292" t="s">
        <v>547</v>
      </c>
      <c r="B23" s="293" t="s">
        <v>548</v>
      </c>
      <c r="C23" s="292" t="s">
        <v>515</v>
      </c>
      <c r="D23" s="294">
        <v>366862</v>
      </c>
      <c r="E23" s="294">
        <v>227757</v>
      </c>
      <c r="F23" s="294">
        <v>220077</v>
      </c>
      <c r="G23" s="294">
        <v>0</v>
      </c>
      <c r="H23" s="294">
        <v>220048</v>
      </c>
      <c r="I23" s="294">
        <v>0</v>
      </c>
      <c r="J23" s="294">
        <v>0</v>
      </c>
      <c r="K23" s="294">
        <v>0</v>
      </c>
      <c r="L23" s="294">
        <v>29</v>
      </c>
      <c r="M23" s="294">
        <v>7680</v>
      </c>
      <c r="N23" s="294">
        <v>0</v>
      </c>
      <c r="O23" s="294">
        <v>7623</v>
      </c>
      <c r="P23" s="294">
        <v>0</v>
      </c>
      <c r="Q23" s="294">
        <v>0</v>
      </c>
      <c r="R23" s="294">
        <v>0</v>
      </c>
      <c r="S23" s="294">
        <v>57</v>
      </c>
      <c r="T23" s="294">
        <v>6003</v>
      </c>
      <c r="U23" s="294">
        <v>2783</v>
      </c>
      <c r="V23" s="294">
        <v>0</v>
      </c>
      <c r="W23" s="294">
        <v>0</v>
      </c>
      <c r="X23" s="294">
        <v>819</v>
      </c>
      <c r="Y23" s="294">
        <v>1048</v>
      </c>
      <c r="Z23" s="294">
        <v>0</v>
      </c>
      <c r="AA23" s="294">
        <v>916</v>
      </c>
      <c r="AB23" s="294">
        <v>3220</v>
      </c>
      <c r="AC23" s="294">
        <v>0</v>
      </c>
      <c r="AD23" s="294">
        <v>0</v>
      </c>
      <c r="AE23" s="294">
        <v>270</v>
      </c>
      <c r="AF23" s="294">
        <v>1301</v>
      </c>
      <c r="AG23" s="294">
        <v>0</v>
      </c>
      <c r="AH23" s="294">
        <v>1649</v>
      </c>
      <c r="AI23" s="294">
        <v>846</v>
      </c>
      <c r="AJ23" s="294">
        <v>601</v>
      </c>
      <c r="AK23" s="294">
        <v>0</v>
      </c>
      <c r="AL23" s="294">
        <v>0</v>
      </c>
      <c r="AM23" s="294">
        <v>0</v>
      </c>
      <c r="AN23" s="294">
        <v>601</v>
      </c>
      <c r="AO23" s="294">
        <v>0</v>
      </c>
      <c r="AP23" s="294">
        <v>0</v>
      </c>
      <c r="AQ23" s="294">
        <v>245</v>
      </c>
      <c r="AR23" s="294">
        <v>0</v>
      </c>
      <c r="AS23" s="294">
        <v>0</v>
      </c>
      <c r="AT23" s="294">
        <v>0</v>
      </c>
      <c r="AU23" s="294">
        <v>245</v>
      </c>
      <c r="AV23" s="294">
        <v>0</v>
      </c>
      <c r="AW23" s="294">
        <v>0</v>
      </c>
      <c r="AX23" s="294">
        <v>0</v>
      </c>
      <c r="AY23" s="294">
        <v>0</v>
      </c>
      <c r="AZ23" s="294">
        <v>0</v>
      </c>
      <c r="BA23" s="294">
        <v>0</v>
      </c>
      <c r="BB23" s="294">
        <v>0</v>
      </c>
      <c r="BC23" s="294">
        <v>0</v>
      </c>
      <c r="BD23" s="294">
        <v>0</v>
      </c>
      <c r="BE23" s="294">
        <v>0</v>
      </c>
      <c r="BF23" s="294">
        <v>0</v>
      </c>
      <c r="BG23" s="294">
        <v>0</v>
      </c>
      <c r="BH23" s="294">
        <v>0</v>
      </c>
      <c r="BI23" s="294">
        <v>0</v>
      </c>
      <c r="BJ23" s="294">
        <v>0</v>
      </c>
      <c r="BK23" s="294">
        <v>0</v>
      </c>
      <c r="BL23" s="294">
        <v>0</v>
      </c>
      <c r="BM23" s="294">
        <v>24</v>
      </c>
      <c r="BN23" s="294">
        <v>24</v>
      </c>
      <c r="BO23" s="294">
        <v>0</v>
      </c>
      <c r="BP23" s="294">
        <v>0</v>
      </c>
      <c r="BQ23" s="294">
        <v>0</v>
      </c>
      <c r="BR23" s="294">
        <v>24</v>
      </c>
      <c r="BS23" s="294">
        <v>0</v>
      </c>
      <c r="BT23" s="294">
        <v>0</v>
      </c>
      <c r="BU23" s="294">
        <v>0</v>
      </c>
      <c r="BV23" s="294">
        <v>0</v>
      </c>
      <c r="BW23" s="294">
        <v>0</v>
      </c>
      <c r="BX23" s="294">
        <v>0</v>
      </c>
      <c r="BY23" s="294">
        <v>0</v>
      </c>
      <c r="BZ23" s="294">
        <v>0</v>
      </c>
      <c r="CA23" s="294">
        <v>0</v>
      </c>
      <c r="CB23" s="294">
        <v>53722</v>
      </c>
      <c r="CC23" s="294">
        <v>48990</v>
      </c>
      <c r="CD23" s="294">
        <v>0</v>
      </c>
      <c r="CE23" s="294">
        <v>47859</v>
      </c>
      <c r="CF23" s="294">
        <v>0</v>
      </c>
      <c r="CG23" s="294">
        <v>1131</v>
      </c>
      <c r="CH23" s="294">
        <v>0</v>
      </c>
      <c r="CI23" s="294">
        <v>0</v>
      </c>
      <c r="CJ23" s="294">
        <v>4732</v>
      </c>
      <c r="CK23" s="294">
        <v>0</v>
      </c>
      <c r="CL23" s="294">
        <v>4641</v>
      </c>
      <c r="CM23" s="294">
        <v>0</v>
      </c>
      <c r="CN23" s="294">
        <v>91</v>
      </c>
      <c r="CO23" s="294">
        <v>0</v>
      </c>
      <c r="CP23" s="294">
        <v>0</v>
      </c>
      <c r="CQ23" s="294">
        <v>46588</v>
      </c>
      <c r="CR23" s="294">
        <v>22896</v>
      </c>
      <c r="CS23" s="294">
        <v>0</v>
      </c>
      <c r="CT23" s="294">
        <v>0</v>
      </c>
      <c r="CU23" s="294">
        <v>4688</v>
      </c>
      <c r="CV23" s="294">
        <v>12919</v>
      </c>
      <c r="CW23" s="294">
        <v>48</v>
      </c>
      <c r="CX23" s="294">
        <v>5241</v>
      </c>
      <c r="CY23" s="294">
        <v>23692</v>
      </c>
      <c r="CZ23" s="294">
        <v>527</v>
      </c>
      <c r="DA23" s="294">
        <v>0</v>
      </c>
      <c r="DB23" s="294">
        <v>9373</v>
      </c>
      <c r="DC23" s="294">
        <v>4630</v>
      </c>
      <c r="DD23" s="294">
        <v>6</v>
      </c>
      <c r="DE23" s="294">
        <v>9156</v>
      </c>
      <c r="DF23" s="294">
        <v>4128</v>
      </c>
      <c r="DG23" s="294">
        <v>2</v>
      </c>
      <c r="DH23" s="294">
        <v>0</v>
      </c>
      <c r="DI23" s="294">
        <v>0</v>
      </c>
      <c r="DJ23" s="294">
        <v>0</v>
      </c>
      <c r="DK23" s="294">
        <v>0</v>
      </c>
      <c r="DL23" s="294">
        <v>1</v>
      </c>
      <c r="DM23" s="294">
        <v>1</v>
      </c>
      <c r="DN23" s="294">
        <v>4126</v>
      </c>
      <c r="DO23" s="294">
        <v>0</v>
      </c>
      <c r="DP23" s="294">
        <v>0</v>
      </c>
      <c r="DQ23" s="294">
        <v>0</v>
      </c>
      <c r="DR23" s="294">
        <v>0</v>
      </c>
      <c r="DS23" s="294">
        <v>941</v>
      </c>
      <c r="DT23" s="294">
        <v>3185</v>
      </c>
      <c r="DU23" s="294">
        <v>16922</v>
      </c>
      <c r="DV23" s="294">
        <v>14099</v>
      </c>
      <c r="DW23" s="294">
        <v>105</v>
      </c>
      <c r="DX23" s="294">
        <v>2718</v>
      </c>
      <c r="DY23" s="294">
        <v>0</v>
      </c>
      <c r="DZ23" s="294">
        <v>10872</v>
      </c>
      <c r="EA23" s="294">
        <v>4882</v>
      </c>
      <c r="EB23" s="294">
        <v>0</v>
      </c>
      <c r="EC23" s="294">
        <v>0</v>
      </c>
      <c r="ED23" s="294">
        <v>4862</v>
      </c>
      <c r="EE23" s="294">
        <v>0</v>
      </c>
      <c r="EF23" s="294">
        <v>13</v>
      </c>
      <c r="EG23" s="294">
        <v>7</v>
      </c>
      <c r="EH23" s="294">
        <v>5990</v>
      </c>
      <c r="EI23" s="294">
        <v>0</v>
      </c>
      <c r="EJ23" s="294">
        <v>0</v>
      </c>
      <c r="EK23" s="294">
        <v>4500</v>
      </c>
      <c r="EL23" s="294">
        <v>0</v>
      </c>
      <c r="EM23" s="294">
        <v>1032</v>
      </c>
      <c r="EN23" s="294">
        <v>458</v>
      </c>
    </row>
    <row r="24" spans="1:144" ht="13.5" customHeight="1" x14ac:dyDescent="0.15">
      <c r="A24" s="292" t="s">
        <v>549</v>
      </c>
      <c r="B24" s="293" t="s">
        <v>550</v>
      </c>
      <c r="C24" s="292" t="s">
        <v>515</v>
      </c>
      <c r="D24" s="294">
        <v>244131</v>
      </c>
      <c r="E24" s="294">
        <v>197848</v>
      </c>
      <c r="F24" s="294">
        <v>173259</v>
      </c>
      <c r="G24" s="294">
        <v>0</v>
      </c>
      <c r="H24" s="294">
        <v>173259</v>
      </c>
      <c r="I24" s="294">
        <v>0</v>
      </c>
      <c r="J24" s="294">
        <v>0</v>
      </c>
      <c r="K24" s="294">
        <v>0</v>
      </c>
      <c r="L24" s="294">
        <v>0</v>
      </c>
      <c r="M24" s="294">
        <v>24589</v>
      </c>
      <c r="N24" s="294">
        <v>0</v>
      </c>
      <c r="O24" s="294">
        <v>23109</v>
      </c>
      <c r="P24" s="294">
        <v>0</v>
      </c>
      <c r="Q24" s="294">
        <v>0</v>
      </c>
      <c r="R24" s="294">
        <v>0</v>
      </c>
      <c r="S24" s="294">
        <v>1480</v>
      </c>
      <c r="T24" s="294">
        <v>27008</v>
      </c>
      <c r="U24" s="294">
        <v>15734</v>
      </c>
      <c r="V24" s="294">
        <v>0</v>
      </c>
      <c r="W24" s="294">
        <v>0</v>
      </c>
      <c r="X24" s="294">
        <v>11573</v>
      </c>
      <c r="Y24" s="294">
        <v>958</v>
      </c>
      <c r="Z24" s="294">
        <v>51</v>
      </c>
      <c r="AA24" s="294">
        <v>3152</v>
      </c>
      <c r="AB24" s="294">
        <v>11274</v>
      </c>
      <c r="AC24" s="294">
        <v>0</v>
      </c>
      <c r="AD24" s="294">
        <v>186</v>
      </c>
      <c r="AE24" s="294">
        <v>5168</v>
      </c>
      <c r="AF24" s="294">
        <v>7</v>
      </c>
      <c r="AG24" s="294">
        <v>0</v>
      </c>
      <c r="AH24" s="294">
        <v>5913</v>
      </c>
      <c r="AI24" s="294">
        <v>108</v>
      </c>
      <c r="AJ24" s="294">
        <v>108</v>
      </c>
      <c r="AK24" s="294">
        <v>0</v>
      </c>
      <c r="AL24" s="294">
        <v>0</v>
      </c>
      <c r="AM24" s="294">
        <v>0</v>
      </c>
      <c r="AN24" s="294">
        <v>108</v>
      </c>
      <c r="AO24" s="294">
        <v>0</v>
      </c>
      <c r="AP24" s="294">
        <v>0</v>
      </c>
      <c r="AQ24" s="294">
        <v>0</v>
      </c>
      <c r="AR24" s="294">
        <v>0</v>
      </c>
      <c r="AS24" s="294">
        <v>0</v>
      </c>
      <c r="AT24" s="294">
        <v>0</v>
      </c>
      <c r="AU24" s="294">
        <v>0</v>
      </c>
      <c r="AV24" s="294">
        <v>0</v>
      </c>
      <c r="AW24" s="294">
        <v>0</v>
      </c>
      <c r="AX24" s="294">
        <v>0</v>
      </c>
      <c r="AY24" s="294">
        <v>0</v>
      </c>
      <c r="AZ24" s="294">
        <v>0</v>
      </c>
      <c r="BA24" s="294">
        <v>0</v>
      </c>
      <c r="BB24" s="294">
        <v>0</v>
      </c>
      <c r="BC24" s="294">
        <v>0</v>
      </c>
      <c r="BD24" s="294">
        <v>0</v>
      </c>
      <c r="BE24" s="294">
        <v>0</v>
      </c>
      <c r="BF24" s="294">
        <v>0</v>
      </c>
      <c r="BG24" s="294">
        <v>0</v>
      </c>
      <c r="BH24" s="294">
        <v>0</v>
      </c>
      <c r="BI24" s="294">
        <v>0</v>
      </c>
      <c r="BJ24" s="294">
        <v>0</v>
      </c>
      <c r="BK24" s="294">
        <v>0</v>
      </c>
      <c r="BL24" s="294">
        <v>0</v>
      </c>
      <c r="BM24" s="294">
        <v>0</v>
      </c>
      <c r="BN24" s="294">
        <v>0</v>
      </c>
      <c r="BO24" s="294">
        <v>0</v>
      </c>
      <c r="BP24" s="294">
        <v>0</v>
      </c>
      <c r="BQ24" s="294">
        <v>0</v>
      </c>
      <c r="BR24" s="294">
        <v>0</v>
      </c>
      <c r="BS24" s="294">
        <v>0</v>
      </c>
      <c r="BT24" s="294">
        <v>0</v>
      </c>
      <c r="BU24" s="294">
        <v>0</v>
      </c>
      <c r="BV24" s="294">
        <v>0</v>
      </c>
      <c r="BW24" s="294">
        <v>0</v>
      </c>
      <c r="BX24" s="294">
        <v>0</v>
      </c>
      <c r="BY24" s="294">
        <v>0</v>
      </c>
      <c r="BZ24" s="294">
        <v>0</v>
      </c>
      <c r="CA24" s="294">
        <v>0</v>
      </c>
      <c r="CB24" s="294">
        <v>0</v>
      </c>
      <c r="CC24" s="294">
        <v>0</v>
      </c>
      <c r="CD24" s="294">
        <v>0</v>
      </c>
      <c r="CE24" s="294">
        <v>0</v>
      </c>
      <c r="CF24" s="294">
        <v>0</v>
      </c>
      <c r="CG24" s="294">
        <v>0</v>
      </c>
      <c r="CH24" s="294">
        <v>0</v>
      </c>
      <c r="CI24" s="294">
        <v>0</v>
      </c>
      <c r="CJ24" s="294">
        <v>0</v>
      </c>
      <c r="CK24" s="294">
        <v>0</v>
      </c>
      <c r="CL24" s="294">
        <v>0</v>
      </c>
      <c r="CM24" s="294">
        <v>0</v>
      </c>
      <c r="CN24" s="294">
        <v>0</v>
      </c>
      <c r="CO24" s="294">
        <v>0</v>
      </c>
      <c r="CP24" s="294">
        <v>0</v>
      </c>
      <c r="CQ24" s="294">
        <v>12461</v>
      </c>
      <c r="CR24" s="294">
        <v>10514</v>
      </c>
      <c r="CS24" s="294">
        <v>0</v>
      </c>
      <c r="CT24" s="294">
        <v>0</v>
      </c>
      <c r="CU24" s="294">
        <v>353</v>
      </c>
      <c r="CV24" s="294">
        <v>10062</v>
      </c>
      <c r="CW24" s="294">
        <v>80</v>
      </c>
      <c r="CX24" s="294">
        <v>19</v>
      </c>
      <c r="CY24" s="294">
        <v>1947</v>
      </c>
      <c r="CZ24" s="294">
        <v>0</v>
      </c>
      <c r="DA24" s="294">
        <v>469</v>
      </c>
      <c r="DB24" s="294">
        <v>535</v>
      </c>
      <c r="DC24" s="294">
        <v>691</v>
      </c>
      <c r="DD24" s="294">
        <v>0</v>
      </c>
      <c r="DE24" s="294">
        <v>252</v>
      </c>
      <c r="DF24" s="294">
        <v>2</v>
      </c>
      <c r="DG24" s="294">
        <v>2</v>
      </c>
      <c r="DH24" s="294">
        <v>0</v>
      </c>
      <c r="DI24" s="294">
        <v>0</v>
      </c>
      <c r="DJ24" s="294">
        <v>0</v>
      </c>
      <c r="DK24" s="294">
        <v>0</v>
      </c>
      <c r="DL24" s="294">
        <v>2</v>
      </c>
      <c r="DM24" s="294">
        <v>0</v>
      </c>
      <c r="DN24" s="294">
        <v>0</v>
      </c>
      <c r="DO24" s="294">
        <v>0</v>
      </c>
      <c r="DP24" s="294">
        <v>0</v>
      </c>
      <c r="DQ24" s="294">
        <v>0</v>
      </c>
      <c r="DR24" s="294">
        <v>0</v>
      </c>
      <c r="DS24" s="294">
        <v>0</v>
      </c>
      <c r="DT24" s="294">
        <v>0</v>
      </c>
      <c r="DU24" s="294">
        <v>5834</v>
      </c>
      <c r="DV24" s="294">
        <v>5594</v>
      </c>
      <c r="DW24" s="294">
        <v>42</v>
      </c>
      <c r="DX24" s="294">
        <v>63</v>
      </c>
      <c r="DY24" s="294">
        <v>135</v>
      </c>
      <c r="DZ24" s="294">
        <v>870</v>
      </c>
      <c r="EA24" s="294">
        <v>455</v>
      </c>
      <c r="EB24" s="294">
        <v>0</v>
      </c>
      <c r="EC24" s="294">
        <v>0</v>
      </c>
      <c r="ED24" s="294">
        <v>455</v>
      </c>
      <c r="EE24" s="294">
        <v>0</v>
      </c>
      <c r="EF24" s="294">
        <v>0</v>
      </c>
      <c r="EG24" s="294">
        <v>0</v>
      </c>
      <c r="EH24" s="294">
        <v>415</v>
      </c>
      <c r="EI24" s="294">
        <v>0</v>
      </c>
      <c r="EJ24" s="294">
        <v>0</v>
      </c>
      <c r="EK24" s="294">
        <v>415</v>
      </c>
      <c r="EL24" s="294">
        <v>0</v>
      </c>
      <c r="EM24" s="294">
        <v>0</v>
      </c>
      <c r="EN24" s="294">
        <v>0</v>
      </c>
    </row>
    <row r="25" spans="1:144" ht="13.5" customHeight="1" x14ac:dyDescent="0.15">
      <c r="A25" s="292" t="s">
        <v>551</v>
      </c>
      <c r="B25" s="293" t="s">
        <v>552</v>
      </c>
      <c r="C25" s="292" t="s">
        <v>515</v>
      </c>
      <c r="D25" s="294">
        <v>278013</v>
      </c>
      <c r="E25" s="294">
        <v>233431</v>
      </c>
      <c r="F25" s="294">
        <v>214189</v>
      </c>
      <c r="G25" s="294">
        <v>0</v>
      </c>
      <c r="H25" s="294">
        <v>212596</v>
      </c>
      <c r="I25" s="294">
        <v>569</v>
      </c>
      <c r="J25" s="294">
        <v>9</v>
      </c>
      <c r="K25" s="294">
        <v>0</v>
      </c>
      <c r="L25" s="294">
        <v>1015</v>
      </c>
      <c r="M25" s="294">
        <v>19242</v>
      </c>
      <c r="N25" s="294">
        <v>0</v>
      </c>
      <c r="O25" s="294">
        <v>18712</v>
      </c>
      <c r="P25" s="294">
        <v>105</v>
      </c>
      <c r="Q25" s="294">
        <v>14</v>
      </c>
      <c r="R25" s="294">
        <v>0</v>
      </c>
      <c r="S25" s="294">
        <v>411</v>
      </c>
      <c r="T25" s="294">
        <v>17674</v>
      </c>
      <c r="U25" s="294">
        <v>13931</v>
      </c>
      <c r="V25" s="294">
        <v>0</v>
      </c>
      <c r="W25" s="294">
        <v>0</v>
      </c>
      <c r="X25" s="294">
        <v>7769</v>
      </c>
      <c r="Y25" s="294">
        <v>4228</v>
      </c>
      <c r="Z25" s="294">
        <v>10</v>
      </c>
      <c r="AA25" s="294">
        <v>1924</v>
      </c>
      <c r="AB25" s="294">
        <v>3743</v>
      </c>
      <c r="AC25" s="294">
        <v>0</v>
      </c>
      <c r="AD25" s="294">
        <v>0</v>
      </c>
      <c r="AE25" s="294">
        <v>2204</v>
      </c>
      <c r="AF25" s="294">
        <v>136</v>
      </c>
      <c r="AG25" s="294">
        <v>0</v>
      </c>
      <c r="AH25" s="294">
        <v>1403</v>
      </c>
      <c r="AI25" s="294">
        <v>170</v>
      </c>
      <c r="AJ25" s="294">
        <v>58</v>
      </c>
      <c r="AK25" s="294">
        <v>0</v>
      </c>
      <c r="AL25" s="294">
        <v>0</v>
      </c>
      <c r="AM25" s="294">
        <v>0</v>
      </c>
      <c r="AN25" s="294">
        <v>58</v>
      </c>
      <c r="AO25" s="294">
        <v>0</v>
      </c>
      <c r="AP25" s="294">
        <v>0</v>
      </c>
      <c r="AQ25" s="294">
        <v>112</v>
      </c>
      <c r="AR25" s="294">
        <v>0</v>
      </c>
      <c r="AS25" s="294">
        <v>0</v>
      </c>
      <c r="AT25" s="294">
        <v>0</v>
      </c>
      <c r="AU25" s="294">
        <v>0</v>
      </c>
      <c r="AV25" s="294">
        <v>0</v>
      </c>
      <c r="AW25" s="294">
        <v>112</v>
      </c>
      <c r="AX25" s="294">
        <v>0</v>
      </c>
      <c r="AY25" s="294">
        <v>0</v>
      </c>
      <c r="AZ25" s="294">
        <v>0</v>
      </c>
      <c r="BA25" s="294">
        <v>0</v>
      </c>
      <c r="BB25" s="294">
        <v>0</v>
      </c>
      <c r="BC25" s="294">
        <v>0</v>
      </c>
      <c r="BD25" s="294">
        <v>0</v>
      </c>
      <c r="BE25" s="294">
        <v>0</v>
      </c>
      <c r="BF25" s="294">
        <v>0</v>
      </c>
      <c r="BG25" s="294">
        <v>0</v>
      </c>
      <c r="BH25" s="294">
        <v>0</v>
      </c>
      <c r="BI25" s="294">
        <v>0</v>
      </c>
      <c r="BJ25" s="294">
        <v>0</v>
      </c>
      <c r="BK25" s="294">
        <v>0</v>
      </c>
      <c r="BL25" s="294">
        <v>0</v>
      </c>
      <c r="BM25" s="294">
        <v>0</v>
      </c>
      <c r="BN25" s="294">
        <v>0</v>
      </c>
      <c r="BO25" s="294">
        <v>0</v>
      </c>
      <c r="BP25" s="294">
        <v>0</v>
      </c>
      <c r="BQ25" s="294">
        <v>0</v>
      </c>
      <c r="BR25" s="294">
        <v>0</v>
      </c>
      <c r="BS25" s="294">
        <v>0</v>
      </c>
      <c r="BT25" s="294">
        <v>0</v>
      </c>
      <c r="BU25" s="294">
        <v>0</v>
      </c>
      <c r="BV25" s="294">
        <v>0</v>
      </c>
      <c r="BW25" s="294">
        <v>0</v>
      </c>
      <c r="BX25" s="294">
        <v>0</v>
      </c>
      <c r="BY25" s="294">
        <v>0</v>
      </c>
      <c r="BZ25" s="294">
        <v>0</v>
      </c>
      <c r="CA25" s="294">
        <v>0</v>
      </c>
      <c r="CB25" s="294">
        <v>0</v>
      </c>
      <c r="CC25" s="294">
        <v>0</v>
      </c>
      <c r="CD25" s="294">
        <v>0</v>
      </c>
      <c r="CE25" s="294">
        <v>0</v>
      </c>
      <c r="CF25" s="294">
        <v>0</v>
      </c>
      <c r="CG25" s="294">
        <v>0</v>
      </c>
      <c r="CH25" s="294">
        <v>0</v>
      </c>
      <c r="CI25" s="294">
        <v>0</v>
      </c>
      <c r="CJ25" s="294">
        <v>0</v>
      </c>
      <c r="CK25" s="294">
        <v>0</v>
      </c>
      <c r="CL25" s="294">
        <v>0</v>
      </c>
      <c r="CM25" s="294">
        <v>0</v>
      </c>
      <c r="CN25" s="294">
        <v>0</v>
      </c>
      <c r="CO25" s="294">
        <v>0</v>
      </c>
      <c r="CP25" s="294">
        <v>0</v>
      </c>
      <c r="CQ25" s="294">
        <v>13325</v>
      </c>
      <c r="CR25" s="294">
        <v>11766</v>
      </c>
      <c r="CS25" s="294">
        <v>0</v>
      </c>
      <c r="CT25" s="294">
        <v>0</v>
      </c>
      <c r="CU25" s="294">
        <v>1692</v>
      </c>
      <c r="CV25" s="294">
        <v>9576</v>
      </c>
      <c r="CW25" s="294">
        <v>50</v>
      </c>
      <c r="CX25" s="294">
        <v>448</v>
      </c>
      <c r="CY25" s="294">
        <v>1559</v>
      </c>
      <c r="CZ25" s="294">
        <v>0</v>
      </c>
      <c r="DA25" s="294">
        <v>0</v>
      </c>
      <c r="DB25" s="294">
        <v>394</v>
      </c>
      <c r="DC25" s="294">
        <v>678</v>
      </c>
      <c r="DD25" s="294">
        <v>0</v>
      </c>
      <c r="DE25" s="294">
        <v>487</v>
      </c>
      <c r="DF25" s="294">
        <v>1137</v>
      </c>
      <c r="DG25" s="294">
        <v>722</v>
      </c>
      <c r="DH25" s="294">
        <v>0</v>
      </c>
      <c r="DI25" s="294">
        <v>704</v>
      </c>
      <c r="DJ25" s="294">
        <v>0</v>
      </c>
      <c r="DK25" s="294">
        <v>0</v>
      </c>
      <c r="DL25" s="294">
        <v>8</v>
      </c>
      <c r="DM25" s="294">
        <v>10</v>
      </c>
      <c r="DN25" s="294">
        <v>415</v>
      </c>
      <c r="DO25" s="294">
        <v>0</v>
      </c>
      <c r="DP25" s="294">
        <v>324</v>
      </c>
      <c r="DQ25" s="294">
        <v>13</v>
      </c>
      <c r="DR25" s="294">
        <v>0</v>
      </c>
      <c r="DS25" s="294">
        <v>0</v>
      </c>
      <c r="DT25" s="294">
        <v>78</v>
      </c>
      <c r="DU25" s="294">
        <v>12276</v>
      </c>
      <c r="DV25" s="294">
        <v>10831</v>
      </c>
      <c r="DW25" s="294">
        <v>29</v>
      </c>
      <c r="DX25" s="294">
        <v>1416</v>
      </c>
      <c r="DY25" s="294">
        <v>0</v>
      </c>
      <c r="DZ25" s="294">
        <v>0</v>
      </c>
      <c r="EA25" s="294">
        <v>0</v>
      </c>
      <c r="EB25" s="294">
        <v>0</v>
      </c>
      <c r="EC25" s="294">
        <v>0</v>
      </c>
      <c r="ED25" s="294">
        <v>0</v>
      </c>
      <c r="EE25" s="294">
        <v>0</v>
      </c>
      <c r="EF25" s="294">
        <v>0</v>
      </c>
      <c r="EG25" s="294">
        <v>0</v>
      </c>
      <c r="EH25" s="294">
        <v>0</v>
      </c>
      <c r="EI25" s="294">
        <v>0</v>
      </c>
      <c r="EJ25" s="294">
        <v>0</v>
      </c>
      <c r="EK25" s="294">
        <v>0</v>
      </c>
      <c r="EL25" s="294">
        <v>0</v>
      </c>
      <c r="EM25" s="294">
        <v>0</v>
      </c>
      <c r="EN25" s="294">
        <v>0</v>
      </c>
    </row>
    <row r="26" spans="1:144" ht="13.5" customHeight="1" x14ac:dyDescent="0.15">
      <c r="A26" s="292" t="s">
        <v>553</v>
      </c>
      <c r="B26" s="293" t="s">
        <v>554</v>
      </c>
      <c r="C26" s="292" t="s">
        <v>515</v>
      </c>
      <c r="D26" s="294">
        <v>586337</v>
      </c>
      <c r="E26" s="294">
        <v>475752</v>
      </c>
      <c r="F26" s="294">
        <v>438362</v>
      </c>
      <c r="G26" s="294">
        <v>0</v>
      </c>
      <c r="H26" s="294">
        <v>438002</v>
      </c>
      <c r="I26" s="294">
        <v>265</v>
      </c>
      <c r="J26" s="294">
        <v>3</v>
      </c>
      <c r="K26" s="294">
        <v>0</v>
      </c>
      <c r="L26" s="294">
        <v>92</v>
      </c>
      <c r="M26" s="294">
        <v>37390</v>
      </c>
      <c r="N26" s="294">
        <v>0</v>
      </c>
      <c r="O26" s="294">
        <v>36464</v>
      </c>
      <c r="P26" s="294">
        <v>87</v>
      </c>
      <c r="Q26" s="294">
        <v>0</v>
      </c>
      <c r="R26" s="294">
        <v>0</v>
      </c>
      <c r="S26" s="294">
        <v>839</v>
      </c>
      <c r="T26" s="294">
        <v>13375</v>
      </c>
      <c r="U26" s="294">
        <v>9179</v>
      </c>
      <c r="V26" s="294">
        <v>4</v>
      </c>
      <c r="W26" s="294">
        <v>489</v>
      </c>
      <c r="X26" s="294">
        <v>7086</v>
      </c>
      <c r="Y26" s="294">
        <v>636</v>
      </c>
      <c r="Z26" s="294">
        <v>0</v>
      </c>
      <c r="AA26" s="294">
        <v>964</v>
      </c>
      <c r="AB26" s="294">
        <v>4196</v>
      </c>
      <c r="AC26" s="294">
        <v>7</v>
      </c>
      <c r="AD26" s="294">
        <v>1062</v>
      </c>
      <c r="AE26" s="294">
        <v>1473</v>
      </c>
      <c r="AF26" s="294">
        <v>72</v>
      </c>
      <c r="AG26" s="294">
        <v>0</v>
      </c>
      <c r="AH26" s="294">
        <v>1582</v>
      </c>
      <c r="AI26" s="294">
        <v>5638</v>
      </c>
      <c r="AJ26" s="294">
        <v>3595</v>
      </c>
      <c r="AK26" s="294">
        <v>0</v>
      </c>
      <c r="AL26" s="294">
        <v>47</v>
      </c>
      <c r="AM26" s="294">
        <v>0</v>
      </c>
      <c r="AN26" s="294">
        <v>3496</v>
      </c>
      <c r="AO26" s="294">
        <v>52</v>
      </c>
      <c r="AP26" s="294">
        <v>0</v>
      </c>
      <c r="AQ26" s="294">
        <v>2043</v>
      </c>
      <c r="AR26" s="294">
        <v>0</v>
      </c>
      <c r="AS26" s="294">
        <v>0</v>
      </c>
      <c r="AT26" s="294">
        <v>0</v>
      </c>
      <c r="AU26" s="294">
        <v>613</v>
      </c>
      <c r="AV26" s="294">
        <v>1430</v>
      </c>
      <c r="AW26" s="294">
        <v>0</v>
      </c>
      <c r="AX26" s="294">
        <v>0</v>
      </c>
      <c r="AY26" s="294">
        <v>0</v>
      </c>
      <c r="AZ26" s="294">
        <v>0</v>
      </c>
      <c r="BA26" s="294">
        <v>0</v>
      </c>
      <c r="BB26" s="294">
        <v>0</v>
      </c>
      <c r="BC26" s="294">
        <v>0</v>
      </c>
      <c r="BD26" s="294">
        <v>0</v>
      </c>
      <c r="BE26" s="294">
        <v>0</v>
      </c>
      <c r="BF26" s="294">
        <v>0</v>
      </c>
      <c r="BG26" s="294">
        <v>0</v>
      </c>
      <c r="BH26" s="294">
        <v>0</v>
      </c>
      <c r="BI26" s="294">
        <v>0</v>
      </c>
      <c r="BJ26" s="294">
        <v>0</v>
      </c>
      <c r="BK26" s="294">
        <v>0</v>
      </c>
      <c r="BL26" s="294">
        <v>0</v>
      </c>
      <c r="BM26" s="294">
        <v>0</v>
      </c>
      <c r="BN26" s="294">
        <v>0</v>
      </c>
      <c r="BO26" s="294">
        <v>0</v>
      </c>
      <c r="BP26" s="294">
        <v>0</v>
      </c>
      <c r="BQ26" s="294">
        <v>0</v>
      </c>
      <c r="BR26" s="294">
        <v>0</v>
      </c>
      <c r="BS26" s="294">
        <v>0</v>
      </c>
      <c r="BT26" s="294">
        <v>0</v>
      </c>
      <c r="BU26" s="294">
        <v>0</v>
      </c>
      <c r="BV26" s="294">
        <v>0</v>
      </c>
      <c r="BW26" s="294">
        <v>0</v>
      </c>
      <c r="BX26" s="294">
        <v>0</v>
      </c>
      <c r="BY26" s="294">
        <v>0</v>
      </c>
      <c r="BZ26" s="294">
        <v>0</v>
      </c>
      <c r="CA26" s="294">
        <v>0</v>
      </c>
      <c r="CB26" s="294">
        <v>2</v>
      </c>
      <c r="CC26" s="294">
        <v>1</v>
      </c>
      <c r="CD26" s="294">
        <v>0</v>
      </c>
      <c r="CE26" s="294">
        <v>0</v>
      </c>
      <c r="CF26" s="294">
        <v>0</v>
      </c>
      <c r="CG26" s="294">
        <v>1</v>
      </c>
      <c r="CH26" s="294">
        <v>0</v>
      </c>
      <c r="CI26" s="294">
        <v>0</v>
      </c>
      <c r="CJ26" s="294">
        <v>1</v>
      </c>
      <c r="CK26" s="294">
        <v>0</v>
      </c>
      <c r="CL26" s="294">
        <v>0</v>
      </c>
      <c r="CM26" s="294">
        <v>0</v>
      </c>
      <c r="CN26" s="294">
        <v>1</v>
      </c>
      <c r="CO26" s="294">
        <v>0</v>
      </c>
      <c r="CP26" s="294">
        <v>0</v>
      </c>
      <c r="CQ26" s="294">
        <v>40651</v>
      </c>
      <c r="CR26" s="294">
        <v>37101</v>
      </c>
      <c r="CS26" s="294">
        <v>0</v>
      </c>
      <c r="CT26" s="294">
        <v>0</v>
      </c>
      <c r="CU26" s="294">
        <v>4544</v>
      </c>
      <c r="CV26" s="294">
        <v>32278</v>
      </c>
      <c r="CW26" s="294">
        <v>119</v>
      </c>
      <c r="CX26" s="294">
        <v>160</v>
      </c>
      <c r="CY26" s="294">
        <v>3550</v>
      </c>
      <c r="CZ26" s="294">
        <v>0</v>
      </c>
      <c r="DA26" s="294">
        <v>1</v>
      </c>
      <c r="DB26" s="294">
        <v>403</v>
      </c>
      <c r="DC26" s="294">
        <v>2504</v>
      </c>
      <c r="DD26" s="294">
        <v>2</v>
      </c>
      <c r="DE26" s="294">
        <v>640</v>
      </c>
      <c r="DF26" s="294">
        <v>1453</v>
      </c>
      <c r="DG26" s="294">
        <v>1147</v>
      </c>
      <c r="DH26" s="294">
        <v>0</v>
      </c>
      <c r="DI26" s="294">
        <v>0</v>
      </c>
      <c r="DJ26" s="294">
        <v>1075</v>
      </c>
      <c r="DK26" s="294">
        <v>0</v>
      </c>
      <c r="DL26" s="294">
        <v>38</v>
      </c>
      <c r="DM26" s="294">
        <v>34</v>
      </c>
      <c r="DN26" s="294">
        <v>306</v>
      </c>
      <c r="DO26" s="294">
        <v>0</v>
      </c>
      <c r="DP26" s="294">
        <v>0</v>
      </c>
      <c r="DQ26" s="294">
        <v>287</v>
      </c>
      <c r="DR26" s="294">
        <v>0</v>
      </c>
      <c r="DS26" s="294">
        <v>6</v>
      </c>
      <c r="DT26" s="294">
        <v>13</v>
      </c>
      <c r="DU26" s="294">
        <v>46225</v>
      </c>
      <c r="DV26" s="294">
        <v>42706</v>
      </c>
      <c r="DW26" s="294">
        <v>17</v>
      </c>
      <c r="DX26" s="294">
        <v>3502</v>
      </c>
      <c r="DY26" s="294">
        <v>0</v>
      </c>
      <c r="DZ26" s="294">
        <v>3241</v>
      </c>
      <c r="EA26" s="294">
        <v>2101</v>
      </c>
      <c r="EB26" s="294">
        <v>0</v>
      </c>
      <c r="EC26" s="294">
        <v>0</v>
      </c>
      <c r="ED26" s="294">
        <v>2091</v>
      </c>
      <c r="EE26" s="294">
        <v>0</v>
      </c>
      <c r="EF26" s="294">
        <v>4</v>
      </c>
      <c r="EG26" s="294">
        <v>6</v>
      </c>
      <c r="EH26" s="294">
        <v>1140</v>
      </c>
      <c r="EI26" s="294">
        <v>0</v>
      </c>
      <c r="EJ26" s="294">
        <v>0</v>
      </c>
      <c r="EK26" s="294">
        <v>1126</v>
      </c>
      <c r="EL26" s="294">
        <v>0</v>
      </c>
      <c r="EM26" s="294">
        <v>0</v>
      </c>
      <c r="EN26" s="294">
        <v>14</v>
      </c>
    </row>
    <row r="27" spans="1:144" ht="13.5" customHeight="1" x14ac:dyDescent="0.15">
      <c r="A27" s="292" t="s">
        <v>555</v>
      </c>
      <c r="B27" s="293" t="s">
        <v>556</v>
      </c>
      <c r="C27" s="292" t="s">
        <v>515</v>
      </c>
      <c r="D27" s="294">
        <v>592393</v>
      </c>
      <c r="E27" s="294">
        <v>481499</v>
      </c>
      <c r="F27" s="294">
        <v>447668</v>
      </c>
      <c r="G27" s="294">
        <v>0</v>
      </c>
      <c r="H27" s="294">
        <v>446377</v>
      </c>
      <c r="I27" s="294">
        <v>315</v>
      </c>
      <c r="J27" s="294">
        <v>6</v>
      </c>
      <c r="K27" s="294">
        <v>4</v>
      </c>
      <c r="L27" s="294">
        <v>966</v>
      </c>
      <c r="M27" s="294">
        <v>33831</v>
      </c>
      <c r="N27" s="294">
        <v>0</v>
      </c>
      <c r="O27" s="294">
        <v>33354</v>
      </c>
      <c r="P27" s="294">
        <v>0</v>
      </c>
      <c r="Q27" s="294">
        <v>18</v>
      </c>
      <c r="R27" s="294">
        <v>0</v>
      </c>
      <c r="S27" s="294">
        <v>459</v>
      </c>
      <c r="T27" s="294">
        <v>27808</v>
      </c>
      <c r="U27" s="294">
        <v>12809</v>
      </c>
      <c r="V27" s="294">
        <v>0</v>
      </c>
      <c r="W27" s="294">
        <v>0</v>
      </c>
      <c r="X27" s="294">
        <v>6762</v>
      </c>
      <c r="Y27" s="294">
        <v>0</v>
      </c>
      <c r="Z27" s="294">
        <v>92</v>
      </c>
      <c r="AA27" s="294">
        <v>5955</v>
      </c>
      <c r="AB27" s="294">
        <v>14999</v>
      </c>
      <c r="AC27" s="294">
        <v>0</v>
      </c>
      <c r="AD27" s="294">
        <v>0</v>
      </c>
      <c r="AE27" s="294">
        <v>4250</v>
      </c>
      <c r="AF27" s="294">
        <v>0</v>
      </c>
      <c r="AG27" s="294">
        <v>0</v>
      </c>
      <c r="AH27" s="294">
        <v>10749</v>
      </c>
      <c r="AI27" s="294">
        <v>622</v>
      </c>
      <c r="AJ27" s="294">
        <v>622</v>
      </c>
      <c r="AK27" s="294">
        <v>0</v>
      </c>
      <c r="AL27" s="294">
        <v>0</v>
      </c>
      <c r="AM27" s="294">
        <v>0</v>
      </c>
      <c r="AN27" s="294">
        <v>209</v>
      </c>
      <c r="AO27" s="294">
        <v>413</v>
      </c>
      <c r="AP27" s="294">
        <v>0</v>
      </c>
      <c r="AQ27" s="294">
        <v>0</v>
      </c>
      <c r="AR27" s="294">
        <v>0</v>
      </c>
      <c r="AS27" s="294">
        <v>0</v>
      </c>
      <c r="AT27" s="294">
        <v>0</v>
      </c>
      <c r="AU27" s="294">
        <v>0</v>
      </c>
      <c r="AV27" s="294">
        <v>0</v>
      </c>
      <c r="AW27" s="294">
        <v>0</v>
      </c>
      <c r="AX27" s="294">
        <v>0</v>
      </c>
      <c r="AY27" s="294">
        <v>0</v>
      </c>
      <c r="AZ27" s="294">
        <v>0</v>
      </c>
      <c r="BA27" s="294">
        <v>0</v>
      </c>
      <c r="BB27" s="294">
        <v>0</v>
      </c>
      <c r="BC27" s="294">
        <v>0</v>
      </c>
      <c r="BD27" s="294">
        <v>0</v>
      </c>
      <c r="BE27" s="294">
        <v>0</v>
      </c>
      <c r="BF27" s="294">
        <v>0</v>
      </c>
      <c r="BG27" s="294">
        <v>0</v>
      </c>
      <c r="BH27" s="294">
        <v>0</v>
      </c>
      <c r="BI27" s="294">
        <v>0</v>
      </c>
      <c r="BJ27" s="294">
        <v>0</v>
      </c>
      <c r="BK27" s="294">
        <v>0</v>
      </c>
      <c r="BL27" s="294">
        <v>0</v>
      </c>
      <c r="BM27" s="294">
        <v>0</v>
      </c>
      <c r="BN27" s="294">
        <v>0</v>
      </c>
      <c r="BO27" s="294">
        <v>0</v>
      </c>
      <c r="BP27" s="294">
        <v>0</v>
      </c>
      <c r="BQ27" s="294">
        <v>0</v>
      </c>
      <c r="BR27" s="294">
        <v>0</v>
      </c>
      <c r="BS27" s="294">
        <v>0</v>
      </c>
      <c r="BT27" s="294">
        <v>0</v>
      </c>
      <c r="BU27" s="294">
        <v>0</v>
      </c>
      <c r="BV27" s="294">
        <v>0</v>
      </c>
      <c r="BW27" s="294">
        <v>0</v>
      </c>
      <c r="BX27" s="294">
        <v>0</v>
      </c>
      <c r="BY27" s="294">
        <v>0</v>
      </c>
      <c r="BZ27" s="294">
        <v>0</v>
      </c>
      <c r="CA27" s="294">
        <v>0</v>
      </c>
      <c r="CB27" s="294">
        <v>15925</v>
      </c>
      <c r="CC27" s="294">
        <v>12379</v>
      </c>
      <c r="CD27" s="294">
        <v>0</v>
      </c>
      <c r="CE27" s="294">
        <v>10724</v>
      </c>
      <c r="CF27" s="294">
        <v>226</v>
      </c>
      <c r="CG27" s="294">
        <v>1344</v>
      </c>
      <c r="CH27" s="294">
        <v>0</v>
      </c>
      <c r="CI27" s="294">
        <v>85</v>
      </c>
      <c r="CJ27" s="294">
        <v>3546</v>
      </c>
      <c r="CK27" s="294">
        <v>0</v>
      </c>
      <c r="CL27" s="294">
        <v>1001</v>
      </c>
      <c r="CM27" s="294">
        <v>0</v>
      </c>
      <c r="CN27" s="294">
        <v>2499</v>
      </c>
      <c r="CO27" s="294">
        <v>0</v>
      </c>
      <c r="CP27" s="294">
        <v>46</v>
      </c>
      <c r="CQ27" s="294">
        <v>38553</v>
      </c>
      <c r="CR27" s="294">
        <v>32480</v>
      </c>
      <c r="CS27" s="294">
        <v>0</v>
      </c>
      <c r="CT27" s="294">
        <v>0</v>
      </c>
      <c r="CU27" s="294">
        <v>3898</v>
      </c>
      <c r="CV27" s="294">
        <v>26850</v>
      </c>
      <c r="CW27" s="294">
        <v>114</v>
      </c>
      <c r="CX27" s="294">
        <v>1618</v>
      </c>
      <c r="CY27" s="294">
        <v>6073</v>
      </c>
      <c r="CZ27" s="294">
        <v>0</v>
      </c>
      <c r="DA27" s="294">
        <v>0</v>
      </c>
      <c r="DB27" s="294">
        <v>1270</v>
      </c>
      <c r="DC27" s="294">
        <v>3656</v>
      </c>
      <c r="DD27" s="294">
        <v>41</v>
      </c>
      <c r="DE27" s="294">
        <v>1106</v>
      </c>
      <c r="DF27" s="294">
        <v>1635</v>
      </c>
      <c r="DG27" s="294">
        <v>934</v>
      </c>
      <c r="DH27" s="294">
        <v>151</v>
      </c>
      <c r="DI27" s="294">
        <v>0</v>
      </c>
      <c r="DJ27" s="294">
        <v>647</v>
      </c>
      <c r="DK27" s="294">
        <v>39</v>
      </c>
      <c r="DL27" s="294">
        <v>36</v>
      </c>
      <c r="DM27" s="294">
        <v>61</v>
      </c>
      <c r="DN27" s="294">
        <v>701</v>
      </c>
      <c r="DO27" s="294">
        <v>209</v>
      </c>
      <c r="DP27" s="294">
        <v>0</v>
      </c>
      <c r="DQ27" s="294">
        <v>489</v>
      </c>
      <c r="DR27" s="294">
        <v>0</v>
      </c>
      <c r="DS27" s="294">
        <v>3</v>
      </c>
      <c r="DT27" s="294">
        <v>0</v>
      </c>
      <c r="DU27" s="294">
        <v>16185</v>
      </c>
      <c r="DV27" s="294">
        <v>13752</v>
      </c>
      <c r="DW27" s="294">
        <v>59</v>
      </c>
      <c r="DX27" s="294">
        <v>2365</v>
      </c>
      <c r="DY27" s="294">
        <v>9</v>
      </c>
      <c r="DZ27" s="294">
        <v>10166</v>
      </c>
      <c r="EA27" s="294">
        <v>1781</v>
      </c>
      <c r="EB27" s="294">
        <v>0</v>
      </c>
      <c r="EC27" s="294">
        <v>0</v>
      </c>
      <c r="ED27" s="294">
        <v>1750</v>
      </c>
      <c r="EE27" s="294">
        <v>0</v>
      </c>
      <c r="EF27" s="294">
        <v>28</v>
      </c>
      <c r="EG27" s="294">
        <v>3</v>
      </c>
      <c r="EH27" s="294">
        <v>8385</v>
      </c>
      <c r="EI27" s="294">
        <v>0</v>
      </c>
      <c r="EJ27" s="294">
        <v>0</v>
      </c>
      <c r="EK27" s="294">
        <v>5502</v>
      </c>
      <c r="EL27" s="294">
        <v>0</v>
      </c>
      <c r="EM27" s="294">
        <v>2883</v>
      </c>
      <c r="EN27" s="294">
        <v>0</v>
      </c>
    </row>
    <row r="28" spans="1:144" ht="13.5" customHeight="1" x14ac:dyDescent="0.15">
      <c r="A28" s="292" t="s">
        <v>557</v>
      </c>
      <c r="B28" s="293" t="s">
        <v>558</v>
      </c>
      <c r="C28" s="292" t="s">
        <v>515</v>
      </c>
      <c r="D28" s="294">
        <v>1082179</v>
      </c>
      <c r="E28" s="294">
        <v>936882</v>
      </c>
      <c r="F28" s="294">
        <v>856067</v>
      </c>
      <c r="G28" s="294">
        <v>0</v>
      </c>
      <c r="H28" s="294">
        <v>854088</v>
      </c>
      <c r="I28" s="294">
        <v>242</v>
      </c>
      <c r="J28" s="294">
        <v>89</v>
      </c>
      <c r="K28" s="294">
        <v>0</v>
      </c>
      <c r="L28" s="294">
        <v>1648</v>
      </c>
      <c r="M28" s="294">
        <v>80815</v>
      </c>
      <c r="N28" s="294">
        <v>0</v>
      </c>
      <c r="O28" s="294">
        <v>78869</v>
      </c>
      <c r="P28" s="294">
        <v>0</v>
      </c>
      <c r="Q28" s="294">
        <v>0</v>
      </c>
      <c r="R28" s="294">
        <v>0</v>
      </c>
      <c r="S28" s="294">
        <v>1946</v>
      </c>
      <c r="T28" s="294">
        <v>37916</v>
      </c>
      <c r="U28" s="294">
        <v>23557</v>
      </c>
      <c r="V28" s="294">
        <v>0</v>
      </c>
      <c r="W28" s="294">
        <v>0</v>
      </c>
      <c r="X28" s="294">
        <v>12057</v>
      </c>
      <c r="Y28" s="294">
        <v>3543</v>
      </c>
      <c r="Z28" s="294">
        <v>60</v>
      </c>
      <c r="AA28" s="294">
        <v>7897</v>
      </c>
      <c r="AB28" s="294">
        <v>14359</v>
      </c>
      <c r="AC28" s="294">
        <v>0</v>
      </c>
      <c r="AD28" s="294">
        <v>0</v>
      </c>
      <c r="AE28" s="294">
        <v>5203</v>
      </c>
      <c r="AF28" s="294">
        <v>1407</v>
      </c>
      <c r="AG28" s="294">
        <v>1</v>
      </c>
      <c r="AH28" s="294">
        <v>7748</v>
      </c>
      <c r="AI28" s="294">
        <v>1992</v>
      </c>
      <c r="AJ28" s="294">
        <v>1671</v>
      </c>
      <c r="AK28" s="294">
        <v>0</v>
      </c>
      <c r="AL28" s="294">
        <v>0</v>
      </c>
      <c r="AM28" s="294">
        <v>0</v>
      </c>
      <c r="AN28" s="294">
        <v>1671</v>
      </c>
      <c r="AO28" s="294">
        <v>0</v>
      </c>
      <c r="AP28" s="294">
        <v>0</v>
      </c>
      <c r="AQ28" s="294">
        <v>321</v>
      </c>
      <c r="AR28" s="294">
        <v>0</v>
      </c>
      <c r="AS28" s="294">
        <v>0</v>
      </c>
      <c r="AT28" s="294">
        <v>0</v>
      </c>
      <c r="AU28" s="294">
        <v>321</v>
      </c>
      <c r="AV28" s="294">
        <v>0</v>
      </c>
      <c r="AW28" s="294">
        <v>0</v>
      </c>
      <c r="AX28" s="294">
        <v>0</v>
      </c>
      <c r="AY28" s="294">
        <v>0</v>
      </c>
      <c r="AZ28" s="294">
        <v>0</v>
      </c>
      <c r="BA28" s="294">
        <v>0</v>
      </c>
      <c r="BB28" s="294">
        <v>0</v>
      </c>
      <c r="BC28" s="294">
        <v>0</v>
      </c>
      <c r="BD28" s="294">
        <v>0</v>
      </c>
      <c r="BE28" s="294">
        <v>0</v>
      </c>
      <c r="BF28" s="294">
        <v>0</v>
      </c>
      <c r="BG28" s="294">
        <v>0</v>
      </c>
      <c r="BH28" s="294">
        <v>0</v>
      </c>
      <c r="BI28" s="294">
        <v>0</v>
      </c>
      <c r="BJ28" s="294">
        <v>0</v>
      </c>
      <c r="BK28" s="294">
        <v>0</v>
      </c>
      <c r="BL28" s="294">
        <v>0</v>
      </c>
      <c r="BM28" s="294">
        <v>0</v>
      </c>
      <c r="BN28" s="294">
        <v>0</v>
      </c>
      <c r="BO28" s="294">
        <v>0</v>
      </c>
      <c r="BP28" s="294">
        <v>0</v>
      </c>
      <c r="BQ28" s="294">
        <v>0</v>
      </c>
      <c r="BR28" s="294">
        <v>0</v>
      </c>
      <c r="BS28" s="294">
        <v>0</v>
      </c>
      <c r="BT28" s="294">
        <v>0</v>
      </c>
      <c r="BU28" s="294">
        <v>0</v>
      </c>
      <c r="BV28" s="294">
        <v>0</v>
      </c>
      <c r="BW28" s="294">
        <v>0</v>
      </c>
      <c r="BX28" s="294">
        <v>0</v>
      </c>
      <c r="BY28" s="294">
        <v>0</v>
      </c>
      <c r="BZ28" s="294">
        <v>0</v>
      </c>
      <c r="CA28" s="294">
        <v>0</v>
      </c>
      <c r="CB28" s="294">
        <v>630</v>
      </c>
      <c r="CC28" s="294">
        <v>24</v>
      </c>
      <c r="CD28" s="294">
        <v>0</v>
      </c>
      <c r="CE28" s="294">
        <v>0</v>
      </c>
      <c r="CF28" s="294">
        <v>0</v>
      </c>
      <c r="CG28" s="294">
        <v>24</v>
      </c>
      <c r="CH28" s="294">
        <v>0</v>
      </c>
      <c r="CI28" s="294">
        <v>0</v>
      </c>
      <c r="CJ28" s="294">
        <v>606</v>
      </c>
      <c r="CK28" s="294">
        <v>0</v>
      </c>
      <c r="CL28" s="294">
        <v>0</v>
      </c>
      <c r="CM28" s="294">
        <v>0</v>
      </c>
      <c r="CN28" s="294">
        <v>606</v>
      </c>
      <c r="CO28" s="294">
        <v>0</v>
      </c>
      <c r="CP28" s="294">
        <v>0</v>
      </c>
      <c r="CQ28" s="294">
        <v>60065</v>
      </c>
      <c r="CR28" s="294">
        <v>49496</v>
      </c>
      <c r="CS28" s="294">
        <v>0</v>
      </c>
      <c r="CT28" s="294">
        <v>0</v>
      </c>
      <c r="CU28" s="294">
        <v>926</v>
      </c>
      <c r="CV28" s="294">
        <v>48463</v>
      </c>
      <c r="CW28" s="294">
        <v>59</v>
      </c>
      <c r="CX28" s="294">
        <v>48</v>
      </c>
      <c r="CY28" s="294">
        <v>10569</v>
      </c>
      <c r="CZ28" s="294">
        <v>0</v>
      </c>
      <c r="DA28" s="294">
        <v>0</v>
      </c>
      <c r="DB28" s="294">
        <v>244</v>
      </c>
      <c r="DC28" s="294">
        <v>8829</v>
      </c>
      <c r="DD28" s="294">
        <v>9</v>
      </c>
      <c r="DE28" s="294">
        <v>1487</v>
      </c>
      <c r="DF28" s="294">
        <v>2052</v>
      </c>
      <c r="DG28" s="294">
        <v>890</v>
      </c>
      <c r="DH28" s="294">
        <v>0</v>
      </c>
      <c r="DI28" s="294">
        <v>0</v>
      </c>
      <c r="DJ28" s="294">
        <v>868</v>
      </c>
      <c r="DK28" s="294">
        <v>22</v>
      </c>
      <c r="DL28" s="294">
        <v>0</v>
      </c>
      <c r="DM28" s="294">
        <v>0</v>
      </c>
      <c r="DN28" s="294">
        <v>1162</v>
      </c>
      <c r="DO28" s="294">
        <v>0</v>
      </c>
      <c r="DP28" s="294">
        <v>0</v>
      </c>
      <c r="DQ28" s="294">
        <v>19</v>
      </c>
      <c r="DR28" s="294">
        <v>8</v>
      </c>
      <c r="DS28" s="294">
        <v>1135</v>
      </c>
      <c r="DT28" s="294">
        <v>0</v>
      </c>
      <c r="DU28" s="294">
        <v>37299</v>
      </c>
      <c r="DV28" s="294">
        <v>33061</v>
      </c>
      <c r="DW28" s="294">
        <v>134</v>
      </c>
      <c r="DX28" s="294">
        <v>3698</v>
      </c>
      <c r="DY28" s="294">
        <v>406</v>
      </c>
      <c r="DZ28" s="294">
        <v>5343</v>
      </c>
      <c r="EA28" s="294">
        <v>2306</v>
      </c>
      <c r="EB28" s="294">
        <v>0</v>
      </c>
      <c r="EC28" s="294">
        <v>0</v>
      </c>
      <c r="ED28" s="294">
        <v>1337</v>
      </c>
      <c r="EE28" s="294">
        <v>347</v>
      </c>
      <c r="EF28" s="294">
        <v>622</v>
      </c>
      <c r="EG28" s="294">
        <v>0</v>
      </c>
      <c r="EH28" s="294">
        <v>3037</v>
      </c>
      <c r="EI28" s="294">
        <v>0</v>
      </c>
      <c r="EJ28" s="294">
        <v>0</v>
      </c>
      <c r="EK28" s="294">
        <v>2446</v>
      </c>
      <c r="EL28" s="294">
        <v>1</v>
      </c>
      <c r="EM28" s="294">
        <v>449</v>
      </c>
      <c r="EN28" s="294">
        <v>141</v>
      </c>
    </row>
    <row r="29" spans="1:144" ht="13.5" customHeight="1" x14ac:dyDescent="0.15">
      <c r="A29" s="292" t="s">
        <v>559</v>
      </c>
      <c r="B29" s="293" t="s">
        <v>560</v>
      </c>
      <c r="C29" s="292" t="s">
        <v>515</v>
      </c>
      <c r="D29" s="294">
        <v>2276804</v>
      </c>
      <c r="E29" s="294">
        <v>1803266</v>
      </c>
      <c r="F29" s="294">
        <v>1682114</v>
      </c>
      <c r="G29" s="294">
        <v>0</v>
      </c>
      <c r="H29" s="294">
        <v>1678836</v>
      </c>
      <c r="I29" s="294">
        <v>0</v>
      </c>
      <c r="J29" s="294">
        <v>1698</v>
      </c>
      <c r="K29" s="294">
        <v>304</v>
      </c>
      <c r="L29" s="294">
        <v>1276</v>
      </c>
      <c r="M29" s="294">
        <v>121152</v>
      </c>
      <c r="N29" s="294">
        <v>0</v>
      </c>
      <c r="O29" s="294">
        <v>118394</v>
      </c>
      <c r="P29" s="294">
        <v>22</v>
      </c>
      <c r="Q29" s="294">
        <v>39</v>
      </c>
      <c r="R29" s="294">
        <v>2</v>
      </c>
      <c r="S29" s="294">
        <v>2695</v>
      </c>
      <c r="T29" s="294">
        <v>108669</v>
      </c>
      <c r="U29" s="294">
        <v>70836</v>
      </c>
      <c r="V29" s="294">
        <v>0</v>
      </c>
      <c r="W29" s="294">
        <v>4692</v>
      </c>
      <c r="X29" s="294">
        <v>44719</v>
      </c>
      <c r="Y29" s="294">
        <v>2553</v>
      </c>
      <c r="Z29" s="294">
        <v>1939</v>
      </c>
      <c r="AA29" s="294">
        <v>16933</v>
      </c>
      <c r="AB29" s="294">
        <v>37833</v>
      </c>
      <c r="AC29" s="294">
        <v>0</v>
      </c>
      <c r="AD29" s="294">
        <v>2964</v>
      </c>
      <c r="AE29" s="294">
        <v>10201</v>
      </c>
      <c r="AF29" s="294">
        <v>4</v>
      </c>
      <c r="AG29" s="294">
        <v>777</v>
      </c>
      <c r="AH29" s="294">
        <v>23887</v>
      </c>
      <c r="AI29" s="294">
        <v>34394</v>
      </c>
      <c r="AJ29" s="294">
        <v>22792</v>
      </c>
      <c r="AK29" s="294">
        <v>0</v>
      </c>
      <c r="AL29" s="294">
        <v>0</v>
      </c>
      <c r="AM29" s="294">
        <v>0</v>
      </c>
      <c r="AN29" s="294">
        <v>22792</v>
      </c>
      <c r="AO29" s="294">
        <v>0</v>
      </c>
      <c r="AP29" s="294">
        <v>0</v>
      </c>
      <c r="AQ29" s="294">
        <v>11602</v>
      </c>
      <c r="AR29" s="294">
        <v>0</v>
      </c>
      <c r="AS29" s="294">
        <v>0</v>
      </c>
      <c r="AT29" s="294">
        <v>0</v>
      </c>
      <c r="AU29" s="294">
        <v>11080</v>
      </c>
      <c r="AV29" s="294">
        <v>518</v>
      </c>
      <c r="AW29" s="294">
        <v>4</v>
      </c>
      <c r="AX29" s="294">
        <v>5062</v>
      </c>
      <c r="AY29" s="294">
        <v>5059</v>
      </c>
      <c r="AZ29" s="294">
        <v>0</v>
      </c>
      <c r="BA29" s="294">
        <v>0</v>
      </c>
      <c r="BB29" s="294">
        <v>0</v>
      </c>
      <c r="BC29" s="294">
        <v>5059</v>
      </c>
      <c r="BD29" s="294">
        <v>0</v>
      </c>
      <c r="BE29" s="294">
        <v>0</v>
      </c>
      <c r="BF29" s="294">
        <v>3</v>
      </c>
      <c r="BG29" s="294">
        <v>0</v>
      </c>
      <c r="BH29" s="294">
        <v>0</v>
      </c>
      <c r="BI29" s="294">
        <v>0</v>
      </c>
      <c r="BJ29" s="294">
        <v>3</v>
      </c>
      <c r="BK29" s="294">
        <v>0</v>
      </c>
      <c r="BL29" s="294">
        <v>0</v>
      </c>
      <c r="BM29" s="294">
        <v>21958</v>
      </c>
      <c r="BN29" s="294">
        <v>21829</v>
      </c>
      <c r="BO29" s="294">
        <v>0</v>
      </c>
      <c r="BP29" s="294">
        <v>0</v>
      </c>
      <c r="BQ29" s="294">
        <v>0</v>
      </c>
      <c r="BR29" s="294">
        <v>21829</v>
      </c>
      <c r="BS29" s="294">
        <v>0</v>
      </c>
      <c r="BT29" s="294">
        <v>0</v>
      </c>
      <c r="BU29" s="294">
        <v>129</v>
      </c>
      <c r="BV29" s="294">
        <v>0</v>
      </c>
      <c r="BW29" s="294">
        <v>0</v>
      </c>
      <c r="BX29" s="294">
        <v>0</v>
      </c>
      <c r="BY29" s="294">
        <v>129</v>
      </c>
      <c r="BZ29" s="294">
        <v>0</v>
      </c>
      <c r="CA29" s="294">
        <v>0</v>
      </c>
      <c r="CB29" s="294">
        <v>7010</v>
      </c>
      <c r="CC29" s="294">
        <v>711</v>
      </c>
      <c r="CD29" s="294">
        <v>0</v>
      </c>
      <c r="CE29" s="294">
        <v>0</v>
      </c>
      <c r="CF29" s="294">
        <v>0</v>
      </c>
      <c r="CG29" s="294">
        <v>304</v>
      </c>
      <c r="CH29" s="294">
        <v>0</v>
      </c>
      <c r="CI29" s="294">
        <v>407</v>
      </c>
      <c r="CJ29" s="294">
        <v>6299</v>
      </c>
      <c r="CK29" s="294">
        <v>0</v>
      </c>
      <c r="CL29" s="294">
        <v>0</v>
      </c>
      <c r="CM29" s="294">
        <v>0</v>
      </c>
      <c r="CN29" s="294">
        <v>3907</v>
      </c>
      <c r="CO29" s="294">
        <v>397</v>
      </c>
      <c r="CP29" s="294">
        <v>1995</v>
      </c>
      <c r="CQ29" s="294">
        <v>188133</v>
      </c>
      <c r="CR29" s="294">
        <v>135381</v>
      </c>
      <c r="CS29" s="294">
        <v>0</v>
      </c>
      <c r="CT29" s="294">
        <v>468</v>
      </c>
      <c r="CU29" s="294">
        <v>8263</v>
      </c>
      <c r="CV29" s="294">
        <v>124528</v>
      </c>
      <c r="CW29" s="294">
        <v>1053</v>
      </c>
      <c r="CX29" s="294">
        <v>1069</v>
      </c>
      <c r="CY29" s="294">
        <v>52752</v>
      </c>
      <c r="CZ29" s="294">
        <v>0</v>
      </c>
      <c r="DA29" s="294">
        <v>18</v>
      </c>
      <c r="DB29" s="294">
        <v>3516</v>
      </c>
      <c r="DC29" s="294">
        <v>44971</v>
      </c>
      <c r="DD29" s="294">
        <v>2</v>
      </c>
      <c r="DE29" s="294">
        <v>4245</v>
      </c>
      <c r="DF29" s="294">
        <v>1742</v>
      </c>
      <c r="DG29" s="294">
        <v>1118</v>
      </c>
      <c r="DH29" s="294">
        <v>0</v>
      </c>
      <c r="DI29" s="294">
        <v>0</v>
      </c>
      <c r="DJ29" s="294">
        <v>750</v>
      </c>
      <c r="DK29" s="294">
        <v>0</v>
      </c>
      <c r="DL29" s="294">
        <v>118</v>
      </c>
      <c r="DM29" s="294">
        <v>250</v>
      </c>
      <c r="DN29" s="294">
        <v>624</v>
      </c>
      <c r="DO29" s="294">
        <v>0</v>
      </c>
      <c r="DP29" s="294">
        <v>0</v>
      </c>
      <c r="DQ29" s="294">
        <v>205</v>
      </c>
      <c r="DR29" s="294">
        <v>0</v>
      </c>
      <c r="DS29" s="294">
        <v>0</v>
      </c>
      <c r="DT29" s="294">
        <v>419</v>
      </c>
      <c r="DU29" s="294">
        <v>93623</v>
      </c>
      <c r="DV29" s="294">
        <v>75942</v>
      </c>
      <c r="DW29" s="294">
        <v>750</v>
      </c>
      <c r="DX29" s="294">
        <v>16818</v>
      </c>
      <c r="DY29" s="294">
        <v>113</v>
      </c>
      <c r="DZ29" s="294">
        <v>12947</v>
      </c>
      <c r="EA29" s="294">
        <v>3641</v>
      </c>
      <c r="EB29" s="294">
        <v>0</v>
      </c>
      <c r="EC29" s="294">
        <v>0</v>
      </c>
      <c r="ED29" s="294">
        <v>3583</v>
      </c>
      <c r="EE29" s="294">
        <v>34</v>
      </c>
      <c r="EF29" s="294">
        <v>0</v>
      </c>
      <c r="EG29" s="294">
        <v>24</v>
      </c>
      <c r="EH29" s="294">
        <v>9306</v>
      </c>
      <c r="EI29" s="294">
        <v>0</v>
      </c>
      <c r="EJ29" s="294">
        <v>0</v>
      </c>
      <c r="EK29" s="294">
        <v>8517</v>
      </c>
      <c r="EL29" s="294">
        <v>254</v>
      </c>
      <c r="EM29" s="294">
        <v>488</v>
      </c>
      <c r="EN29" s="294">
        <v>47</v>
      </c>
    </row>
    <row r="30" spans="1:144" ht="13.5" customHeight="1" x14ac:dyDescent="0.15">
      <c r="A30" s="292" t="s">
        <v>561</v>
      </c>
      <c r="B30" s="293" t="s">
        <v>562</v>
      </c>
      <c r="C30" s="292" t="s">
        <v>515</v>
      </c>
      <c r="D30" s="294">
        <v>585838</v>
      </c>
      <c r="E30" s="294">
        <v>494498</v>
      </c>
      <c r="F30" s="294">
        <v>452778</v>
      </c>
      <c r="G30" s="294">
        <v>7</v>
      </c>
      <c r="H30" s="294">
        <v>447207</v>
      </c>
      <c r="I30" s="294">
        <v>854</v>
      </c>
      <c r="J30" s="294">
        <v>11</v>
      </c>
      <c r="K30" s="294">
        <v>2732</v>
      </c>
      <c r="L30" s="294">
        <v>1967</v>
      </c>
      <c r="M30" s="294">
        <v>41720</v>
      </c>
      <c r="N30" s="294">
        <v>194</v>
      </c>
      <c r="O30" s="294">
        <v>35762</v>
      </c>
      <c r="P30" s="294">
        <v>102</v>
      </c>
      <c r="Q30" s="294">
        <v>0</v>
      </c>
      <c r="R30" s="294">
        <v>4744</v>
      </c>
      <c r="S30" s="294">
        <v>918</v>
      </c>
      <c r="T30" s="294">
        <v>24757</v>
      </c>
      <c r="U30" s="294">
        <v>14677</v>
      </c>
      <c r="V30" s="294">
        <v>0</v>
      </c>
      <c r="W30" s="294">
        <v>0</v>
      </c>
      <c r="X30" s="294">
        <v>9599</v>
      </c>
      <c r="Y30" s="294">
        <v>2783</v>
      </c>
      <c r="Z30" s="294">
        <v>353</v>
      </c>
      <c r="AA30" s="294">
        <v>1942</v>
      </c>
      <c r="AB30" s="294">
        <v>10080</v>
      </c>
      <c r="AC30" s="294">
        <v>195</v>
      </c>
      <c r="AD30" s="294">
        <v>640</v>
      </c>
      <c r="AE30" s="294">
        <v>4337</v>
      </c>
      <c r="AF30" s="294">
        <v>328</v>
      </c>
      <c r="AG30" s="294">
        <v>0</v>
      </c>
      <c r="AH30" s="294">
        <v>4580</v>
      </c>
      <c r="AI30" s="294">
        <v>1044</v>
      </c>
      <c r="AJ30" s="294">
        <v>134</v>
      </c>
      <c r="AK30" s="294">
        <v>0</v>
      </c>
      <c r="AL30" s="294">
        <v>9</v>
      </c>
      <c r="AM30" s="294">
        <v>0</v>
      </c>
      <c r="AN30" s="294">
        <v>100</v>
      </c>
      <c r="AO30" s="294">
        <v>25</v>
      </c>
      <c r="AP30" s="294">
        <v>0</v>
      </c>
      <c r="AQ30" s="294">
        <v>910</v>
      </c>
      <c r="AR30" s="294">
        <v>0</v>
      </c>
      <c r="AS30" s="294">
        <v>0</v>
      </c>
      <c r="AT30" s="294">
        <v>0</v>
      </c>
      <c r="AU30" s="294">
        <v>296</v>
      </c>
      <c r="AV30" s="294">
        <v>0</v>
      </c>
      <c r="AW30" s="294">
        <v>614</v>
      </c>
      <c r="AX30" s="294">
        <v>0</v>
      </c>
      <c r="AY30" s="294">
        <v>0</v>
      </c>
      <c r="AZ30" s="294">
        <v>0</v>
      </c>
      <c r="BA30" s="294">
        <v>0</v>
      </c>
      <c r="BB30" s="294">
        <v>0</v>
      </c>
      <c r="BC30" s="294">
        <v>0</v>
      </c>
      <c r="BD30" s="294">
        <v>0</v>
      </c>
      <c r="BE30" s="294">
        <v>0</v>
      </c>
      <c r="BF30" s="294">
        <v>0</v>
      </c>
      <c r="BG30" s="294">
        <v>0</v>
      </c>
      <c r="BH30" s="294">
        <v>0</v>
      </c>
      <c r="BI30" s="294">
        <v>0</v>
      </c>
      <c r="BJ30" s="294">
        <v>0</v>
      </c>
      <c r="BK30" s="294">
        <v>0</v>
      </c>
      <c r="BL30" s="294">
        <v>0</v>
      </c>
      <c r="BM30" s="294">
        <v>0</v>
      </c>
      <c r="BN30" s="294">
        <v>0</v>
      </c>
      <c r="BO30" s="294">
        <v>0</v>
      </c>
      <c r="BP30" s="294">
        <v>0</v>
      </c>
      <c r="BQ30" s="294">
        <v>0</v>
      </c>
      <c r="BR30" s="294">
        <v>0</v>
      </c>
      <c r="BS30" s="294">
        <v>0</v>
      </c>
      <c r="BT30" s="294">
        <v>0</v>
      </c>
      <c r="BU30" s="294">
        <v>0</v>
      </c>
      <c r="BV30" s="294">
        <v>0</v>
      </c>
      <c r="BW30" s="294">
        <v>0</v>
      </c>
      <c r="BX30" s="294">
        <v>0</v>
      </c>
      <c r="BY30" s="294">
        <v>0</v>
      </c>
      <c r="BZ30" s="294">
        <v>0</v>
      </c>
      <c r="CA30" s="294">
        <v>0</v>
      </c>
      <c r="CB30" s="294">
        <v>5750</v>
      </c>
      <c r="CC30" s="294">
        <v>4635</v>
      </c>
      <c r="CD30" s="294">
        <v>0</v>
      </c>
      <c r="CE30" s="294">
        <v>4630</v>
      </c>
      <c r="CF30" s="294">
        <v>0</v>
      </c>
      <c r="CG30" s="294">
        <v>5</v>
      </c>
      <c r="CH30" s="294">
        <v>0</v>
      </c>
      <c r="CI30" s="294">
        <v>0</v>
      </c>
      <c r="CJ30" s="294">
        <v>1115</v>
      </c>
      <c r="CK30" s="294">
        <v>0</v>
      </c>
      <c r="CL30" s="294">
        <v>996</v>
      </c>
      <c r="CM30" s="294">
        <v>0</v>
      </c>
      <c r="CN30" s="294">
        <v>0</v>
      </c>
      <c r="CO30" s="294">
        <v>0</v>
      </c>
      <c r="CP30" s="294">
        <v>119</v>
      </c>
      <c r="CQ30" s="294">
        <v>28645</v>
      </c>
      <c r="CR30" s="294">
        <v>26172</v>
      </c>
      <c r="CS30" s="294">
        <v>21</v>
      </c>
      <c r="CT30" s="294">
        <v>0</v>
      </c>
      <c r="CU30" s="294">
        <v>1832</v>
      </c>
      <c r="CV30" s="294">
        <v>23573</v>
      </c>
      <c r="CW30" s="294">
        <v>500</v>
      </c>
      <c r="CX30" s="294">
        <v>246</v>
      </c>
      <c r="CY30" s="294">
        <v>2473</v>
      </c>
      <c r="CZ30" s="294">
        <v>461</v>
      </c>
      <c r="DA30" s="294">
        <v>0</v>
      </c>
      <c r="DB30" s="294">
        <v>898</v>
      </c>
      <c r="DC30" s="294">
        <v>646</v>
      </c>
      <c r="DD30" s="294">
        <v>17</v>
      </c>
      <c r="DE30" s="294">
        <v>451</v>
      </c>
      <c r="DF30" s="294">
        <v>631</v>
      </c>
      <c r="DG30" s="294">
        <v>440</v>
      </c>
      <c r="DH30" s="294">
        <v>0</v>
      </c>
      <c r="DI30" s="294">
        <v>0</v>
      </c>
      <c r="DJ30" s="294">
        <v>440</v>
      </c>
      <c r="DK30" s="294">
        <v>0</v>
      </c>
      <c r="DL30" s="294">
        <v>0</v>
      </c>
      <c r="DM30" s="294">
        <v>0</v>
      </c>
      <c r="DN30" s="294">
        <v>191</v>
      </c>
      <c r="DO30" s="294">
        <v>0</v>
      </c>
      <c r="DP30" s="294">
        <v>0</v>
      </c>
      <c r="DQ30" s="294">
        <v>95</v>
      </c>
      <c r="DR30" s="294">
        <v>0</v>
      </c>
      <c r="DS30" s="294">
        <v>0</v>
      </c>
      <c r="DT30" s="294">
        <v>96</v>
      </c>
      <c r="DU30" s="294">
        <v>25248</v>
      </c>
      <c r="DV30" s="294">
        <v>22678</v>
      </c>
      <c r="DW30" s="294">
        <v>131</v>
      </c>
      <c r="DX30" s="294">
        <v>2305</v>
      </c>
      <c r="DY30" s="294">
        <v>134</v>
      </c>
      <c r="DZ30" s="294">
        <v>5265</v>
      </c>
      <c r="EA30" s="294">
        <v>2475</v>
      </c>
      <c r="EB30" s="294">
        <v>0</v>
      </c>
      <c r="EC30" s="294">
        <v>0</v>
      </c>
      <c r="ED30" s="294">
        <v>1937</v>
      </c>
      <c r="EE30" s="294">
        <v>0</v>
      </c>
      <c r="EF30" s="294">
        <v>335</v>
      </c>
      <c r="EG30" s="294">
        <v>203</v>
      </c>
      <c r="EH30" s="294">
        <v>2790</v>
      </c>
      <c r="EI30" s="294">
        <v>0</v>
      </c>
      <c r="EJ30" s="294">
        <v>0</v>
      </c>
      <c r="EK30" s="294">
        <v>2199</v>
      </c>
      <c r="EL30" s="294">
        <v>0</v>
      </c>
      <c r="EM30" s="294">
        <v>591</v>
      </c>
      <c r="EN30" s="294">
        <v>0</v>
      </c>
    </row>
    <row r="31" spans="1:144" ht="13.5" customHeight="1" x14ac:dyDescent="0.15">
      <c r="A31" s="292" t="s">
        <v>563</v>
      </c>
      <c r="B31" s="293" t="s">
        <v>564</v>
      </c>
      <c r="C31" s="292" t="s">
        <v>515</v>
      </c>
      <c r="D31" s="294">
        <v>396232</v>
      </c>
      <c r="E31" s="294">
        <v>311065</v>
      </c>
      <c r="F31" s="294">
        <v>294998</v>
      </c>
      <c r="G31" s="294">
        <v>0</v>
      </c>
      <c r="H31" s="294">
        <v>294791</v>
      </c>
      <c r="I31" s="294">
        <v>0</v>
      </c>
      <c r="J31" s="294">
        <v>0</v>
      </c>
      <c r="K31" s="294">
        <v>0</v>
      </c>
      <c r="L31" s="294">
        <v>207</v>
      </c>
      <c r="M31" s="294">
        <v>16067</v>
      </c>
      <c r="N31" s="294">
        <v>0</v>
      </c>
      <c r="O31" s="294">
        <v>16011</v>
      </c>
      <c r="P31" s="294">
        <v>0</v>
      </c>
      <c r="Q31" s="294">
        <v>0</v>
      </c>
      <c r="R31" s="294">
        <v>0</v>
      </c>
      <c r="S31" s="294">
        <v>56</v>
      </c>
      <c r="T31" s="294">
        <v>21693</v>
      </c>
      <c r="U31" s="294">
        <v>11388</v>
      </c>
      <c r="V31" s="294">
        <v>0</v>
      </c>
      <c r="W31" s="294">
        <v>0</v>
      </c>
      <c r="X31" s="294">
        <v>7913</v>
      </c>
      <c r="Y31" s="294">
        <v>192</v>
      </c>
      <c r="Z31" s="294">
        <v>29</v>
      </c>
      <c r="AA31" s="294">
        <v>3254</v>
      </c>
      <c r="AB31" s="294">
        <v>10305</v>
      </c>
      <c r="AC31" s="294">
        <v>0</v>
      </c>
      <c r="AD31" s="294">
        <v>0</v>
      </c>
      <c r="AE31" s="294">
        <v>2810</v>
      </c>
      <c r="AF31" s="294">
        <v>4</v>
      </c>
      <c r="AG31" s="294">
        <v>0</v>
      </c>
      <c r="AH31" s="294">
        <v>7491</v>
      </c>
      <c r="AI31" s="294">
        <v>1295</v>
      </c>
      <c r="AJ31" s="294">
        <v>1281</v>
      </c>
      <c r="AK31" s="294">
        <v>0</v>
      </c>
      <c r="AL31" s="294">
        <v>51</v>
      </c>
      <c r="AM31" s="294">
        <v>0</v>
      </c>
      <c r="AN31" s="294">
        <v>1197</v>
      </c>
      <c r="AO31" s="294">
        <v>33</v>
      </c>
      <c r="AP31" s="294">
        <v>0</v>
      </c>
      <c r="AQ31" s="294">
        <v>14</v>
      </c>
      <c r="AR31" s="294">
        <v>0</v>
      </c>
      <c r="AS31" s="294">
        <v>14</v>
      </c>
      <c r="AT31" s="294">
        <v>0</v>
      </c>
      <c r="AU31" s="294">
        <v>0</v>
      </c>
      <c r="AV31" s="294">
        <v>0</v>
      </c>
      <c r="AW31" s="294">
        <v>0</v>
      </c>
      <c r="AX31" s="294">
        <v>0</v>
      </c>
      <c r="AY31" s="294">
        <v>0</v>
      </c>
      <c r="AZ31" s="294">
        <v>0</v>
      </c>
      <c r="BA31" s="294">
        <v>0</v>
      </c>
      <c r="BB31" s="294">
        <v>0</v>
      </c>
      <c r="BC31" s="294">
        <v>0</v>
      </c>
      <c r="BD31" s="294">
        <v>0</v>
      </c>
      <c r="BE31" s="294">
        <v>0</v>
      </c>
      <c r="BF31" s="294">
        <v>0</v>
      </c>
      <c r="BG31" s="294">
        <v>0</v>
      </c>
      <c r="BH31" s="294">
        <v>0</v>
      </c>
      <c r="BI31" s="294">
        <v>0</v>
      </c>
      <c r="BJ31" s="294">
        <v>0</v>
      </c>
      <c r="BK31" s="294">
        <v>0</v>
      </c>
      <c r="BL31" s="294">
        <v>0</v>
      </c>
      <c r="BM31" s="294">
        <v>0</v>
      </c>
      <c r="BN31" s="294">
        <v>0</v>
      </c>
      <c r="BO31" s="294">
        <v>0</v>
      </c>
      <c r="BP31" s="294">
        <v>0</v>
      </c>
      <c r="BQ31" s="294">
        <v>0</v>
      </c>
      <c r="BR31" s="294">
        <v>0</v>
      </c>
      <c r="BS31" s="294">
        <v>0</v>
      </c>
      <c r="BT31" s="294">
        <v>0</v>
      </c>
      <c r="BU31" s="294">
        <v>0</v>
      </c>
      <c r="BV31" s="294">
        <v>0</v>
      </c>
      <c r="BW31" s="294">
        <v>0</v>
      </c>
      <c r="BX31" s="294">
        <v>0</v>
      </c>
      <c r="BY31" s="294">
        <v>0</v>
      </c>
      <c r="BZ31" s="294">
        <v>0</v>
      </c>
      <c r="CA31" s="294">
        <v>0</v>
      </c>
      <c r="CB31" s="294">
        <v>9000</v>
      </c>
      <c r="CC31" s="294">
        <v>8756</v>
      </c>
      <c r="CD31" s="294">
        <v>0</v>
      </c>
      <c r="CE31" s="294">
        <v>7995</v>
      </c>
      <c r="CF31" s="294">
        <v>0</v>
      </c>
      <c r="CG31" s="294">
        <v>761</v>
      </c>
      <c r="CH31" s="294">
        <v>0</v>
      </c>
      <c r="CI31" s="294">
        <v>0</v>
      </c>
      <c r="CJ31" s="294">
        <v>244</v>
      </c>
      <c r="CK31" s="294">
        <v>0</v>
      </c>
      <c r="CL31" s="294">
        <v>244</v>
      </c>
      <c r="CM31" s="294">
        <v>0</v>
      </c>
      <c r="CN31" s="294">
        <v>0</v>
      </c>
      <c r="CO31" s="294">
        <v>0</v>
      </c>
      <c r="CP31" s="294">
        <v>0</v>
      </c>
      <c r="CQ31" s="294">
        <v>18356</v>
      </c>
      <c r="CR31" s="294">
        <v>17412</v>
      </c>
      <c r="CS31" s="294">
        <v>574</v>
      </c>
      <c r="CT31" s="294">
        <v>0</v>
      </c>
      <c r="CU31" s="294">
        <v>426</v>
      </c>
      <c r="CV31" s="294">
        <v>15734</v>
      </c>
      <c r="CW31" s="294">
        <v>99</v>
      </c>
      <c r="CX31" s="294">
        <v>579</v>
      </c>
      <c r="CY31" s="294">
        <v>944</v>
      </c>
      <c r="CZ31" s="294">
        <v>23</v>
      </c>
      <c r="DA31" s="294">
        <v>0</v>
      </c>
      <c r="DB31" s="294">
        <v>95</v>
      </c>
      <c r="DC31" s="294">
        <v>172</v>
      </c>
      <c r="DD31" s="294">
        <v>5</v>
      </c>
      <c r="DE31" s="294">
        <v>649</v>
      </c>
      <c r="DF31" s="294">
        <v>8436</v>
      </c>
      <c r="DG31" s="294">
        <v>8187</v>
      </c>
      <c r="DH31" s="294">
        <v>0</v>
      </c>
      <c r="DI31" s="294">
        <v>6938</v>
      </c>
      <c r="DJ31" s="294">
        <v>1249</v>
      </c>
      <c r="DK31" s="294">
        <v>0</v>
      </c>
      <c r="DL31" s="294">
        <v>0</v>
      </c>
      <c r="DM31" s="294">
        <v>0</v>
      </c>
      <c r="DN31" s="294">
        <v>249</v>
      </c>
      <c r="DO31" s="294">
        <v>0</v>
      </c>
      <c r="DP31" s="294">
        <v>0</v>
      </c>
      <c r="DQ31" s="294">
        <v>249</v>
      </c>
      <c r="DR31" s="294">
        <v>0</v>
      </c>
      <c r="DS31" s="294">
        <v>0</v>
      </c>
      <c r="DT31" s="294">
        <v>0</v>
      </c>
      <c r="DU31" s="294">
        <v>23512</v>
      </c>
      <c r="DV31" s="294">
        <v>20095</v>
      </c>
      <c r="DW31" s="294">
        <v>103</v>
      </c>
      <c r="DX31" s="294">
        <v>3297</v>
      </c>
      <c r="DY31" s="294">
        <v>17</v>
      </c>
      <c r="DZ31" s="294">
        <v>2875</v>
      </c>
      <c r="EA31" s="294">
        <v>1096</v>
      </c>
      <c r="EB31" s="294">
        <v>0</v>
      </c>
      <c r="EC31" s="294">
        <v>0</v>
      </c>
      <c r="ED31" s="294">
        <v>1032</v>
      </c>
      <c r="EE31" s="294">
        <v>0</v>
      </c>
      <c r="EF31" s="294">
        <v>64</v>
      </c>
      <c r="EG31" s="294">
        <v>0</v>
      </c>
      <c r="EH31" s="294">
        <v>1779</v>
      </c>
      <c r="EI31" s="294">
        <v>0</v>
      </c>
      <c r="EJ31" s="294">
        <v>0</v>
      </c>
      <c r="EK31" s="294">
        <v>1344</v>
      </c>
      <c r="EL31" s="294">
        <v>0</v>
      </c>
      <c r="EM31" s="294">
        <v>435</v>
      </c>
      <c r="EN31" s="294">
        <v>0</v>
      </c>
    </row>
    <row r="32" spans="1:144" ht="13.5" customHeight="1" x14ac:dyDescent="0.15">
      <c r="A32" s="292" t="s">
        <v>565</v>
      </c>
      <c r="B32" s="293" t="s">
        <v>566</v>
      </c>
      <c r="C32" s="292" t="s">
        <v>515</v>
      </c>
      <c r="D32" s="294">
        <v>675525</v>
      </c>
      <c r="E32" s="294">
        <v>540283</v>
      </c>
      <c r="F32" s="294">
        <v>496443</v>
      </c>
      <c r="G32" s="294">
        <v>153463</v>
      </c>
      <c r="H32" s="294">
        <v>341619</v>
      </c>
      <c r="I32" s="294">
        <v>0</v>
      </c>
      <c r="J32" s="294">
        <v>0</v>
      </c>
      <c r="K32" s="294">
        <v>1345</v>
      </c>
      <c r="L32" s="294">
        <v>16</v>
      </c>
      <c r="M32" s="294">
        <v>43840</v>
      </c>
      <c r="N32" s="294">
        <v>0</v>
      </c>
      <c r="O32" s="294">
        <v>43840</v>
      </c>
      <c r="P32" s="294">
        <v>0</v>
      </c>
      <c r="Q32" s="294">
        <v>0</v>
      </c>
      <c r="R32" s="294">
        <v>0</v>
      </c>
      <c r="S32" s="294">
        <v>0</v>
      </c>
      <c r="T32" s="294">
        <v>39796</v>
      </c>
      <c r="U32" s="294">
        <v>17661</v>
      </c>
      <c r="V32" s="294">
        <v>0</v>
      </c>
      <c r="W32" s="294">
        <v>0</v>
      </c>
      <c r="X32" s="294">
        <v>10279</v>
      </c>
      <c r="Y32" s="294">
        <v>1554</v>
      </c>
      <c r="Z32" s="294">
        <v>22</v>
      </c>
      <c r="AA32" s="294">
        <v>5806</v>
      </c>
      <c r="AB32" s="294">
        <v>22135</v>
      </c>
      <c r="AC32" s="294">
        <v>0</v>
      </c>
      <c r="AD32" s="294">
        <v>0</v>
      </c>
      <c r="AE32" s="294">
        <v>974</v>
      </c>
      <c r="AF32" s="294">
        <v>0</v>
      </c>
      <c r="AG32" s="294">
        <v>0</v>
      </c>
      <c r="AH32" s="294">
        <v>21161</v>
      </c>
      <c r="AI32" s="294">
        <v>386</v>
      </c>
      <c r="AJ32" s="294">
        <v>386</v>
      </c>
      <c r="AK32" s="294">
        <v>0</v>
      </c>
      <c r="AL32" s="294">
        <v>0</v>
      </c>
      <c r="AM32" s="294">
        <v>0</v>
      </c>
      <c r="AN32" s="294">
        <v>386</v>
      </c>
      <c r="AO32" s="294">
        <v>0</v>
      </c>
      <c r="AP32" s="294">
        <v>0</v>
      </c>
      <c r="AQ32" s="294">
        <v>0</v>
      </c>
      <c r="AR32" s="294">
        <v>0</v>
      </c>
      <c r="AS32" s="294">
        <v>0</v>
      </c>
      <c r="AT32" s="294">
        <v>0</v>
      </c>
      <c r="AU32" s="294">
        <v>0</v>
      </c>
      <c r="AV32" s="294">
        <v>0</v>
      </c>
      <c r="AW32" s="294">
        <v>0</v>
      </c>
      <c r="AX32" s="294">
        <v>0</v>
      </c>
      <c r="AY32" s="294">
        <v>0</v>
      </c>
      <c r="AZ32" s="294">
        <v>0</v>
      </c>
      <c r="BA32" s="294">
        <v>0</v>
      </c>
      <c r="BB32" s="294">
        <v>0</v>
      </c>
      <c r="BC32" s="294">
        <v>0</v>
      </c>
      <c r="BD32" s="294">
        <v>0</v>
      </c>
      <c r="BE32" s="294">
        <v>0</v>
      </c>
      <c r="BF32" s="294">
        <v>0</v>
      </c>
      <c r="BG32" s="294">
        <v>0</v>
      </c>
      <c r="BH32" s="294">
        <v>0</v>
      </c>
      <c r="BI32" s="294">
        <v>0</v>
      </c>
      <c r="BJ32" s="294">
        <v>0</v>
      </c>
      <c r="BK32" s="294">
        <v>0</v>
      </c>
      <c r="BL32" s="294">
        <v>0</v>
      </c>
      <c r="BM32" s="294">
        <v>19279</v>
      </c>
      <c r="BN32" s="294">
        <v>19279</v>
      </c>
      <c r="BO32" s="294">
        <v>19279</v>
      </c>
      <c r="BP32" s="294">
        <v>0</v>
      </c>
      <c r="BQ32" s="294">
        <v>0</v>
      </c>
      <c r="BR32" s="294">
        <v>0</v>
      </c>
      <c r="BS32" s="294">
        <v>0</v>
      </c>
      <c r="BT32" s="294">
        <v>0</v>
      </c>
      <c r="BU32" s="294">
        <v>0</v>
      </c>
      <c r="BV32" s="294">
        <v>0</v>
      </c>
      <c r="BW32" s="294">
        <v>0</v>
      </c>
      <c r="BX32" s="294">
        <v>0</v>
      </c>
      <c r="BY32" s="294">
        <v>0</v>
      </c>
      <c r="BZ32" s="294">
        <v>0</v>
      </c>
      <c r="CA32" s="294">
        <v>0</v>
      </c>
      <c r="CB32" s="294">
        <v>7633</v>
      </c>
      <c r="CC32" s="294">
        <v>6809</v>
      </c>
      <c r="CD32" s="294">
        <v>0</v>
      </c>
      <c r="CE32" s="294">
        <v>6375</v>
      </c>
      <c r="CF32" s="294">
        <v>124</v>
      </c>
      <c r="CG32" s="294">
        <v>225</v>
      </c>
      <c r="CH32" s="294">
        <v>0</v>
      </c>
      <c r="CI32" s="294">
        <v>85</v>
      </c>
      <c r="CJ32" s="294">
        <v>824</v>
      </c>
      <c r="CK32" s="294">
        <v>0</v>
      </c>
      <c r="CL32" s="294">
        <v>807</v>
      </c>
      <c r="CM32" s="294">
        <v>0</v>
      </c>
      <c r="CN32" s="294">
        <v>0</v>
      </c>
      <c r="CO32" s="294">
        <v>0</v>
      </c>
      <c r="CP32" s="294">
        <v>17</v>
      </c>
      <c r="CQ32" s="294">
        <v>53500</v>
      </c>
      <c r="CR32" s="294">
        <v>50096</v>
      </c>
      <c r="CS32" s="294">
        <v>0</v>
      </c>
      <c r="CT32" s="294">
        <v>0</v>
      </c>
      <c r="CU32" s="294">
        <v>3492</v>
      </c>
      <c r="CV32" s="294">
        <v>45302</v>
      </c>
      <c r="CW32" s="294">
        <v>211</v>
      </c>
      <c r="CX32" s="294">
        <v>1091</v>
      </c>
      <c r="CY32" s="294">
        <v>3404</v>
      </c>
      <c r="CZ32" s="294">
        <v>0</v>
      </c>
      <c r="DA32" s="294">
        <v>0</v>
      </c>
      <c r="DB32" s="294">
        <v>894</v>
      </c>
      <c r="DC32" s="294">
        <v>1292</v>
      </c>
      <c r="DD32" s="294">
        <v>62</v>
      </c>
      <c r="DE32" s="294">
        <v>1156</v>
      </c>
      <c r="DF32" s="294">
        <v>1599</v>
      </c>
      <c r="DG32" s="294">
        <v>713</v>
      </c>
      <c r="DH32" s="294">
        <v>0</v>
      </c>
      <c r="DI32" s="294">
        <v>0</v>
      </c>
      <c r="DJ32" s="294">
        <v>600</v>
      </c>
      <c r="DK32" s="294">
        <v>0</v>
      </c>
      <c r="DL32" s="294">
        <v>25</v>
      </c>
      <c r="DM32" s="294">
        <v>88</v>
      </c>
      <c r="DN32" s="294">
        <v>886</v>
      </c>
      <c r="DO32" s="294">
        <v>0</v>
      </c>
      <c r="DP32" s="294">
        <v>0</v>
      </c>
      <c r="DQ32" s="294">
        <v>171</v>
      </c>
      <c r="DR32" s="294">
        <v>0</v>
      </c>
      <c r="DS32" s="294">
        <v>0</v>
      </c>
      <c r="DT32" s="294">
        <v>715</v>
      </c>
      <c r="DU32" s="294">
        <v>4476</v>
      </c>
      <c r="DV32" s="294">
        <v>2857</v>
      </c>
      <c r="DW32" s="294">
        <v>155</v>
      </c>
      <c r="DX32" s="294">
        <v>923</v>
      </c>
      <c r="DY32" s="294">
        <v>541</v>
      </c>
      <c r="DZ32" s="294">
        <v>8573</v>
      </c>
      <c r="EA32" s="294">
        <v>4467</v>
      </c>
      <c r="EB32" s="294">
        <v>0</v>
      </c>
      <c r="EC32" s="294">
        <v>0</v>
      </c>
      <c r="ED32" s="294">
        <v>3712</v>
      </c>
      <c r="EE32" s="294">
        <v>277</v>
      </c>
      <c r="EF32" s="294">
        <v>357</v>
      </c>
      <c r="EG32" s="294">
        <v>121</v>
      </c>
      <c r="EH32" s="294">
        <v>4106</v>
      </c>
      <c r="EI32" s="294">
        <v>0</v>
      </c>
      <c r="EJ32" s="294">
        <v>0</v>
      </c>
      <c r="EK32" s="294">
        <v>3438</v>
      </c>
      <c r="EL32" s="294">
        <v>0</v>
      </c>
      <c r="EM32" s="294">
        <v>0</v>
      </c>
      <c r="EN32" s="294">
        <v>668</v>
      </c>
    </row>
    <row r="33" spans="1:144" ht="13.5" customHeight="1" x14ac:dyDescent="0.15">
      <c r="A33" s="292" t="s">
        <v>567</v>
      </c>
      <c r="B33" s="293" t="s">
        <v>568</v>
      </c>
      <c r="C33" s="292" t="s">
        <v>515</v>
      </c>
      <c r="D33" s="294">
        <v>2743581</v>
      </c>
      <c r="E33" s="294">
        <v>2429973</v>
      </c>
      <c r="F33" s="294">
        <v>2322490</v>
      </c>
      <c r="G33" s="294">
        <v>1228198</v>
      </c>
      <c r="H33" s="294">
        <v>1065002</v>
      </c>
      <c r="I33" s="294">
        <v>204</v>
      </c>
      <c r="J33" s="294">
        <v>268</v>
      </c>
      <c r="K33" s="294">
        <v>309</v>
      </c>
      <c r="L33" s="294">
        <v>28509</v>
      </c>
      <c r="M33" s="294">
        <v>107483</v>
      </c>
      <c r="N33" s="294">
        <v>30515</v>
      </c>
      <c r="O33" s="294">
        <v>76017</v>
      </c>
      <c r="P33" s="294">
        <v>32</v>
      </c>
      <c r="Q33" s="294">
        <v>3</v>
      </c>
      <c r="R33" s="294">
        <v>470</v>
      </c>
      <c r="S33" s="294">
        <v>446</v>
      </c>
      <c r="T33" s="294">
        <v>110667</v>
      </c>
      <c r="U33" s="294">
        <v>78063</v>
      </c>
      <c r="V33" s="294">
        <v>2334</v>
      </c>
      <c r="W33" s="294">
        <v>0</v>
      </c>
      <c r="X33" s="294">
        <v>16623</v>
      </c>
      <c r="Y33" s="294">
        <v>9695</v>
      </c>
      <c r="Z33" s="294">
        <v>344</v>
      </c>
      <c r="AA33" s="294">
        <v>49067</v>
      </c>
      <c r="AB33" s="294">
        <v>32604</v>
      </c>
      <c r="AC33" s="294">
        <v>1893</v>
      </c>
      <c r="AD33" s="294">
        <v>0</v>
      </c>
      <c r="AE33" s="294">
        <v>2401</v>
      </c>
      <c r="AF33" s="294">
        <v>303</v>
      </c>
      <c r="AG33" s="294">
        <v>45</v>
      </c>
      <c r="AH33" s="294">
        <v>27962</v>
      </c>
      <c r="AI33" s="294">
        <v>46</v>
      </c>
      <c r="AJ33" s="294">
        <v>0</v>
      </c>
      <c r="AK33" s="294">
        <v>0</v>
      </c>
      <c r="AL33" s="294">
        <v>0</v>
      </c>
      <c r="AM33" s="294">
        <v>0</v>
      </c>
      <c r="AN33" s="294">
        <v>0</v>
      </c>
      <c r="AO33" s="294">
        <v>0</v>
      </c>
      <c r="AP33" s="294">
        <v>0</v>
      </c>
      <c r="AQ33" s="294">
        <v>46</v>
      </c>
      <c r="AR33" s="294">
        <v>0</v>
      </c>
      <c r="AS33" s="294">
        <v>0</v>
      </c>
      <c r="AT33" s="294">
        <v>0</v>
      </c>
      <c r="AU33" s="294">
        <v>29</v>
      </c>
      <c r="AV33" s="294">
        <v>17</v>
      </c>
      <c r="AW33" s="294">
        <v>0</v>
      </c>
      <c r="AX33" s="294">
        <v>0</v>
      </c>
      <c r="AY33" s="294">
        <v>0</v>
      </c>
      <c r="AZ33" s="294">
        <v>0</v>
      </c>
      <c r="BA33" s="294">
        <v>0</v>
      </c>
      <c r="BB33" s="294">
        <v>0</v>
      </c>
      <c r="BC33" s="294">
        <v>0</v>
      </c>
      <c r="BD33" s="294">
        <v>0</v>
      </c>
      <c r="BE33" s="294">
        <v>0</v>
      </c>
      <c r="BF33" s="294">
        <v>0</v>
      </c>
      <c r="BG33" s="294">
        <v>0</v>
      </c>
      <c r="BH33" s="294">
        <v>0</v>
      </c>
      <c r="BI33" s="294">
        <v>0</v>
      </c>
      <c r="BJ33" s="294">
        <v>0</v>
      </c>
      <c r="BK33" s="294">
        <v>0</v>
      </c>
      <c r="BL33" s="294">
        <v>0</v>
      </c>
      <c r="BM33" s="294">
        <v>0</v>
      </c>
      <c r="BN33" s="294">
        <v>0</v>
      </c>
      <c r="BO33" s="294">
        <v>0</v>
      </c>
      <c r="BP33" s="294">
        <v>0</v>
      </c>
      <c r="BQ33" s="294">
        <v>0</v>
      </c>
      <c r="BR33" s="294">
        <v>0</v>
      </c>
      <c r="BS33" s="294">
        <v>0</v>
      </c>
      <c r="BT33" s="294">
        <v>0</v>
      </c>
      <c r="BU33" s="294">
        <v>0</v>
      </c>
      <c r="BV33" s="294">
        <v>0</v>
      </c>
      <c r="BW33" s="294">
        <v>0</v>
      </c>
      <c r="BX33" s="294">
        <v>0</v>
      </c>
      <c r="BY33" s="294">
        <v>0</v>
      </c>
      <c r="BZ33" s="294">
        <v>0</v>
      </c>
      <c r="CA33" s="294">
        <v>0</v>
      </c>
      <c r="CB33" s="294">
        <v>0</v>
      </c>
      <c r="CC33" s="294">
        <v>0</v>
      </c>
      <c r="CD33" s="294">
        <v>0</v>
      </c>
      <c r="CE33" s="294">
        <v>0</v>
      </c>
      <c r="CF33" s="294">
        <v>0</v>
      </c>
      <c r="CG33" s="294">
        <v>0</v>
      </c>
      <c r="CH33" s="294">
        <v>0</v>
      </c>
      <c r="CI33" s="294">
        <v>0</v>
      </c>
      <c r="CJ33" s="294">
        <v>0</v>
      </c>
      <c r="CK33" s="294">
        <v>0</v>
      </c>
      <c r="CL33" s="294">
        <v>0</v>
      </c>
      <c r="CM33" s="294">
        <v>0</v>
      </c>
      <c r="CN33" s="294">
        <v>0</v>
      </c>
      <c r="CO33" s="294">
        <v>0</v>
      </c>
      <c r="CP33" s="294">
        <v>0</v>
      </c>
      <c r="CQ33" s="294">
        <v>149912</v>
      </c>
      <c r="CR33" s="294">
        <v>146345</v>
      </c>
      <c r="CS33" s="294">
        <v>0</v>
      </c>
      <c r="CT33" s="294">
        <v>9</v>
      </c>
      <c r="CU33" s="294">
        <v>128</v>
      </c>
      <c r="CV33" s="294">
        <v>145322</v>
      </c>
      <c r="CW33" s="294">
        <v>192</v>
      </c>
      <c r="CX33" s="294">
        <v>694</v>
      </c>
      <c r="CY33" s="294">
        <v>3567</v>
      </c>
      <c r="CZ33" s="294">
        <v>0</v>
      </c>
      <c r="DA33" s="294">
        <v>1973</v>
      </c>
      <c r="DB33" s="294">
        <v>24</v>
      </c>
      <c r="DC33" s="294">
        <v>556</v>
      </c>
      <c r="DD33" s="294">
        <v>675</v>
      </c>
      <c r="DE33" s="294">
        <v>339</v>
      </c>
      <c r="DF33" s="294">
        <v>0</v>
      </c>
      <c r="DG33" s="294">
        <v>0</v>
      </c>
      <c r="DH33" s="294">
        <v>0</v>
      </c>
      <c r="DI33" s="294">
        <v>0</v>
      </c>
      <c r="DJ33" s="294">
        <v>0</v>
      </c>
      <c r="DK33" s="294">
        <v>0</v>
      </c>
      <c r="DL33" s="294">
        <v>0</v>
      </c>
      <c r="DM33" s="294">
        <v>0</v>
      </c>
      <c r="DN33" s="294">
        <v>0</v>
      </c>
      <c r="DO33" s="294">
        <v>0</v>
      </c>
      <c r="DP33" s="294">
        <v>0</v>
      </c>
      <c r="DQ33" s="294">
        <v>0</v>
      </c>
      <c r="DR33" s="294">
        <v>0</v>
      </c>
      <c r="DS33" s="294">
        <v>0</v>
      </c>
      <c r="DT33" s="294">
        <v>0</v>
      </c>
      <c r="DU33" s="294">
        <v>51746</v>
      </c>
      <c r="DV33" s="294">
        <v>44991</v>
      </c>
      <c r="DW33" s="294">
        <v>118</v>
      </c>
      <c r="DX33" s="294">
        <v>6225</v>
      </c>
      <c r="DY33" s="294">
        <v>412</v>
      </c>
      <c r="DZ33" s="294">
        <v>1237</v>
      </c>
      <c r="EA33" s="294">
        <v>370</v>
      </c>
      <c r="EB33" s="294">
        <v>0</v>
      </c>
      <c r="EC33" s="294">
        <v>0</v>
      </c>
      <c r="ED33" s="294">
        <v>368</v>
      </c>
      <c r="EE33" s="294">
        <v>2</v>
      </c>
      <c r="EF33" s="294">
        <v>0</v>
      </c>
      <c r="EG33" s="294">
        <v>0</v>
      </c>
      <c r="EH33" s="294">
        <v>867</v>
      </c>
      <c r="EI33" s="294">
        <v>0</v>
      </c>
      <c r="EJ33" s="294">
        <v>0</v>
      </c>
      <c r="EK33" s="294">
        <v>839</v>
      </c>
      <c r="EL33" s="294">
        <v>0</v>
      </c>
      <c r="EM33" s="294">
        <v>28</v>
      </c>
      <c r="EN33" s="294">
        <v>0</v>
      </c>
    </row>
    <row r="34" spans="1:144" ht="13.5" customHeight="1" x14ac:dyDescent="0.15">
      <c r="A34" s="292" t="s">
        <v>569</v>
      </c>
      <c r="B34" s="293" t="s">
        <v>570</v>
      </c>
      <c r="C34" s="292" t="s">
        <v>515</v>
      </c>
      <c r="D34" s="294">
        <v>1653672</v>
      </c>
      <c r="E34" s="294">
        <v>1387856</v>
      </c>
      <c r="F34" s="294">
        <v>1291996</v>
      </c>
      <c r="G34" s="294">
        <v>23223</v>
      </c>
      <c r="H34" s="294">
        <v>1261710</v>
      </c>
      <c r="I34" s="294">
        <v>0</v>
      </c>
      <c r="J34" s="294">
        <v>108</v>
      </c>
      <c r="K34" s="294">
        <v>0</v>
      </c>
      <c r="L34" s="294">
        <v>6955</v>
      </c>
      <c r="M34" s="294">
        <v>95860</v>
      </c>
      <c r="N34" s="294">
        <v>1180</v>
      </c>
      <c r="O34" s="294">
        <v>93531</v>
      </c>
      <c r="P34" s="294">
        <v>0</v>
      </c>
      <c r="Q34" s="294">
        <v>0</v>
      </c>
      <c r="R34" s="294">
        <v>0</v>
      </c>
      <c r="S34" s="294">
        <v>1149</v>
      </c>
      <c r="T34" s="294">
        <v>87279</v>
      </c>
      <c r="U34" s="294">
        <v>61895</v>
      </c>
      <c r="V34" s="294">
        <v>0</v>
      </c>
      <c r="W34" s="294">
        <v>855</v>
      </c>
      <c r="X34" s="294">
        <v>30873</v>
      </c>
      <c r="Y34" s="294">
        <v>2612</v>
      </c>
      <c r="Z34" s="294">
        <v>0</v>
      </c>
      <c r="AA34" s="294">
        <v>27555</v>
      </c>
      <c r="AB34" s="294">
        <v>25384</v>
      </c>
      <c r="AC34" s="294">
        <v>0</v>
      </c>
      <c r="AD34" s="294">
        <v>254</v>
      </c>
      <c r="AE34" s="294">
        <v>2615</v>
      </c>
      <c r="AF34" s="294">
        <v>199</v>
      </c>
      <c r="AG34" s="294">
        <v>0</v>
      </c>
      <c r="AH34" s="294">
        <v>22316</v>
      </c>
      <c r="AI34" s="294">
        <v>13025</v>
      </c>
      <c r="AJ34" s="294">
        <v>493</v>
      </c>
      <c r="AK34" s="294">
        <v>0</v>
      </c>
      <c r="AL34" s="294">
        <v>400</v>
      </c>
      <c r="AM34" s="294">
        <v>0</v>
      </c>
      <c r="AN34" s="294">
        <v>77</v>
      </c>
      <c r="AO34" s="294">
        <v>0</v>
      </c>
      <c r="AP34" s="294">
        <v>16</v>
      </c>
      <c r="AQ34" s="294">
        <v>12532</v>
      </c>
      <c r="AR34" s="294">
        <v>0</v>
      </c>
      <c r="AS34" s="294">
        <v>0</v>
      </c>
      <c r="AT34" s="294">
        <v>0</v>
      </c>
      <c r="AU34" s="294">
        <v>7960</v>
      </c>
      <c r="AV34" s="294">
        <v>0</v>
      </c>
      <c r="AW34" s="294">
        <v>4572</v>
      </c>
      <c r="AX34" s="294">
        <v>0</v>
      </c>
      <c r="AY34" s="294">
        <v>0</v>
      </c>
      <c r="AZ34" s="294">
        <v>0</v>
      </c>
      <c r="BA34" s="294">
        <v>0</v>
      </c>
      <c r="BB34" s="294">
        <v>0</v>
      </c>
      <c r="BC34" s="294">
        <v>0</v>
      </c>
      <c r="BD34" s="294">
        <v>0</v>
      </c>
      <c r="BE34" s="294">
        <v>0</v>
      </c>
      <c r="BF34" s="294">
        <v>0</v>
      </c>
      <c r="BG34" s="294">
        <v>0</v>
      </c>
      <c r="BH34" s="294">
        <v>0</v>
      </c>
      <c r="BI34" s="294">
        <v>0</v>
      </c>
      <c r="BJ34" s="294">
        <v>0</v>
      </c>
      <c r="BK34" s="294">
        <v>0</v>
      </c>
      <c r="BL34" s="294">
        <v>0</v>
      </c>
      <c r="BM34" s="294">
        <v>6289</v>
      </c>
      <c r="BN34" s="294">
        <v>5488</v>
      </c>
      <c r="BO34" s="294">
        <v>0</v>
      </c>
      <c r="BP34" s="294">
        <v>5488</v>
      </c>
      <c r="BQ34" s="294">
        <v>0</v>
      </c>
      <c r="BR34" s="294">
        <v>0</v>
      </c>
      <c r="BS34" s="294">
        <v>0</v>
      </c>
      <c r="BT34" s="294">
        <v>0</v>
      </c>
      <c r="BU34" s="294">
        <v>801</v>
      </c>
      <c r="BV34" s="294">
        <v>0</v>
      </c>
      <c r="BW34" s="294">
        <v>801</v>
      </c>
      <c r="BX34" s="294">
        <v>0</v>
      </c>
      <c r="BY34" s="294">
        <v>0</v>
      </c>
      <c r="BZ34" s="294">
        <v>0</v>
      </c>
      <c r="CA34" s="294">
        <v>0</v>
      </c>
      <c r="CB34" s="294">
        <v>4432</v>
      </c>
      <c r="CC34" s="294">
        <v>4096</v>
      </c>
      <c r="CD34" s="294">
        <v>0</v>
      </c>
      <c r="CE34" s="294">
        <v>4081</v>
      </c>
      <c r="CF34" s="294">
        <v>0</v>
      </c>
      <c r="CG34" s="294">
        <v>15</v>
      </c>
      <c r="CH34" s="294">
        <v>0</v>
      </c>
      <c r="CI34" s="294">
        <v>0</v>
      </c>
      <c r="CJ34" s="294">
        <v>336</v>
      </c>
      <c r="CK34" s="294">
        <v>0</v>
      </c>
      <c r="CL34" s="294">
        <v>336</v>
      </c>
      <c r="CM34" s="294">
        <v>0</v>
      </c>
      <c r="CN34" s="294">
        <v>0</v>
      </c>
      <c r="CO34" s="294">
        <v>0</v>
      </c>
      <c r="CP34" s="294">
        <v>0</v>
      </c>
      <c r="CQ34" s="294">
        <v>81646</v>
      </c>
      <c r="CR34" s="294">
        <v>77482</v>
      </c>
      <c r="CS34" s="294">
        <v>0</v>
      </c>
      <c r="CT34" s="294">
        <v>18</v>
      </c>
      <c r="CU34" s="294">
        <v>2905</v>
      </c>
      <c r="CV34" s="294">
        <v>72602</v>
      </c>
      <c r="CW34" s="294">
        <v>534</v>
      </c>
      <c r="CX34" s="294">
        <v>1423</v>
      </c>
      <c r="CY34" s="294">
        <v>4164</v>
      </c>
      <c r="CZ34" s="294">
        <v>0</v>
      </c>
      <c r="DA34" s="294">
        <v>43</v>
      </c>
      <c r="DB34" s="294">
        <v>1011</v>
      </c>
      <c r="DC34" s="294">
        <v>1821</v>
      </c>
      <c r="DD34" s="294">
        <v>6</v>
      </c>
      <c r="DE34" s="294">
        <v>1283</v>
      </c>
      <c r="DF34" s="294">
        <v>1411</v>
      </c>
      <c r="DG34" s="294">
        <v>1411</v>
      </c>
      <c r="DH34" s="294">
        <v>0</v>
      </c>
      <c r="DI34" s="294">
        <v>0</v>
      </c>
      <c r="DJ34" s="294">
        <v>1329</v>
      </c>
      <c r="DK34" s="294">
        <v>76</v>
      </c>
      <c r="DL34" s="294">
        <v>0</v>
      </c>
      <c r="DM34" s="294">
        <v>6</v>
      </c>
      <c r="DN34" s="294">
        <v>0</v>
      </c>
      <c r="DO34" s="294">
        <v>0</v>
      </c>
      <c r="DP34" s="294">
        <v>0</v>
      </c>
      <c r="DQ34" s="294">
        <v>0</v>
      </c>
      <c r="DR34" s="294">
        <v>0</v>
      </c>
      <c r="DS34" s="294">
        <v>0</v>
      </c>
      <c r="DT34" s="294">
        <v>0</v>
      </c>
      <c r="DU34" s="294">
        <v>56407</v>
      </c>
      <c r="DV34" s="294">
        <v>49718</v>
      </c>
      <c r="DW34" s="294">
        <v>33</v>
      </c>
      <c r="DX34" s="294">
        <v>6656</v>
      </c>
      <c r="DY34" s="294">
        <v>0</v>
      </c>
      <c r="DZ34" s="294">
        <v>15327</v>
      </c>
      <c r="EA34" s="294">
        <v>3069</v>
      </c>
      <c r="EB34" s="294">
        <v>0</v>
      </c>
      <c r="EC34" s="294">
        <v>0</v>
      </c>
      <c r="ED34" s="294">
        <v>2915</v>
      </c>
      <c r="EE34" s="294">
        <v>0</v>
      </c>
      <c r="EF34" s="294">
        <v>115</v>
      </c>
      <c r="EG34" s="294">
        <v>39</v>
      </c>
      <c r="EH34" s="294">
        <v>12258</v>
      </c>
      <c r="EI34" s="294">
        <v>0</v>
      </c>
      <c r="EJ34" s="294">
        <v>0</v>
      </c>
      <c r="EK34" s="294">
        <v>9732</v>
      </c>
      <c r="EL34" s="294">
        <v>0</v>
      </c>
      <c r="EM34" s="294">
        <v>2526</v>
      </c>
      <c r="EN34" s="294">
        <v>0</v>
      </c>
    </row>
    <row r="35" spans="1:144" ht="13.5" customHeight="1" x14ac:dyDescent="0.15">
      <c r="A35" s="292" t="s">
        <v>571</v>
      </c>
      <c r="B35" s="293" t="s">
        <v>572</v>
      </c>
      <c r="C35" s="292" t="s">
        <v>515</v>
      </c>
      <c r="D35" s="294">
        <v>389361</v>
      </c>
      <c r="E35" s="294">
        <v>330907</v>
      </c>
      <c r="F35" s="294">
        <v>301492</v>
      </c>
      <c r="G35" s="294">
        <v>0</v>
      </c>
      <c r="H35" s="294">
        <v>299269</v>
      </c>
      <c r="I35" s="294">
        <v>527</v>
      </c>
      <c r="J35" s="294">
        <v>184</v>
      </c>
      <c r="K35" s="294">
        <v>0</v>
      </c>
      <c r="L35" s="294">
        <v>1512</v>
      </c>
      <c r="M35" s="294">
        <v>29415</v>
      </c>
      <c r="N35" s="294">
        <v>58</v>
      </c>
      <c r="O35" s="294">
        <v>28756</v>
      </c>
      <c r="P35" s="294">
        <v>0</v>
      </c>
      <c r="Q35" s="294">
        <v>0</v>
      </c>
      <c r="R35" s="294">
        <v>503</v>
      </c>
      <c r="S35" s="294">
        <v>98</v>
      </c>
      <c r="T35" s="294">
        <v>20836</v>
      </c>
      <c r="U35" s="294">
        <v>14175</v>
      </c>
      <c r="V35" s="294">
        <v>0</v>
      </c>
      <c r="W35" s="294">
        <v>0</v>
      </c>
      <c r="X35" s="294">
        <v>7296</v>
      </c>
      <c r="Y35" s="294">
        <v>658</v>
      </c>
      <c r="Z35" s="294">
        <v>22</v>
      </c>
      <c r="AA35" s="294">
        <v>6199</v>
      </c>
      <c r="AB35" s="294">
        <v>6661</v>
      </c>
      <c r="AC35" s="294">
        <v>85</v>
      </c>
      <c r="AD35" s="294">
        <v>0</v>
      </c>
      <c r="AE35" s="294">
        <v>4027</v>
      </c>
      <c r="AF35" s="294">
        <v>1</v>
      </c>
      <c r="AG35" s="294">
        <v>0</v>
      </c>
      <c r="AH35" s="294">
        <v>2548</v>
      </c>
      <c r="AI35" s="294">
        <v>363</v>
      </c>
      <c r="AJ35" s="294">
        <v>0</v>
      </c>
      <c r="AK35" s="294">
        <v>0</v>
      </c>
      <c r="AL35" s="294">
        <v>0</v>
      </c>
      <c r="AM35" s="294">
        <v>0</v>
      </c>
      <c r="AN35" s="294">
        <v>0</v>
      </c>
      <c r="AO35" s="294">
        <v>0</v>
      </c>
      <c r="AP35" s="294">
        <v>0</v>
      </c>
      <c r="AQ35" s="294">
        <v>363</v>
      </c>
      <c r="AR35" s="294">
        <v>0</v>
      </c>
      <c r="AS35" s="294">
        <v>148</v>
      </c>
      <c r="AT35" s="294">
        <v>0</v>
      </c>
      <c r="AU35" s="294">
        <v>215</v>
      </c>
      <c r="AV35" s="294">
        <v>0</v>
      </c>
      <c r="AW35" s="294">
        <v>0</v>
      </c>
      <c r="AX35" s="294">
        <v>0</v>
      </c>
      <c r="AY35" s="294">
        <v>0</v>
      </c>
      <c r="AZ35" s="294">
        <v>0</v>
      </c>
      <c r="BA35" s="294">
        <v>0</v>
      </c>
      <c r="BB35" s="294">
        <v>0</v>
      </c>
      <c r="BC35" s="294">
        <v>0</v>
      </c>
      <c r="BD35" s="294">
        <v>0</v>
      </c>
      <c r="BE35" s="294">
        <v>0</v>
      </c>
      <c r="BF35" s="294">
        <v>0</v>
      </c>
      <c r="BG35" s="294">
        <v>0</v>
      </c>
      <c r="BH35" s="294">
        <v>0</v>
      </c>
      <c r="BI35" s="294">
        <v>0</v>
      </c>
      <c r="BJ35" s="294">
        <v>0</v>
      </c>
      <c r="BK35" s="294">
        <v>0</v>
      </c>
      <c r="BL35" s="294">
        <v>0</v>
      </c>
      <c r="BM35" s="294">
        <v>0</v>
      </c>
      <c r="BN35" s="294">
        <v>0</v>
      </c>
      <c r="BO35" s="294">
        <v>0</v>
      </c>
      <c r="BP35" s="294">
        <v>0</v>
      </c>
      <c r="BQ35" s="294">
        <v>0</v>
      </c>
      <c r="BR35" s="294">
        <v>0</v>
      </c>
      <c r="BS35" s="294">
        <v>0</v>
      </c>
      <c r="BT35" s="294">
        <v>0</v>
      </c>
      <c r="BU35" s="294">
        <v>0</v>
      </c>
      <c r="BV35" s="294">
        <v>0</v>
      </c>
      <c r="BW35" s="294">
        <v>0</v>
      </c>
      <c r="BX35" s="294">
        <v>0</v>
      </c>
      <c r="BY35" s="294">
        <v>0</v>
      </c>
      <c r="BZ35" s="294">
        <v>0</v>
      </c>
      <c r="CA35" s="294">
        <v>0</v>
      </c>
      <c r="CB35" s="294">
        <v>0</v>
      </c>
      <c r="CC35" s="294">
        <v>0</v>
      </c>
      <c r="CD35" s="294">
        <v>0</v>
      </c>
      <c r="CE35" s="294">
        <v>0</v>
      </c>
      <c r="CF35" s="294">
        <v>0</v>
      </c>
      <c r="CG35" s="294">
        <v>0</v>
      </c>
      <c r="CH35" s="294">
        <v>0</v>
      </c>
      <c r="CI35" s="294">
        <v>0</v>
      </c>
      <c r="CJ35" s="294">
        <v>0</v>
      </c>
      <c r="CK35" s="294">
        <v>0</v>
      </c>
      <c r="CL35" s="294">
        <v>0</v>
      </c>
      <c r="CM35" s="294">
        <v>0</v>
      </c>
      <c r="CN35" s="294">
        <v>0</v>
      </c>
      <c r="CO35" s="294">
        <v>0</v>
      </c>
      <c r="CP35" s="294">
        <v>0</v>
      </c>
      <c r="CQ35" s="294">
        <v>20710</v>
      </c>
      <c r="CR35" s="294">
        <v>19114</v>
      </c>
      <c r="CS35" s="294">
        <v>0</v>
      </c>
      <c r="CT35" s="294">
        <v>439</v>
      </c>
      <c r="CU35" s="294">
        <v>2053</v>
      </c>
      <c r="CV35" s="294">
        <v>15180</v>
      </c>
      <c r="CW35" s="294">
        <v>791</v>
      </c>
      <c r="CX35" s="294">
        <v>651</v>
      </c>
      <c r="CY35" s="294">
        <v>1596</v>
      </c>
      <c r="CZ35" s="294">
        <v>0</v>
      </c>
      <c r="DA35" s="294">
        <v>156</v>
      </c>
      <c r="DB35" s="294">
        <v>533</v>
      </c>
      <c r="DC35" s="294">
        <v>862</v>
      </c>
      <c r="DD35" s="294">
        <v>13</v>
      </c>
      <c r="DE35" s="294">
        <v>32</v>
      </c>
      <c r="DF35" s="294">
        <v>842</v>
      </c>
      <c r="DG35" s="294">
        <v>674</v>
      </c>
      <c r="DH35" s="294">
        <v>0</v>
      </c>
      <c r="DI35" s="294">
        <v>0</v>
      </c>
      <c r="DJ35" s="294">
        <v>420</v>
      </c>
      <c r="DK35" s="294">
        <v>187</v>
      </c>
      <c r="DL35" s="294">
        <v>0</v>
      </c>
      <c r="DM35" s="294">
        <v>67</v>
      </c>
      <c r="DN35" s="294">
        <v>168</v>
      </c>
      <c r="DO35" s="294">
        <v>0</v>
      </c>
      <c r="DP35" s="294">
        <v>0</v>
      </c>
      <c r="DQ35" s="294">
        <v>104</v>
      </c>
      <c r="DR35" s="294">
        <v>0</v>
      </c>
      <c r="DS35" s="294">
        <v>0</v>
      </c>
      <c r="DT35" s="294">
        <v>64</v>
      </c>
      <c r="DU35" s="294">
        <v>14492</v>
      </c>
      <c r="DV35" s="294">
        <v>13310</v>
      </c>
      <c r="DW35" s="294">
        <v>123</v>
      </c>
      <c r="DX35" s="294">
        <v>1059</v>
      </c>
      <c r="DY35" s="294">
        <v>0</v>
      </c>
      <c r="DZ35" s="294">
        <v>1211</v>
      </c>
      <c r="EA35" s="294">
        <v>1116</v>
      </c>
      <c r="EB35" s="294">
        <v>0</v>
      </c>
      <c r="EC35" s="294">
        <v>0</v>
      </c>
      <c r="ED35" s="294">
        <v>614</v>
      </c>
      <c r="EE35" s="294">
        <v>0</v>
      </c>
      <c r="EF35" s="294">
        <v>483</v>
      </c>
      <c r="EG35" s="294">
        <v>19</v>
      </c>
      <c r="EH35" s="294">
        <v>95</v>
      </c>
      <c r="EI35" s="294">
        <v>0</v>
      </c>
      <c r="EJ35" s="294">
        <v>0</v>
      </c>
      <c r="EK35" s="294">
        <v>83</v>
      </c>
      <c r="EL35" s="294">
        <v>0</v>
      </c>
      <c r="EM35" s="294">
        <v>0</v>
      </c>
      <c r="EN35" s="294">
        <v>12</v>
      </c>
    </row>
    <row r="36" spans="1:144" ht="13.5" customHeight="1" x14ac:dyDescent="0.15">
      <c r="A36" s="292" t="s">
        <v>573</v>
      </c>
      <c r="B36" s="293" t="s">
        <v>574</v>
      </c>
      <c r="C36" s="292" t="s">
        <v>515</v>
      </c>
      <c r="D36" s="294">
        <v>304120</v>
      </c>
      <c r="E36" s="294">
        <v>252438</v>
      </c>
      <c r="F36" s="294">
        <v>221196</v>
      </c>
      <c r="G36" s="294">
        <v>95506</v>
      </c>
      <c r="H36" s="294">
        <v>124278</v>
      </c>
      <c r="I36" s="294">
        <v>0</v>
      </c>
      <c r="J36" s="294">
        <v>229</v>
      </c>
      <c r="K36" s="294">
        <v>277</v>
      </c>
      <c r="L36" s="294">
        <v>906</v>
      </c>
      <c r="M36" s="294">
        <v>31242</v>
      </c>
      <c r="N36" s="294">
        <v>6726</v>
      </c>
      <c r="O36" s="294">
        <v>20620</v>
      </c>
      <c r="P36" s="294">
        <v>0</v>
      </c>
      <c r="Q36" s="294">
        <v>8</v>
      </c>
      <c r="R36" s="294">
        <v>94</v>
      </c>
      <c r="S36" s="294">
        <v>3794</v>
      </c>
      <c r="T36" s="294">
        <v>5353</v>
      </c>
      <c r="U36" s="294">
        <v>2138</v>
      </c>
      <c r="V36" s="294">
        <v>0</v>
      </c>
      <c r="W36" s="294">
        <v>0</v>
      </c>
      <c r="X36" s="294">
        <v>740</v>
      </c>
      <c r="Y36" s="294">
        <v>69</v>
      </c>
      <c r="Z36" s="294">
        <v>0</v>
      </c>
      <c r="AA36" s="294">
        <v>1329</v>
      </c>
      <c r="AB36" s="294">
        <v>3215</v>
      </c>
      <c r="AC36" s="294">
        <v>0</v>
      </c>
      <c r="AD36" s="294">
        <v>0</v>
      </c>
      <c r="AE36" s="294">
        <v>669</v>
      </c>
      <c r="AF36" s="294">
        <v>1</v>
      </c>
      <c r="AG36" s="294">
        <v>0</v>
      </c>
      <c r="AH36" s="294">
        <v>2545</v>
      </c>
      <c r="AI36" s="294">
        <v>265</v>
      </c>
      <c r="AJ36" s="294">
        <v>265</v>
      </c>
      <c r="AK36" s="294">
        <v>0</v>
      </c>
      <c r="AL36" s="294">
        <v>0</v>
      </c>
      <c r="AM36" s="294">
        <v>0</v>
      </c>
      <c r="AN36" s="294">
        <v>265</v>
      </c>
      <c r="AO36" s="294">
        <v>0</v>
      </c>
      <c r="AP36" s="294">
        <v>0</v>
      </c>
      <c r="AQ36" s="294">
        <v>0</v>
      </c>
      <c r="AR36" s="294">
        <v>0</v>
      </c>
      <c r="AS36" s="294">
        <v>0</v>
      </c>
      <c r="AT36" s="294">
        <v>0</v>
      </c>
      <c r="AU36" s="294">
        <v>0</v>
      </c>
      <c r="AV36" s="294">
        <v>0</v>
      </c>
      <c r="AW36" s="294">
        <v>0</v>
      </c>
      <c r="AX36" s="294">
        <v>0</v>
      </c>
      <c r="AY36" s="294">
        <v>0</v>
      </c>
      <c r="AZ36" s="294">
        <v>0</v>
      </c>
      <c r="BA36" s="294">
        <v>0</v>
      </c>
      <c r="BB36" s="294">
        <v>0</v>
      </c>
      <c r="BC36" s="294">
        <v>0</v>
      </c>
      <c r="BD36" s="294">
        <v>0</v>
      </c>
      <c r="BE36" s="294">
        <v>0</v>
      </c>
      <c r="BF36" s="294">
        <v>0</v>
      </c>
      <c r="BG36" s="294">
        <v>0</v>
      </c>
      <c r="BH36" s="294">
        <v>0</v>
      </c>
      <c r="BI36" s="294">
        <v>0</v>
      </c>
      <c r="BJ36" s="294">
        <v>0</v>
      </c>
      <c r="BK36" s="294">
        <v>0</v>
      </c>
      <c r="BL36" s="294">
        <v>0</v>
      </c>
      <c r="BM36" s="294">
        <v>0</v>
      </c>
      <c r="BN36" s="294">
        <v>0</v>
      </c>
      <c r="BO36" s="294">
        <v>0</v>
      </c>
      <c r="BP36" s="294">
        <v>0</v>
      </c>
      <c r="BQ36" s="294">
        <v>0</v>
      </c>
      <c r="BR36" s="294">
        <v>0</v>
      </c>
      <c r="BS36" s="294">
        <v>0</v>
      </c>
      <c r="BT36" s="294">
        <v>0</v>
      </c>
      <c r="BU36" s="294">
        <v>0</v>
      </c>
      <c r="BV36" s="294">
        <v>0</v>
      </c>
      <c r="BW36" s="294">
        <v>0</v>
      </c>
      <c r="BX36" s="294">
        <v>0</v>
      </c>
      <c r="BY36" s="294">
        <v>0</v>
      </c>
      <c r="BZ36" s="294">
        <v>0</v>
      </c>
      <c r="CA36" s="294">
        <v>0</v>
      </c>
      <c r="CB36" s="294">
        <v>201</v>
      </c>
      <c r="CC36" s="294">
        <v>78</v>
      </c>
      <c r="CD36" s="294">
        <v>0</v>
      </c>
      <c r="CE36" s="294">
        <v>0</v>
      </c>
      <c r="CF36" s="294">
        <v>0</v>
      </c>
      <c r="CG36" s="294">
        <v>0</v>
      </c>
      <c r="CH36" s="294">
        <v>78</v>
      </c>
      <c r="CI36" s="294">
        <v>0</v>
      </c>
      <c r="CJ36" s="294">
        <v>123</v>
      </c>
      <c r="CK36" s="294">
        <v>0</v>
      </c>
      <c r="CL36" s="294">
        <v>0</v>
      </c>
      <c r="CM36" s="294">
        <v>0</v>
      </c>
      <c r="CN36" s="294">
        <v>0</v>
      </c>
      <c r="CO36" s="294">
        <v>0</v>
      </c>
      <c r="CP36" s="294">
        <v>123</v>
      </c>
      <c r="CQ36" s="294">
        <v>34115</v>
      </c>
      <c r="CR36" s="294">
        <v>26027</v>
      </c>
      <c r="CS36" s="294">
        <v>0</v>
      </c>
      <c r="CT36" s="294">
        <v>0</v>
      </c>
      <c r="CU36" s="294">
        <v>1440</v>
      </c>
      <c r="CV36" s="294">
        <v>21986</v>
      </c>
      <c r="CW36" s="294">
        <v>60</v>
      </c>
      <c r="CX36" s="294">
        <v>2541</v>
      </c>
      <c r="CY36" s="294">
        <v>8088</v>
      </c>
      <c r="CZ36" s="294">
        <v>0</v>
      </c>
      <c r="DA36" s="294">
        <v>0</v>
      </c>
      <c r="DB36" s="294">
        <v>567</v>
      </c>
      <c r="DC36" s="294">
        <v>1152</v>
      </c>
      <c r="DD36" s="294">
        <v>9</v>
      </c>
      <c r="DE36" s="294">
        <v>6360</v>
      </c>
      <c r="DF36" s="294">
        <v>5232</v>
      </c>
      <c r="DG36" s="294">
        <v>3060</v>
      </c>
      <c r="DH36" s="294">
        <v>9</v>
      </c>
      <c r="DI36" s="294">
        <v>601</v>
      </c>
      <c r="DJ36" s="294">
        <v>2008</v>
      </c>
      <c r="DK36" s="294">
        <v>0</v>
      </c>
      <c r="DL36" s="294">
        <v>102</v>
      </c>
      <c r="DM36" s="294">
        <v>340</v>
      </c>
      <c r="DN36" s="294">
        <v>2172</v>
      </c>
      <c r="DO36" s="294">
        <v>66</v>
      </c>
      <c r="DP36" s="294">
        <v>80</v>
      </c>
      <c r="DQ36" s="294">
        <v>1791</v>
      </c>
      <c r="DR36" s="294">
        <v>9</v>
      </c>
      <c r="DS36" s="294">
        <v>45</v>
      </c>
      <c r="DT36" s="294">
        <v>181</v>
      </c>
      <c r="DU36" s="294">
        <v>4481</v>
      </c>
      <c r="DV36" s="294">
        <v>4116</v>
      </c>
      <c r="DW36" s="294">
        <v>0</v>
      </c>
      <c r="DX36" s="294">
        <v>290</v>
      </c>
      <c r="DY36" s="294">
        <v>75</v>
      </c>
      <c r="DZ36" s="294">
        <v>2035</v>
      </c>
      <c r="EA36" s="294">
        <v>1261</v>
      </c>
      <c r="EB36" s="294">
        <v>0</v>
      </c>
      <c r="EC36" s="294">
        <v>0</v>
      </c>
      <c r="ED36" s="294">
        <v>1245</v>
      </c>
      <c r="EE36" s="294">
        <v>0</v>
      </c>
      <c r="EF36" s="294">
        <v>0</v>
      </c>
      <c r="EG36" s="294">
        <v>16</v>
      </c>
      <c r="EH36" s="294">
        <v>774</v>
      </c>
      <c r="EI36" s="294">
        <v>0</v>
      </c>
      <c r="EJ36" s="294">
        <v>0</v>
      </c>
      <c r="EK36" s="294">
        <v>716</v>
      </c>
      <c r="EL36" s="294">
        <v>0</v>
      </c>
      <c r="EM36" s="294">
        <v>0</v>
      </c>
      <c r="EN36" s="294">
        <v>58</v>
      </c>
    </row>
    <row r="37" spans="1:144" ht="13.5" customHeight="1" x14ac:dyDescent="0.15">
      <c r="A37" s="292" t="s">
        <v>575</v>
      </c>
      <c r="B37" s="293" t="s">
        <v>576</v>
      </c>
      <c r="C37" s="292" t="s">
        <v>515</v>
      </c>
      <c r="D37" s="294">
        <v>194032</v>
      </c>
      <c r="E37" s="294">
        <v>140968</v>
      </c>
      <c r="F37" s="294">
        <v>129382</v>
      </c>
      <c r="G37" s="294">
        <v>0</v>
      </c>
      <c r="H37" s="294">
        <v>128389</v>
      </c>
      <c r="I37" s="294">
        <v>0</v>
      </c>
      <c r="J37" s="294">
        <v>6</v>
      </c>
      <c r="K37" s="294">
        <v>0</v>
      </c>
      <c r="L37" s="294">
        <v>987</v>
      </c>
      <c r="M37" s="294">
        <v>11586</v>
      </c>
      <c r="N37" s="294">
        <v>0</v>
      </c>
      <c r="O37" s="294">
        <v>11071</v>
      </c>
      <c r="P37" s="294">
        <v>0</v>
      </c>
      <c r="Q37" s="294">
        <v>0</v>
      </c>
      <c r="R37" s="294">
        <v>0</v>
      </c>
      <c r="S37" s="294">
        <v>515</v>
      </c>
      <c r="T37" s="294">
        <v>1314</v>
      </c>
      <c r="U37" s="294">
        <v>1029</v>
      </c>
      <c r="V37" s="294">
        <v>0</v>
      </c>
      <c r="W37" s="294">
        <v>0</v>
      </c>
      <c r="X37" s="294">
        <v>630</v>
      </c>
      <c r="Y37" s="294">
        <v>106</v>
      </c>
      <c r="Z37" s="294">
        <v>0</v>
      </c>
      <c r="AA37" s="294">
        <v>293</v>
      </c>
      <c r="AB37" s="294">
        <v>285</v>
      </c>
      <c r="AC37" s="294">
        <v>19</v>
      </c>
      <c r="AD37" s="294">
        <v>0</v>
      </c>
      <c r="AE37" s="294">
        <v>124</v>
      </c>
      <c r="AF37" s="294">
        <v>0</v>
      </c>
      <c r="AG37" s="294">
        <v>0</v>
      </c>
      <c r="AH37" s="294">
        <v>142</v>
      </c>
      <c r="AI37" s="294">
        <v>4176</v>
      </c>
      <c r="AJ37" s="294">
        <v>4083</v>
      </c>
      <c r="AK37" s="294">
        <v>0</v>
      </c>
      <c r="AL37" s="294">
        <v>0</v>
      </c>
      <c r="AM37" s="294">
        <v>0</v>
      </c>
      <c r="AN37" s="294">
        <v>4079</v>
      </c>
      <c r="AO37" s="294">
        <v>4</v>
      </c>
      <c r="AP37" s="294">
        <v>0</v>
      </c>
      <c r="AQ37" s="294">
        <v>93</v>
      </c>
      <c r="AR37" s="294">
        <v>0</v>
      </c>
      <c r="AS37" s="294">
        <v>0</v>
      </c>
      <c r="AT37" s="294">
        <v>0</v>
      </c>
      <c r="AU37" s="294">
        <v>93</v>
      </c>
      <c r="AV37" s="294">
        <v>0</v>
      </c>
      <c r="AW37" s="294">
        <v>0</v>
      </c>
      <c r="AX37" s="294">
        <v>56</v>
      </c>
      <c r="AY37" s="294">
        <v>56</v>
      </c>
      <c r="AZ37" s="294">
        <v>0</v>
      </c>
      <c r="BA37" s="294">
        <v>0</v>
      </c>
      <c r="BB37" s="294">
        <v>0</v>
      </c>
      <c r="BC37" s="294">
        <v>56</v>
      </c>
      <c r="BD37" s="294">
        <v>0</v>
      </c>
      <c r="BE37" s="294">
        <v>0</v>
      </c>
      <c r="BF37" s="294">
        <v>0</v>
      </c>
      <c r="BG37" s="294">
        <v>0</v>
      </c>
      <c r="BH37" s="294">
        <v>0</v>
      </c>
      <c r="BI37" s="294">
        <v>0</v>
      </c>
      <c r="BJ37" s="294">
        <v>0</v>
      </c>
      <c r="BK37" s="294">
        <v>0</v>
      </c>
      <c r="BL37" s="294">
        <v>0</v>
      </c>
      <c r="BM37" s="294">
        <v>0</v>
      </c>
      <c r="BN37" s="294">
        <v>0</v>
      </c>
      <c r="BO37" s="294">
        <v>0</v>
      </c>
      <c r="BP37" s="294">
        <v>0</v>
      </c>
      <c r="BQ37" s="294">
        <v>0</v>
      </c>
      <c r="BR37" s="294">
        <v>0</v>
      </c>
      <c r="BS37" s="294">
        <v>0</v>
      </c>
      <c r="BT37" s="294">
        <v>0</v>
      </c>
      <c r="BU37" s="294">
        <v>0</v>
      </c>
      <c r="BV37" s="294">
        <v>0</v>
      </c>
      <c r="BW37" s="294">
        <v>0</v>
      </c>
      <c r="BX37" s="294">
        <v>0</v>
      </c>
      <c r="BY37" s="294">
        <v>0</v>
      </c>
      <c r="BZ37" s="294">
        <v>0</v>
      </c>
      <c r="CA37" s="294">
        <v>0</v>
      </c>
      <c r="CB37" s="294">
        <v>978</v>
      </c>
      <c r="CC37" s="294">
        <v>665</v>
      </c>
      <c r="CD37" s="294">
        <v>0</v>
      </c>
      <c r="CE37" s="294">
        <v>0</v>
      </c>
      <c r="CF37" s="294">
        <v>0</v>
      </c>
      <c r="CG37" s="294">
        <v>665</v>
      </c>
      <c r="CH37" s="294">
        <v>0</v>
      </c>
      <c r="CI37" s="294">
        <v>0</v>
      </c>
      <c r="CJ37" s="294">
        <v>313</v>
      </c>
      <c r="CK37" s="294">
        <v>0</v>
      </c>
      <c r="CL37" s="294">
        <v>30</v>
      </c>
      <c r="CM37" s="294">
        <v>0</v>
      </c>
      <c r="CN37" s="294">
        <v>283</v>
      </c>
      <c r="CO37" s="294">
        <v>0</v>
      </c>
      <c r="CP37" s="294">
        <v>0</v>
      </c>
      <c r="CQ37" s="294">
        <v>17456</v>
      </c>
      <c r="CR37" s="294">
        <v>15436</v>
      </c>
      <c r="CS37" s="294">
        <v>0</v>
      </c>
      <c r="CT37" s="294">
        <v>6</v>
      </c>
      <c r="CU37" s="294">
        <v>4443</v>
      </c>
      <c r="CV37" s="294">
        <v>10085</v>
      </c>
      <c r="CW37" s="294">
        <v>84</v>
      </c>
      <c r="CX37" s="294">
        <v>818</v>
      </c>
      <c r="CY37" s="294">
        <v>2020</v>
      </c>
      <c r="CZ37" s="294">
        <v>0</v>
      </c>
      <c r="DA37" s="294">
        <v>0</v>
      </c>
      <c r="DB37" s="294">
        <v>511</v>
      </c>
      <c r="DC37" s="294">
        <v>1004</v>
      </c>
      <c r="DD37" s="294">
        <v>0</v>
      </c>
      <c r="DE37" s="294">
        <v>505</v>
      </c>
      <c r="DF37" s="294">
        <v>4</v>
      </c>
      <c r="DG37" s="294">
        <v>0</v>
      </c>
      <c r="DH37" s="294">
        <v>0</v>
      </c>
      <c r="DI37" s="294">
        <v>0</v>
      </c>
      <c r="DJ37" s="294">
        <v>0</v>
      </c>
      <c r="DK37" s="294">
        <v>0</v>
      </c>
      <c r="DL37" s="294">
        <v>0</v>
      </c>
      <c r="DM37" s="294">
        <v>0</v>
      </c>
      <c r="DN37" s="294">
        <v>4</v>
      </c>
      <c r="DO37" s="294">
        <v>0</v>
      </c>
      <c r="DP37" s="294">
        <v>0</v>
      </c>
      <c r="DQ37" s="294">
        <v>2</v>
      </c>
      <c r="DR37" s="294">
        <v>0</v>
      </c>
      <c r="DS37" s="294">
        <v>0</v>
      </c>
      <c r="DT37" s="294">
        <v>2</v>
      </c>
      <c r="DU37" s="294">
        <v>28708</v>
      </c>
      <c r="DV37" s="294">
        <v>27999</v>
      </c>
      <c r="DW37" s="294">
        <v>3</v>
      </c>
      <c r="DX37" s="294">
        <v>706</v>
      </c>
      <c r="DY37" s="294">
        <v>0</v>
      </c>
      <c r="DZ37" s="294">
        <v>372</v>
      </c>
      <c r="EA37" s="294">
        <v>0</v>
      </c>
      <c r="EB37" s="294">
        <v>0</v>
      </c>
      <c r="EC37" s="294">
        <v>0</v>
      </c>
      <c r="ED37" s="294">
        <v>0</v>
      </c>
      <c r="EE37" s="294">
        <v>0</v>
      </c>
      <c r="EF37" s="294">
        <v>0</v>
      </c>
      <c r="EG37" s="294">
        <v>0</v>
      </c>
      <c r="EH37" s="294">
        <v>372</v>
      </c>
      <c r="EI37" s="294">
        <v>0</v>
      </c>
      <c r="EJ37" s="294">
        <v>0</v>
      </c>
      <c r="EK37" s="294">
        <v>0</v>
      </c>
      <c r="EL37" s="294">
        <v>0</v>
      </c>
      <c r="EM37" s="294">
        <v>372</v>
      </c>
      <c r="EN37" s="294">
        <v>0</v>
      </c>
    </row>
    <row r="38" spans="1:144" ht="13.5" customHeight="1" x14ac:dyDescent="0.15">
      <c r="A38" s="292" t="s">
        <v>577</v>
      </c>
      <c r="B38" s="293" t="s">
        <v>578</v>
      </c>
      <c r="C38" s="292" t="s">
        <v>515</v>
      </c>
      <c r="D38" s="294">
        <v>222397</v>
      </c>
      <c r="E38" s="294">
        <v>170000</v>
      </c>
      <c r="F38" s="294">
        <v>145872</v>
      </c>
      <c r="G38" s="294">
        <v>0</v>
      </c>
      <c r="H38" s="294">
        <v>145663</v>
      </c>
      <c r="I38" s="294">
        <v>0</v>
      </c>
      <c r="J38" s="294">
        <v>0</v>
      </c>
      <c r="K38" s="294">
        <v>0</v>
      </c>
      <c r="L38" s="294">
        <v>209</v>
      </c>
      <c r="M38" s="294">
        <v>24128</v>
      </c>
      <c r="N38" s="294">
        <v>4596</v>
      </c>
      <c r="O38" s="294">
        <v>19407</v>
      </c>
      <c r="P38" s="294">
        <v>0</v>
      </c>
      <c r="Q38" s="294">
        <v>0</v>
      </c>
      <c r="R38" s="294">
        <v>75</v>
      </c>
      <c r="S38" s="294">
        <v>50</v>
      </c>
      <c r="T38" s="294">
        <v>8361</v>
      </c>
      <c r="U38" s="294">
        <v>6114</v>
      </c>
      <c r="V38" s="294">
        <v>0</v>
      </c>
      <c r="W38" s="294">
        <v>0</v>
      </c>
      <c r="X38" s="294">
        <v>5363</v>
      </c>
      <c r="Y38" s="294">
        <v>465</v>
      </c>
      <c r="Z38" s="294">
        <v>3</v>
      </c>
      <c r="AA38" s="294">
        <v>283</v>
      </c>
      <c r="AB38" s="294">
        <v>2247</v>
      </c>
      <c r="AC38" s="294">
        <v>0</v>
      </c>
      <c r="AD38" s="294">
        <v>0</v>
      </c>
      <c r="AE38" s="294">
        <v>1448</v>
      </c>
      <c r="AF38" s="294">
        <v>18</v>
      </c>
      <c r="AG38" s="294">
        <v>0</v>
      </c>
      <c r="AH38" s="294">
        <v>781</v>
      </c>
      <c r="AI38" s="294">
        <v>1626</v>
      </c>
      <c r="AJ38" s="294">
        <v>1626</v>
      </c>
      <c r="AK38" s="294">
        <v>0</v>
      </c>
      <c r="AL38" s="294">
        <v>0</v>
      </c>
      <c r="AM38" s="294">
        <v>0</v>
      </c>
      <c r="AN38" s="294">
        <v>1626</v>
      </c>
      <c r="AO38" s="294">
        <v>0</v>
      </c>
      <c r="AP38" s="294">
        <v>0</v>
      </c>
      <c r="AQ38" s="294">
        <v>0</v>
      </c>
      <c r="AR38" s="294">
        <v>0</v>
      </c>
      <c r="AS38" s="294">
        <v>0</v>
      </c>
      <c r="AT38" s="294">
        <v>0</v>
      </c>
      <c r="AU38" s="294">
        <v>0</v>
      </c>
      <c r="AV38" s="294">
        <v>0</v>
      </c>
      <c r="AW38" s="294">
        <v>0</v>
      </c>
      <c r="AX38" s="294">
        <v>178</v>
      </c>
      <c r="AY38" s="294">
        <v>178</v>
      </c>
      <c r="AZ38" s="294">
        <v>0</v>
      </c>
      <c r="BA38" s="294">
        <v>0</v>
      </c>
      <c r="BB38" s="294">
        <v>0</v>
      </c>
      <c r="BC38" s="294">
        <v>178</v>
      </c>
      <c r="BD38" s="294">
        <v>0</v>
      </c>
      <c r="BE38" s="294">
        <v>0</v>
      </c>
      <c r="BF38" s="294">
        <v>0</v>
      </c>
      <c r="BG38" s="294">
        <v>0</v>
      </c>
      <c r="BH38" s="294">
        <v>0</v>
      </c>
      <c r="BI38" s="294">
        <v>0</v>
      </c>
      <c r="BJ38" s="294">
        <v>0</v>
      </c>
      <c r="BK38" s="294">
        <v>0</v>
      </c>
      <c r="BL38" s="294">
        <v>0</v>
      </c>
      <c r="BM38" s="294">
        <v>0</v>
      </c>
      <c r="BN38" s="294">
        <v>0</v>
      </c>
      <c r="BO38" s="294">
        <v>0</v>
      </c>
      <c r="BP38" s="294">
        <v>0</v>
      </c>
      <c r="BQ38" s="294">
        <v>0</v>
      </c>
      <c r="BR38" s="294">
        <v>0</v>
      </c>
      <c r="BS38" s="294">
        <v>0</v>
      </c>
      <c r="BT38" s="294">
        <v>0</v>
      </c>
      <c r="BU38" s="294">
        <v>0</v>
      </c>
      <c r="BV38" s="294">
        <v>0</v>
      </c>
      <c r="BW38" s="294">
        <v>0</v>
      </c>
      <c r="BX38" s="294">
        <v>0</v>
      </c>
      <c r="BY38" s="294">
        <v>0</v>
      </c>
      <c r="BZ38" s="294">
        <v>0</v>
      </c>
      <c r="CA38" s="294">
        <v>0</v>
      </c>
      <c r="CB38" s="294">
        <v>11878</v>
      </c>
      <c r="CC38" s="294">
        <v>9641</v>
      </c>
      <c r="CD38" s="294">
        <v>0</v>
      </c>
      <c r="CE38" s="294">
        <v>8217</v>
      </c>
      <c r="CF38" s="294">
        <v>0</v>
      </c>
      <c r="CG38" s="294">
        <v>1424</v>
      </c>
      <c r="CH38" s="294">
        <v>0</v>
      </c>
      <c r="CI38" s="294">
        <v>0</v>
      </c>
      <c r="CJ38" s="294">
        <v>2237</v>
      </c>
      <c r="CK38" s="294">
        <v>0</v>
      </c>
      <c r="CL38" s="294">
        <v>1716</v>
      </c>
      <c r="CM38" s="294">
        <v>0</v>
      </c>
      <c r="CN38" s="294">
        <v>521</v>
      </c>
      <c r="CO38" s="294">
        <v>0</v>
      </c>
      <c r="CP38" s="294">
        <v>0</v>
      </c>
      <c r="CQ38" s="294">
        <v>17530</v>
      </c>
      <c r="CR38" s="294">
        <v>15589</v>
      </c>
      <c r="CS38" s="294">
        <v>0</v>
      </c>
      <c r="CT38" s="294">
        <v>0</v>
      </c>
      <c r="CU38" s="294">
        <v>1047</v>
      </c>
      <c r="CV38" s="294">
        <v>14041</v>
      </c>
      <c r="CW38" s="294">
        <v>0</v>
      </c>
      <c r="CX38" s="294">
        <v>501</v>
      </c>
      <c r="CY38" s="294">
        <v>1941</v>
      </c>
      <c r="CZ38" s="294">
        <v>0</v>
      </c>
      <c r="DA38" s="294">
        <v>0</v>
      </c>
      <c r="DB38" s="294">
        <v>1154</v>
      </c>
      <c r="DC38" s="294">
        <v>440</v>
      </c>
      <c r="DD38" s="294">
        <v>0</v>
      </c>
      <c r="DE38" s="294">
        <v>347</v>
      </c>
      <c r="DF38" s="294">
        <v>0</v>
      </c>
      <c r="DG38" s="294">
        <v>0</v>
      </c>
      <c r="DH38" s="294">
        <v>0</v>
      </c>
      <c r="DI38" s="294">
        <v>0</v>
      </c>
      <c r="DJ38" s="294">
        <v>0</v>
      </c>
      <c r="DK38" s="294">
        <v>0</v>
      </c>
      <c r="DL38" s="294">
        <v>0</v>
      </c>
      <c r="DM38" s="294">
        <v>0</v>
      </c>
      <c r="DN38" s="294">
        <v>0</v>
      </c>
      <c r="DO38" s="294">
        <v>0</v>
      </c>
      <c r="DP38" s="294">
        <v>0</v>
      </c>
      <c r="DQ38" s="294">
        <v>0</v>
      </c>
      <c r="DR38" s="294">
        <v>0</v>
      </c>
      <c r="DS38" s="294">
        <v>0</v>
      </c>
      <c r="DT38" s="294">
        <v>0</v>
      </c>
      <c r="DU38" s="294">
        <v>6757</v>
      </c>
      <c r="DV38" s="294">
        <v>5792</v>
      </c>
      <c r="DW38" s="294">
        <v>56</v>
      </c>
      <c r="DX38" s="294">
        <v>909</v>
      </c>
      <c r="DY38" s="294">
        <v>0</v>
      </c>
      <c r="DZ38" s="294">
        <v>6067</v>
      </c>
      <c r="EA38" s="294">
        <v>3161</v>
      </c>
      <c r="EB38" s="294">
        <v>0</v>
      </c>
      <c r="EC38" s="294">
        <v>0</v>
      </c>
      <c r="ED38" s="294">
        <v>3161</v>
      </c>
      <c r="EE38" s="294">
        <v>0</v>
      </c>
      <c r="EF38" s="294">
        <v>0</v>
      </c>
      <c r="EG38" s="294">
        <v>0</v>
      </c>
      <c r="EH38" s="294">
        <v>2906</v>
      </c>
      <c r="EI38" s="294">
        <v>1111</v>
      </c>
      <c r="EJ38" s="294">
        <v>0</v>
      </c>
      <c r="EK38" s="294">
        <v>1507</v>
      </c>
      <c r="EL38" s="294">
        <v>0</v>
      </c>
      <c r="EM38" s="294">
        <v>86</v>
      </c>
      <c r="EN38" s="294">
        <v>202</v>
      </c>
    </row>
    <row r="39" spans="1:144" ht="13.5" customHeight="1" x14ac:dyDescent="0.15">
      <c r="A39" s="292" t="s">
        <v>579</v>
      </c>
      <c r="B39" s="293" t="s">
        <v>580</v>
      </c>
      <c r="C39" s="292" t="s">
        <v>515</v>
      </c>
      <c r="D39" s="294">
        <v>589925</v>
      </c>
      <c r="E39" s="294">
        <v>526272</v>
      </c>
      <c r="F39" s="294">
        <v>471759</v>
      </c>
      <c r="G39" s="294">
        <v>0</v>
      </c>
      <c r="H39" s="294">
        <v>471147</v>
      </c>
      <c r="I39" s="294">
        <v>22</v>
      </c>
      <c r="J39" s="294">
        <v>30</v>
      </c>
      <c r="K39" s="294">
        <v>0</v>
      </c>
      <c r="L39" s="294">
        <v>560</v>
      </c>
      <c r="M39" s="294">
        <v>54513</v>
      </c>
      <c r="N39" s="294">
        <v>0</v>
      </c>
      <c r="O39" s="294">
        <v>51553</v>
      </c>
      <c r="P39" s="294">
        <v>1</v>
      </c>
      <c r="Q39" s="294">
        <v>5</v>
      </c>
      <c r="R39" s="294">
        <v>0</v>
      </c>
      <c r="S39" s="294">
        <v>2954</v>
      </c>
      <c r="T39" s="294">
        <v>19843</v>
      </c>
      <c r="U39" s="294">
        <v>10585</v>
      </c>
      <c r="V39" s="294">
        <v>0</v>
      </c>
      <c r="W39" s="294">
        <v>0</v>
      </c>
      <c r="X39" s="294">
        <v>6834</v>
      </c>
      <c r="Y39" s="294">
        <v>221</v>
      </c>
      <c r="Z39" s="294">
        <v>0</v>
      </c>
      <c r="AA39" s="294">
        <v>3530</v>
      </c>
      <c r="AB39" s="294">
        <v>9258</v>
      </c>
      <c r="AC39" s="294">
        <v>0</v>
      </c>
      <c r="AD39" s="294">
        <v>0</v>
      </c>
      <c r="AE39" s="294">
        <v>564</v>
      </c>
      <c r="AF39" s="294">
        <v>19</v>
      </c>
      <c r="AG39" s="294">
        <v>0</v>
      </c>
      <c r="AH39" s="294">
        <v>8675</v>
      </c>
      <c r="AI39" s="294">
        <v>563</v>
      </c>
      <c r="AJ39" s="294">
        <v>509</v>
      </c>
      <c r="AK39" s="294">
        <v>0</v>
      </c>
      <c r="AL39" s="294">
        <v>0</v>
      </c>
      <c r="AM39" s="294">
        <v>0</v>
      </c>
      <c r="AN39" s="294">
        <v>509</v>
      </c>
      <c r="AO39" s="294">
        <v>0</v>
      </c>
      <c r="AP39" s="294">
        <v>0</v>
      </c>
      <c r="AQ39" s="294">
        <v>54</v>
      </c>
      <c r="AR39" s="294">
        <v>0</v>
      </c>
      <c r="AS39" s="294">
        <v>0</v>
      </c>
      <c r="AT39" s="294">
        <v>0</v>
      </c>
      <c r="AU39" s="294">
        <v>54</v>
      </c>
      <c r="AV39" s="294">
        <v>0</v>
      </c>
      <c r="AW39" s="294">
        <v>0</v>
      </c>
      <c r="AX39" s="294">
        <v>0</v>
      </c>
      <c r="AY39" s="294">
        <v>0</v>
      </c>
      <c r="AZ39" s="294">
        <v>0</v>
      </c>
      <c r="BA39" s="294">
        <v>0</v>
      </c>
      <c r="BB39" s="294">
        <v>0</v>
      </c>
      <c r="BC39" s="294">
        <v>0</v>
      </c>
      <c r="BD39" s="294">
        <v>0</v>
      </c>
      <c r="BE39" s="294">
        <v>0</v>
      </c>
      <c r="BF39" s="294">
        <v>0</v>
      </c>
      <c r="BG39" s="294">
        <v>0</v>
      </c>
      <c r="BH39" s="294">
        <v>0</v>
      </c>
      <c r="BI39" s="294">
        <v>0</v>
      </c>
      <c r="BJ39" s="294">
        <v>0</v>
      </c>
      <c r="BK39" s="294">
        <v>0</v>
      </c>
      <c r="BL39" s="294">
        <v>0</v>
      </c>
      <c r="BM39" s="294">
        <v>391</v>
      </c>
      <c r="BN39" s="294">
        <v>391</v>
      </c>
      <c r="BO39" s="294">
        <v>0</v>
      </c>
      <c r="BP39" s="294">
        <v>0</v>
      </c>
      <c r="BQ39" s="294">
        <v>0</v>
      </c>
      <c r="BR39" s="294">
        <v>391</v>
      </c>
      <c r="BS39" s="294">
        <v>0</v>
      </c>
      <c r="BT39" s="294">
        <v>0</v>
      </c>
      <c r="BU39" s="294">
        <v>0</v>
      </c>
      <c r="BV39" s="294">
        <v>0</v>
      </c>
      <c r="BW39" s="294">
        <v>0</v>
      </c>
      <c r="BX39" s="294">
        <v>0</v>
      </c>
      <c r="BY39" s="294">
        <v>0</v>
      </c>
      <c r="BZ39" s="294">
        <v>0</v>
      </c>
      <c r="CA39" s="294">
        <v>0</v>
      </c>
      <c r="CB39" s="294">
        <v>485</v>
      </c>
      <c r="CC39" s="294">
        <v>137</v>
      </c>
      <c r="CD39" s="294">
        <v>0</v>
      </c>
      <c r="CE39" s="294">
        <v>0</v>
      </c>
      <c r="CF39" s="294">
        <v>0</v>
      </c>
      <c r="CG39" s="294">
        <v>123</v>
      </c>
      <c r="CH39" s="294">
        <v>0</v>
      </c>
      <c r="CI39" s="294">
        <v>14</v>
      </c>
      <c r="CJ39" s="294">
        <v>348</v>
      </c>
      <c r="CK39" s="294">
        <v>0</v>
      </c>
      <c r="CL39" s="294">
        <v>0</v>
      </c>
      <c r="CM39" s="294">
        <v>0</v>
      </c>
      <c r="CN39" s="294">
        <v>45</v>
      </c>
      <c r="CO39" s="294">
        <v>0</v>
      </c>
      <c r="CP39" s="294">
        <v>303</v>
      </c>
      <c r="CQ39" s="294">
        <v>21695</v>
      </c>
      <c r="CR39" s="294">
        <v>18031</v>
      </c>
      <c r="CS39" s="294">
        <v>0</v>
      </c>
      <c r="CT39" s="294">
        <v>0</v>
      </c>
      <c r="CU39" s="294">
        <v>870</v>
      </c>
      <c r="CV39" s="294">
        <v>16683</v>
      </c>
      <c r="CW39" s="294">
        <v>123</v>
      </c>
      <c r="CX39" s="294">
        <v>355</v>
      </c>
      <c r="CY39" s="294">
        <v>3664</v>
      </c>
      <c r="CZ39" s="294">
        <v>0</v>
      </c>
      <c r="DA39" s="294">
        <v>0</v>
      </c>
      <c r="DB39" s="294">
        <v>316</v>
      </c>
      <c r="DC39" s="294">
        <v>2701</v>
      </c>
      <c r="DD39" s="294">
        <v>32</v>
      </c>
      <c r="DE39" s="294">
        <v>615</v>
      </c>
      <c r="DF39" s="294">
        <v>1582</v>
      </c>
      <c r="DG39" s="294">
        <v>1363</v>
      </c>
      <c r="DH39" s="294">
        <v>0</v>
      </c>
      <c r="DI39" s="294">
        <v>0</v>
      </c>
      <c r="DJ39" s="294">
        <v>1363</v>
      </c>
      <c r="DK39" s="294">
        <v>0</v>
      </c>
      <c r="DL39" s="294">
        <v>0</v>
      </c>
      <c r="DM39" s="294">
        <v>0</v>
      </c>
      <c r="DN39" s="294">
        <v>219</v>
      </c>
      <c r="DO39" s="294">
        <v>0</v>
      </c>
      <c r="DP39" s="294">
        <v>0</v>
      </c>
      <c r="DQ39" s="294">
        <v>219</v>
      </c>
      <c r="DR39" s="294">
        <v>0</v>
      </c>
      <c r="DS39" s="294">
        <v>0</v>
      </c>
      <c r="DT39" s="294">
        <v>0</v>
      </c>
      <c r="DU39" s="294">
        <v>15894</v>
      </c>
      <c r="DV39" s="294">
        <v>12543</v>
      </c>
      <c r="DW39" s="294">
        <v>0</v>
      </c>
      <c r="DX39" s="294">
        <v>3351</v>
      </c>
      <c r="DY39" s="294">
        <v>0</v>
      </c>
      <c r="DZ39" s="294">
        <v>3200</v>
      </c>
      <c r="EA39" s="294">
        <v>1907</v>
      </c>
      <c r="EB39" s="294">
        <v>0</v>
      </c>
      <c r="EC39" s="294">
        <v>0</v>
      </c>
      <c r="ED39" s="294">
        <v>1907</v>
      </c>
      <c r="EE39" s="294">
        <v>0</v>
      </c>
      <c r="EF39" s="294">
        <v>0</v>
      </c>
      <c r="EG39" s="294">
        <v>0</v>
      </c>
      <c r="EH39" s="294">
        <v>1293</v>
      </c>
      <c r="EI39" s="294">
        <v>0</v>
      </c>
      <c r="EJ39" s="294">
        <v>0</v>
      </c>
      <c r="EK39" s="294">
        <v>1293</v>
      </c>
      <c r="EL39" s="294">
        <v>0</v>
      </c>
      <c r="EM39" s="294">
        <v>0</v>
      </c>
      <c r="EN39" s="294">
        <v>0</v>
      </c>
    </row>
    <row r="40" spans="1:144" ht="13.5" customHeight="1" x14ac:dyDescent="0.15">
      <c r="A40" s="292" t="s">
        <v>581</v>
      </c>
      <c r="B40" s="293" t="s">
        <v>582</v>
      </c>
      <c r="C40" s="292" t="s">
        <v>515</v>
      </c>
      <c r="D40" s="294">
        <v>861394</v>
      </c>
      <c r="E40" s="294">
        <v>601857</v>
      </c>
      <c r="F40" s="294">
        <v>561263</v>
      </c>
      <c r="G40" s="294">
        <v>0</v>
      </c>
      <c r="H40" s="294">
        <v>559095</v>
      </c>
      <c r="I40" s="294">
        <v>117</v>
      </c>
      <c r="J40" s="294">
        <v>16</v>
      </c>
      <c r="K40" s="294">
        <v>0</v>
      </c>
      <c r="L40" s="294">
        <v>2035</v>
      </c>
      <c r="M40" s="294">
        <v>40594</v>
      </c>
      <c r="N40" s="294">
        <v>0</v>
      </c>
      <c r="O40" s="294">
        <v>37678</v>
      </c>
      <c r="P40" s="294">
        <v>0</v>
      </c>
      <c r="Q40" s="294">
        <v>126</v>
      </c>
      <c r="R40" s="294">
        <v>0</v>
      </c>
      <c r="S40" s="294">
        <v>2790</v>
      </c>
      <c r="T40" s="294">
        <v>45524</v>
      </c>
      <c r="U40" s="294">
        <v>26203</v>
      </c>
      <c r="V40" s="294">
        <v>0</v>
      </c>
      <c r="W40" s="294">
        <v>0</v>
      </c>
      <c r="X40" s="294">
        <v>10056</v>
      </c>
      <c r="Y40" s="294">
        <v>4380</v>
      </c>
      <c r="Z40" s="294">
        <v>0</v>
      </c>
      <c r="AA40" s="294">
        <v>11767</v>
      </c>
      <c r="AB40" s="294">
        <v>19321</v>
      </c>
      <c r="AC40" s="294">
        <v>0</v>
      </c>
      <c r="AD40" s="294">
        <v>0</v>
      </c>
      <c r="AE40" s="294">
        <v>3356</v>
      </c>
      <c r="AF40" s="294">
        <v>129</v>
      </c>
      <c r="AG40" s="294">
        <v>0</v>
      </c>
      <c r="AH40" s="294">
        <v>15836</v>
      </c>
      <c r="AI40" s="294">
        <v>150</v>
      </c>
      <c r="AJ40" s="294">
        <v>0</v>
      </c>
      <c r="AK40" s="294">
        <v>0</v>
      </c>
      <c r="AL40" s="294">
        <v>0</v>
      </c>
      <c r="AM40" s="294">
        <v>0</v>
      </c>
      <c r="AN40" s="294">
        <v>0</v>
      </c>
      <c r="AO40" s="294">
        <v>0</v>
      </c>
      <c r="AP40" s="294">
        <v>0</v>
      </c>
      <c r="AQ40" s="294">
        <v>150</v>
      </c>
      <c r="AR40" s="294">
        <v>0</v>
      </c>
      <c r="AS40" s="294">
        <v>0</v>
      </c>
      <c r="AT40" s="294">
        <v>0</v>
      </c>
      <c r="AU40" s="294">
        <v>150</v>
      </c>
      <c r="AV40" s="294">
        <v>0</v>
      </c>
      <c r="AW40" s="294">
        <v>0</v>
      </c>
      <c r="AX40" s="294">
        <v>0</v>
      </c>
      <c r="AY40" s="294">
        <v>0</v>
      </c>
      <c r="AZ40" s="294">
        <v>0</v>
      </c>
      <c r="BA40" s="294">
        <v>0</v>
      </c>
      <c r="BB40" s="294">
        <v>0</v>
      </c>
      <c r="BC40" s="294">
        <v>0</v>
      </c>
      <c r="BD40" s="294">
        <v>0</v>
      </c>
      <c r="BE40" s="294">
        <v>0</v>
      </c>
      <c r="BF40" s="294">
        <v>0</v>
      </c>
      <c r="BG40" s="294">
        <v>0</v>
      </c>
      <c r="BH40" s="294">
        <v>0</v>
      </c>
      <c r="BI40" s="294">
        <v>0</v>
      </c>
      <c r="BJ40" s="294">
        <v>0</v>
      </c>
      <c r="BK40" s="294">
        <v>0</v>
      </c>
      <c r="BL40" s="294">
        <v>0</v>
      </c>
      <c r="BM40" s="294">
        <v>0</v>
      </c>
      <c r="BN40" s="294">
        <v>0</v>
      </c>
      <c r="BO40" s="294">
        <v>0</v>
      </c>
      <c r="BP40" s="294">
        <v>0</v>
      </c>
      <c r="BQ40" s="294">
        <v>0</v>
      </c>
      <c r="BR40" s="294">
        <v>0</v>
      </c>
      <c r="BS40" s="294">
        <v>0</v>
      </c>
      <c r="BT40" s="294">
        <v>0</v>
      </c>
      <c r="BU40" s="294">
        <v>0</v>
      </c>
      <c r="BV40" s="294">
        <v>0</v>
      </c>
      <c r="BW40" s="294">
        <v>0</v>
      </c>
      <c r="BX40" s="294">
        <v>0</v>
      </c>
      <c r="BY40" s="294">
        <v>0</v>
      </c>
      <c r="BZ40" s="294">
        <v>0</v>
      </c>
      <c r="CA40" s="294">
        <v>0</v>
      </c>
      <c r="CB40" s="294">
        <v>89265</v>
      </c>
      <c r="CC40" s="294">
        <v>84771</v>
      </c>
      <c r="CD40" s="294">
        <v>0</v>
      </c>
      <c r="CE40" s="294">
        <v>82979</v>
      </c>
      <c r="CF40" s="294">
        <v>3</v>
      </c>
      <c r="CG40" s="294">
        <v>19</v>
      </c>
      <c r="CH40" s="294">
        <v>0</v>
      </c>
      <c r="CI40" s="294">
        <v>1770</v>
      </c>
      <c r="CJ40" s="294">
        <v>4494</v>
      </c>
      <c r="CK40" s="294">
        <v>0</v>
      </c>
      <c r="CL40" s="294">
        <v>2519</v>
      </c>
      <c r="CM40" s="294">
        <v>0</v>
      </c>
      <c r="CN40" s="294">
        <v>94</v>
      </c>
      <c r="CO40" s="294">
        <v>0</v>
      </c>
      <c r="CP40" s="294">
        <v>1881</v>
      </c>
      <c r="CQ40" s="294">
        <v>96450</v>
      </c>
      <c r="CR40" s="294">
        <v>91429</v>
      </c>
      <c r="CS40" s="294">
        <v>0</v>
      </c>
      <c r="CT40" s="294">
        <v>110</v>
      </c>
      <c r="CU40" s="294">
        <v>2774</v>
      </c>
      <c r="CV40" s="294">
        <v>87637</v>
      </c>
      <c r="CW40" s="294">
        <v>555</v>
      </c>
      <c r="CX40" s="294">
        <v>353</v>
      </c>
      <c r="CY40" s="294">
        <v>5021</v>
      </c>
      <c r="CZ40" s="294">
        <v>0</v>
      </c>
      <c r="DA40" s="294">
        <v>41</v>
      </c>
      <c r="DB40" s="294">
        <v>573</v>
      </c>
      <c r="DC40" s="294">
        <v>2526</v>
      </c>
      <c r="DD40" s="294">
        <v>49</v>
      </c>
      <c r="DE40" s="294">
        <v>1832</v>
      </c>
      <c r="DF40" s="294">
        <v>1221</v>
      </c>
      <c r="DG40" s="294">
        <v>975</v>
      </c>
      <c r="DH40" s="294">
        <v>0</v>
      </c>
      <c r="DI40" s="294">
        <v>751</v>
      </c>
      <c r="DJ40" s="294">
        <v>201</v>
      </c>
      <c r="DK40" s="294">
        <v>23</v>
      </c>
      <c r="DL40" s="294">
        <v>0</v>
      </c>
      <c r="DM40" s="294">
        <v>0</v>
      </c>
      <c r="DN40" s="294">
        <v>246</v>
      </c>
      <c r="DO40" s="294">
        <v>0</v>
      </c>
      <c r="DP40" s="294">
        <v>100</v>
      </c>
      <c r="DQ40" s="294">
        <v>99</v>
      </c>
      <c r="DR40" s="294">
        <v>0</v>
      </c>
      <c r="DS40" s="294">
        <v>0</v>
      </c>
      <c r="DT40" s="294">
        <v>47</v>
      </c>
      <c r="DU40" s="294">
        <v>14802</v>
      </c>
      <c r="DV40" s="294">
        <v>13583</v>
      </c>
      <c r="DW40" s="294">
        <v>0</v>
      </c>
      <c r="DX40" s="294">
        <v>1219</v>
      </c>
      <c r="DY40" s="294">
        <v>0</v>
      </c>
      <c r="DZ40" s="294">
        <v>12125</v>
      </c>
      <c r="EA40" s="294">
        <v>8473</v>
      </c>
      <c r="EB40" s="294">
        <v>0</v>
      </c>
      <c r="EC40" s="294">
        <v>0</v>
      </c>
      <c r="ED40" s="294">
        <v>8308</v>
      </c>
      <c r="EE40" s="294">
        <v>0</v>
      </c>
      <c r="EF40" s="294">
        <v>165</v>
      </c>
      <c r="EG40" s="294">
        <v>0</v>
      </c>
      <c r="EH40" s="294">
        <v>3652</v>
      </c>
      <c r="EI40" s="294">
        <v>0</v>
      </c>
      <c r="EJ40" s="294">
        <v>0</v>
      </c>
      <c r="EK40" s="294">
        <v>3325</v>
      </c>
      <c r="EL40" s="294">
        <v>0</v>
      </c>
      <c r="EM40" s="294">
        <v>71</v>
      </c>
      <c r="EN40" s="294">
        <v>256</v>
      </c>
    </row>
    <row r="41" spans="1:144" ht="13.5" customHeight="1" x14ac:dyDescent="0.15">
      <c r="A41" s="292" t="s">
        <v>583</v>
      </c>
      <c r="B41" s="293" t="s">
        <v>584</v>
      </c>
      <c r="C41" s="292" t="s">
        <v>515</v>
      </c>
      <c r="D41" s="294">
        <v>460561</v>
      </c>
      <c r="E41" s="294">
        <v>360347</v>
      </c>
      <c r="F41" s="294">
        <v>279717</v>
      </c>
      <c r="G41" s="294">
        <v>0</v>
      </c>
      <c r="H41" s="294">
        <v>276594</v>
      </c>
      <c r="I41" s="294">
        <v>139</v>
      </c>
      <c r="J41" s="294">
        <v>0</v>
      </c>
      <c r="K41" s="294">
        <v>0</v>
      </c>
      <c r="L41" s="294">
        <v>2984</v>
      </c>
      <c r="M41" s="294">
        <v>80630</v>
      </c>
      <c r="N41" s="294">
        <v>0</v>
      </c>
      <c r="O41" s="294">
        <v>77207</v>
      </c>
      <c r="P41" s="294">
        <v>95</v>
      </c>
      <c r="Q41" s="294">
        <v>0</v>
      </c>
      <c r="R41" s="294">
        <v>0</v>
      </c>
      <c r="S41" s="294">
        <v>3328</v>
      </c>
      <c r="T41" s="294">
        <v>20233</v>
      </c>
      <c r="U41" s="294">
        <v>6586</v>
      </c>
      <c r="V41" s="294">
        <v>0</v>
      </c>
      <c r="W41" s="294">
        <v>0</v>
      </c>
      <c r="X41" s="294">
        <v>3182</v>
      </c>
      <c r="Y41" s="294">
        <v>0</v>
      </c>
      <c r="Z41" s="294">
        <v>123</v>
      </c>
      <c r="AA41" s="294">
        <v>3281</v>
      </c>
      <c r="AB41" s="294">
        <v>13647</v>
      </c>
      <c r="AC41" s="294">
        <v>774</v>
      </c>
      <c r="AD41" s="294">
        <v>0</v>
      </c>
      <c r="AE41" s="294">
        <v>3738</v>
      </c>
      <c r="AF41" s="294">
        <v>0</v>
      </c>
      <c r="AG41" s="294">
        <v>0</v>
      </c>
      <c r="AH41" s="294">
        <v>9135</v>
      </c>
      <c r="AI41" s="294">
        <v>0</v>
      </c>
      <c r="AJ41" s="294">
        <v>0</v>
      </c>
      <c r="AK41" s="294">
        <v>0</v>
      </c>
      <c r="AL41" s="294">
        <v>0</v>
      </c>
      <c r="AM41" s="294">
        <v>0</v>
      </c>
      <c r="AN41" s="294">
        <v>0</v>
      </c>
      <c r="AO41" s="294">
        <v>0</v>
      </c>
      <c r="AP41" s="294">
        <v>0</v>
      </c>
      <c r="AQ41" s="294">
        <v>0</v>
      </c>
      <c r="AR41" s="294">
        <v>0</v>
      </c>
      <c r="AS41" s="294">
        <v>0</v>
      </c>
      <c r="AT41" s="294">
        <v>0</v>
      </c>
      <c r="AU41" s="294">
        <v>0</v>
      </c>
      <c r="AV41" s="294">
        <v>0</v>
      </c>
      <c r="AW41" s="294">
        <v>0</v>
      </c>
      <c r="AX41" s="294">
        <v>0</v>
      </c>
      <c r="AY41" s="294">
        <v>0</v>
      </c>
      <c r="AZ41" s="294">
        <v>0</v>
      </c>
      <c r="BA41" s="294">
        <v>0</v>
      </c>
      <c r="BB41" s="294">
        <v>0</v>
      </c>
      <c r="BC41" s="294">
        <v>0</v>
      </c>
      <c r="BD41" s="294">
        <v>0</v>
      </c>
      <c r="BE41" s="294">
        <v>0</v>
      </c>
      <c r="BF41" s="294">
        <v>0</v>
      </c>
      <c r="BG41" s="294">
        <v>0</v>
      </c>
      <c r="BH41" s="294">
        <v>0</v>
      </c>
      <c r="BI41" s="294">
        <v>0</v>
      </c>
      <c r="BJ41" s="294">
        <v>0</v>
      </c>
      <c r="BK41" s="294">
        <v>0</v>
      </c>
      <c r="BL41" s="294">
        <v>0</v>
      </c>
      <c r="BM41" s="294">
        <v>5751</v>
      </c>
      <c r="BN41" s="294">
        <v>5751</v>
      </c>
      <c r="BO41" s="294">
        <v>0</v>
      </c>
      <c r="BP41" s="294">
        <v>5751</v>
      </c>
      <c r="BQ41" s="294">
        <v>0</v>
      </c>
      <c r="BR41" s="294">
        <v>0</v>
      </c>
      <c r="BS41" s="294">
        <v>0</v>
      </c>
      <c r="BT41" s="294">
        <v>0</v>
      </c>
      <c r="BU41" s="294">
        <v>0</v>
      </c>
      <c r="BV41" s="294">
        <v>0</v>
      </c>
      <c r="BW41" s="294">
        <v>0</v>
      </c>
      <c r="BX41" s="294">
        <v>0</v>
      </c>
      <c r="BY41" s="294">
        <v>0</v>
      </c>
      <c r="BZ41" s="294">
        <v>0</v>
      </c>
      <c r="CA41" s="294">
        <v>0</v>
      </c>
      <c r="CB41" s="294">
        <v>6014</v>
      </c>
      <c r="CC41" s="294">
        <v>5296</v>
      </c>
      <c r="CD41" s="294">
        <v>0</v>
      </c>
      <c r="CE41" s="294">
        <v>5161</v>
      </c>
      <c r="CF41" s="294">
        <v>0</v>
      </c>
      <c r="CG41" s="294">
        <v>0</v>
      </c>
      <c r="CH41" s="294">
        <v>0</v>
      </c>
      <c r="CI41" s="294">
        <v>135</v>
      </c>
      <c r="CJ41" s="294">
        <v>718</v>
      </c>
      <c r="CK41" s="294">
        <v>0</v>
      </c>
      <c r="CL41" s="294">
        <v>456</v>
      </c>
      <c r="CM41" s="294">
        <v>0</v>
      </c>
      <c r="CN41" s="294">
        <v>0</v>
      </c>
      <c r="CO41" s="294">
        <v>0</v>
      </c>
      <c r="CP41" s="294">
        <v>262</v>
      </c>
      <c r="CQ41" s="294">
        <v>39195</v>
      </c>
      <c r="CR41" s="294">
        <v>33080</v>
      </c>
      <c r="CS41" s="294">
        <v>0</v>
      </c>
      <c r="CT41" s="294">
        <v>0</v>
      </c>
      <c r="CU41" s="294">
        <v>2582</v>
      </c>
      <c r="CV41" s="294">
        <v>29107</v>
      </c>
      <c r="CW41" s="294">
        <v>852</v>
      </c>
      <c r="CX41" s="294">
        <v>539</v>
      </c>
      <c r="CY41" s="294">
        <v>6115</v>
      </c>
      <c r="CZ41" s="294">
        <v>0</v>
      </c>
      <c r="DA41" s="294">
        <v>41</v>
      </c>
      <c r="DB41" s="294">
        <v>1309</v>
      </c>
      <c r="DC41" s="294">
        <v>4316</v>
      </c>
      <c r="DD41" s="294">
        <v>41</v>
      </c>
      <c r="DE41" s="294">
        <v>408</v>
      </c>
      <c r="DF41" s="294">
        <v>570</v>
      </c>
      <c r="DG41" s="294">
        <v>276</v>
      </c>
      <c r="DH41" s="294">
        <v>0</v>
      </c>
      <c r="DI41" s="294">
        <v>0</v>
      </c>
      <c r="DJ41" s="294">
        <v>247</v>
      </c>
      <c r="DK41" s="294">
        <v>0</v>
      </c>
      <c r="DL41" s="294">
        <v>29</v>
      </c>
      <c r="DM41" s="294">
        <v>0</v>
      </c>
      <c r="DN41" s="294">
        <v>294</v>
      </c>
      <c r="DO41" s="294">
        <v>241</v>
      </c>
      <c r="DP41" s="294">
        <v>0</v>
      </c>
      <c r="DQ41" s="294">
        <v>53</v>
      </c>
      <c r="DR41" s="294">
        <v>0</v>
      </c>
      <c r="DS41" s="294">
        <v>0</v>
      </c>
      <c r="DT41" s="294">
        <v>0</v>
      </c>
      <c r="DU41" s="294">
        <v>22513</v>
      </c>
      <c r="DV41" s="294">
        <v>17914</v>
      </c>
      <c r="DW41" s="294">
        <v>41</v>
      </c>
      <c r="DX41" s="294">
        <v>4497</v>
      </c>
      <c r="DY41" s="294">
        <v>61</v>
      </c>
      <c r="DZ41" s="294">
        <v>5938</v>
      </c>
      <c r="EA41" s="294">
        <v>2324</v>
      </c>
      <c r="EB41" s="294">
        <v>0</v>
      </c>
      <c r="EC41" s="294">
        <v>0</v>
      </c>
      <c r="ED41" s="294">
        <v>2136</v>
      </c>
      <c r="EE41" s="294">
        <v>0</v>
      </c>
      <c r="EF41" s="294">
        <v>188</v>
      </c>
      <c r="EG41" s="294">
        <v>0</v>
      </c>
      <c r="EH41" s="294">
        <v>3614</v>
      </c>
      <c r="EI41" s="294">
        <v>0</v>
      </c>
      <c r="EJ41" s="294">
        <v>0</v>
      </c>
      <c r="EK41" s="294">
        <v>2408</v>
      </c>
      <c r="EL41" s="294">
        <v>8</v>
      </c>
      <c r="EM41" s="294">
        <v>150</v>
      </c>
      <c r="EN41" s="294">
        <v>1048</v>
      </c>
    </row>
    <row r="42" spans="1:144" ht="13.5" customHeight="1" x14ac:dyDescent="0.15">
      <c r="A42" s="292" t="s">
        <v>585</v>
      </c>
      <c r="B42" s="293" t="s">
        <v>586</v>
      </c>
      <c r="C42" s="292" t="s">
        <v>515</v>
      </c>
      <c r="D42" s="294">
        <v>242389</v>
      </c>
      <c r="E42" s="294">
        <v>190920</v>
      </c>
      <c r="F42" s="294">
        <v>183478</v>
      </c>
      <c r="G42" s="294">
        <v>0</v>
      </c>
      <c r="H42" s="294">
        <v>182591</v>
      </c>
      <c r="I42" s="294">
        <v>308</v>
      </c>
      <c r="J42" s="294">
        <v>0</v>
      </c>
      <c r="K42" s="294">
        <v>243</v>
      </c>
      <c r="L42" s="294">
        <v>336</v>
      </c>
      <c r="M42" s="294">
        <v>7442</v>
      </c>
      <c r="N42" s="294">
        <v>0</v>
      </c>
      <c r="O42" s="294">
        <v>7231</v>
      </c>
      <c r="P42" s="294">
        <v>27</v>
      </c>
      <c r="Q42" s="294">
        <v>0</v>
      </c>
      <c r="R42" s="294">
        <v>0</v>
      </c>
      <c r="S42" s="294">
        <v>184</v>
      </c>
      <c r="T42" s="294">
        <v>20484</v>
      </c>
      <c r="U42" s="294">
        <v>16609</v>
      </c>
      <c r="V42" s="294">
        <v>0</v>
      </c>
      <c r="W42" s="294">
        <v>0</v>
      </c>
      <c r="X42" s="294">
        <v>7377</v>
      </c>
      <c r="Y42" s="294">
        <v>5141</v>
      </c>
      <c r="Z42" s="294">
        <v>0</v>
      </c>
      <c r="AA42" s="294">
        <v>4091</v>
      </c>
      <c r="AB42" s="294">
        <v>3875</v>
      </c>
      <c r="AC42" s="294">
        <v>0</v>
      </c>
      <c r="AD42" s="294">
        <v>0</v>
      </c>
      <c r="AE42" s="294">
        <v>2879</v>
      </c>
      <c r="AF42" s="294">
        <v>83</v>
      </c>
      <c r="AG42" s="294">
        <v>0</v>
      </c>
      <c r="AH42" s="294">
        <v>913</v>
      </c>
      <c r="AI42" s="294">
        <v>0</v>
      </c>
      <c r="AJ42" s="294">
        <v>0</v>
      </c>
      <c r="AK42" s="294">
        <v>0</v>
      </c>
      <c r="AL42" s="294">
        <v>0</v>
      </c>
      <c r="AM42" s="294">
        <v>0</v>
      </c>
      <c r="AN42" s="294">
        <v>0</v>
      </c>
      <c r="AO42" s="294">
        <v>0</v>
      </c>
      <c r="AP42" s="294">
        <v>0</v>
      </c>
      <c r="AQ42" s="294">
        <v>0</v>
      </c>
      <c r="AR42" s="294">
        <v>0</v>
      </c>
      <c r="AS42" s="294">
        <v>0</v>
      </c>
      <c r="AT42" s="294">
        <v>0</v>
      </c>
      <c r="AU42" s="294">
        <v>0</v>
      </c>
      <c r="AV42" s="294">
        <v>0</v>
      </c>
      <c r="AW42" s="294">
        <v>0</v>
      </c>
      <c r="AX42" s="294">
        <v>0</v>
      </c>
      <c r="AY42" s="294">
        <v>0</v>
      </c>
      <c r="AZ42" s="294">
        <v>0</v>
      </c>
      <c r="BA42" s="294">
        <v>0</v>
      </c>
      <c r="BB42" s="294">
        <v>0</v>
      </c>
      <c r="BC42" s="294">
        <v>0</v>
      </c>
      <c r="BD42" s="294">
        <v>0</v>
      </c>
      <c r="BE42" s="294">
        <v>0</v>
      </c>
      <c r="BF42" s="294">
        <v>0</v>
      </c>
      <c r="BG42" s="294">
        <v>0</v>
      </c>
      <c r="BH42" s="294">
        <v>0</v>
      </c>
      <c r="BI42" s="294">
        <v>0</v>
      </c>
      <c r="BJ42" s="294">
        <v>0</v>
      </c>
      <c r="BK42" s="294">
        <v>0</v>
      </c>
      <c r="BL42" s="294">
        <v>0</v>
      </c>
      <c r="BM42" s="294">
        <v>0</v>
      </c>
      <c r="BN42" s="294">
        <v>0</v>
      </c>
      <c r="BO42" s="294">
        <v>0</v>
      </c>
      <c r="BP42" s="294">
        <v>0</v>
      </c>
      <c r="BQ42" s="294">
        <v>0</v>
      </c>
      <c r="BR42" s="294">
        <v>0</v>
      </c>
      <c r="BS42" s="294">
        <v>0</v>
      </c>
      <c r="BT42" s="294">
        <v>0</v>
      </c>
      <c r="BU42" s="294">
        <v>0</v>
      </c>
      <c r="BV42" s="294">
        <v>0</v>
      </c>
      <c r="BW42" s="294">
        <v>0</v>
      </c>
      <c r="BX42" s="294">
        <v>0</v>
      </c>
      <c r="BY42" s="294">
        <v>0</v>
      </c>
      <c r="BZ42" s="294">
        <v>0</v>
      </c>
      <c r="CA42" s="294">
        <v>0</v>
      </c>
      <c r="CB42" s="294">
        <v>978</v>
      </c>
      <c r="CC42" s="294">
        <v>173</v>
      </c>
      <c r="CD42" s="294">
        <v>0</v>
      </c>
      <c r="CE42" s="294">
        <v>0</v>
      </c>
      <c r="CF42" s="294">
        <v>51</v>
      </c>
      <c r="CG42" s="294">
        <v>122</v>
      </c>
      <c r="CH42" s="294">
        <v>0</v>
      </c>
      <c r="CI42" s="294">
        <v>0</v>
      </c>
      <c r="CJ42" s="294">
        <v>805</v>
      </c>
      <c r="CK42" s="294">
        <v>0</v>
      </c>
      <c r="CL42" s="294">
        <v>0</v>
      </c>
      <c r="CM42" s="294">
        <v>4</v>
      </c>
      <c r="CN42" s="294">
        <v>1</v>
      </c>
      <c r="CO42" s="294">
        <v>0</v>
      </c>
      <c r="CP42" s="294">
        <v>800</v>
      </c>
      <c r="CQ42" s="294">
        <v>15855</v>
      </c>
      <c r="CR42" s="294">
        <v>15442</v>
      </c>
      <c r="CS42" s="294">
        <v>0</v>
      </c>
      <c r="CT42" s="294">
        <v>0</v>
      </c>
      <c r="CU42" s="294">
        <v>3704</v>
      </c>
      <c r="CV42" s="294">
        <v>10437</v>
      </c>
      <c r="CW42" s="294">
        <v>1008</v>
      </c>
      <c r="CX42" s="294">
        <v>293</v>
      </c>
      <c r="CY42" s="294">
        <v>413</v>
      </c>
      <c r="CZ42" s="294">
        <v>0</v>
      </c>
      <c r="DA42" s="294">
        <v>0</v>
      </c>
      <c r="DB42" s="294">
        <v>153</v>
      </c>
      <c r="DC42" s="294">
        <v>119</v>
      </c>
      <c r="DD42" s="294">
        <v>2</v>
      </c>
      <c r="DE42" s="294">
        <v>139</v>
      </c>
      <c r="DF42" s="294">
        <v>108</v>
      </c>
      <c r="DG42" s="294">
        <v>23</v>
      </c>
      <c r="DH42" s="294">
        <v>0</v>
      </c>
      <c r="DI42" s="294">
        <v>0</v>
      </c>
      <c r="DJ42" s="294">
        <v>7</v>
      </c>
      <c r="DK42" s="294">
        <v>0</v>
      </c>
      <c r="DL42" s="294">
        <v>0</v>
      </c>
      <c r="DM42" s="294">
        <v>16</v>
      </c>
      <c r="DN42" s="294">
        <v>85</v>
      </c>
      <c r="DO42" s="294">
        <v>0</v>
      </c>
      <c r="DP42" s="294">
        <v>0</v>
      </c>
      <c r="DQ42" s="294">
        <v>85</v>
      </c>
      <c r="DR42" s="294">
        <v>0</v>
      </c>
      <c r="DS42" s="294">
        <v>0</v>
      </c>
      <c r="DT42" s="294">
        <v>0</v>
      </c>
      <c r="DU42" s="294">
        <v>13540</v>
      </c>
      <c r="DV42" s="294">
        <v>12675</v>
      </c>
      <c r="DW42" s="294">
        <v>84</v>
      </c>
      <c r="DX42" s="294">
        <v>777</v>
      </c>
      <c r="DY42" s="294">
        <v>4</v>
      </c>
      <c r="DZ42" s="294">
        <v>504</v>
      </c>
      <c r="EA42" s="294">
        <v>479</v>
      </c>
      <c r="EB42" s="294">
        <v>0</v>
      </c>
      <c r="EC42" s="294">
        <v>0</v>
      </c>
      <c r="ED42" s="294">
        <v>476</v>
      </c>
      <c r="EE42" s="294">
        <v>0</v>
      </c>
      <c r="EF42" s="294">
        <v>3</v>
      </c>
      <c r="EG42" s="294">
        <v>0</v>
      </c>
      <c r="EH42" s="294">
        <v>25</v>
      </c>
      <c r="EI42" s="294">
        <v>0</v>
      </c>
      <c r="EJ42" s="294">
        <v>0</v>
      </c>
      <c r="EK42" s="294">
        <v>7</v>
      </c>
      <c r="EL42" s="294">
        <v>0</v>
      </c>
      <c r="EM42" s="294">
        <v>0</v>
      </c>
      <c r="EN42" s="294">
        <v>18</v>
      </c>
    </row>
    <row r="43" spans="1:144" ht="13.5" customHeight="1" x14ac:dyDescent="0.15">
      <c r="A43" s="292" t="s">
        <v>587</v>
      </c>
      <c r="B43" s="293" t="s">
        <v>588</v>
      </c>
      <c r="C43" s="292" t="s">
        <v>515</v>
      </c>
      <c r="D43" s="294">
        <v>293771</v>
      </c>
      <c r="E43" s="294">
        <v>220185</v>
      </c>
      <c r="F43" s="294">
        <v>211600</v>
      </c>
      <c r="G43" s="294">
        <v>0</v>
      </c>
      <c r="H43" s="294">
        <v>209795</v>
      </c>
      <c r="I43" s="294">
        <v>1434</v>
      </c>
      <c r="J43" s="294">
        <v>14</v>
      </c>
      <c r="K43" s="294">
        <v>0</v>
      </c>
      <c r="L43" s="294">
        <v>357</v>
      </c>
      <c r="M43" s="294">
        <v>8585</v>
      </c>
      <c r="N43" s="294">
        <v>0</v>
      </c>
      <c r="O43" s="294">
        <v>8383</v>
      </c>
      <c r="P43" s="294">
        <v>16</v>
      </c>
      <c r="Q43" s="294">
        <v>0</v>
      </c>
      <c r="R43" s="294">
        <v>0</v>
      </c>
      <c r="S43" s="294">
        <v>186</v>
      </c>
      <c r="T43" s="294">
        <v>11400</v>
      </c>
      <c r="U43" s="294">
        <v>8974</v>
      </c>
      <c r="V43" s="294">
        <v>0</v>
      </c>
      <c r="W43" s="294">
        <v>0</v>
      </c>
      <c r="X43" s="294">
        <v>7707</v>
      </c>
      <c r="Y43" s="294">
        <v>0</v>
      </c>
      <c r="Z43" s="294">
        <v>0</v>
      </c>
      <c r="AA43" s="294">
        <v>1267</v>
      </c>
      <c r="AB43" s="294">
        <v>2426</v>
      </c>
      <c r="AC43" s="294">
        <v>0</v>
      </c>
      <c r="AD43" s="294">
        <v>0</v>
      </c>
      <c r="AE43" s="294">
        <v>1348</v>
      </c>
      <c r="AF43" s="294">
        <v>0</v>
      </c>
      <c r="AG43" s="294">
        <v>0</v>
      </c>
      <c r="AH43" s="294">
        <v>1078</v>
      </c>
      <c r="AI43" s="294">
        <v>652</v>
      </c>
      <c r="AJ43" s="294">
        <v>652</v>
      </c>
      <c r="AK43" s="294">
        <v>0</v>
      </c>
      <c r="AL43" s="294">
        <v>652</v>
      </c>
      <c r="AM43" s="294">
        <v>0</v>
      </c>
      <c r="AN43" s="294">
        <v>0</v>
      </c>
      <c r="AO43" s="294">
        <v>0</v>
      </c>
      <c r="AP43" s="294">
        <v>0</v>
      </c>
      <c r="AQ43" s="294">
        <v>0</v>
      </c>
      <c r="AR43" s="294">
        <v>0</v>
      </c>
      <c r="AS43" s="294">
        <v>0</v>
      </c>
      <c r="AT43" s="294">
        <v>0</v>
      </c>
      <c r="AU43" s="294">
        <v>0</v>
      </c>
      <c r="AV43" s="294">
        <v>0</v>
      </c>
      <c r="AW43" s="294">
        <v>0</v>
      </c>
      <c r="AX43" s="294">
        <v>0</v>
      </c>
      <c r="AY43" s="294">
        <v>0</v>
      </c>
      <c r="AZ43" s="294">
        <v>0</v>
      </c>
      <c r="BA43" s="294">
        <v>0</v>
      </c>
      <c r="BB43" s="294">
        <v>0</v>
      </c>
      <c r="BC43" s="294">
        <v>0</v>
      </c>
      <c r="BD43" s="294">
        <v>0</v>
      </c>
      <c r="BE43" s="294">
        <v>0</v>
      </c>
      <c r="BF43" s="294">
        <v>0</v>
      </c>
      <c r="BG43" s="294">
        <v>0</v>
      </c>
      <c r="BH43" s="294">
        <v>0</v>
      </c>
      <c r="BI43" s="294">
        <v>0</v>
      </c>
      <c r="BJ43" s="294">
        <v>0</v>
      </c>
      <c r="BK43" s="294">
        <v>0</v>
      </c>
      <c r="BL43" s="294">
        <v>0</v>
      </c>
      <c r="BM43" s="294">
        <v>0</v>
      </c>
      <c r="BN43" s="294">
        <v>0</v>
      </c>
      <c r="BO43" s="294">
        <v>0</v>
      </c>
      <c r="BP43" s="294">
        <v>0</v>
      </c>
      <c r="BQ43" s="294">
        <v>0</v>
      </c>
      <c r="BR43" s="294">
        <v>0</v>
      </c>
      <c r="BS43" s="294">
        <v>0</v>
      </c>
      <c r="BT43" s="294">
        <v>0</v>
      </c>
      <c r="BU43" s="294">
        <v>0</v>
      </c>
      <c r="BV43" s="294">
        <v>0</v>
      </c>
      <c r="BW43" s="294">
        <v>0</v>
      </c>
      <c r="BX43" s="294">
        <v>0</v>
      </c>
      <c r="BY43" s="294">
        <v>0</v>
      </c>
      <c r="BZ43" s="294">
        <v>0</v>
      </c>
      <c r="CA43" s="294">
        <v>0</v>
      </c>
      <c r="CB43" s="294">
        <v>12219</v>
      </c>
      <c r="CC43" s="294">
        <v>12219</v>
      </c>
      <c r="CD43" s="294">
        <v>0</v>
      </c>
      <c r="CE43" s="294">
        <v>9525</v>
      </c>
      <c r="CF43" s="294">
        <v>2018</v>
      </c>
      <c r="CG43" s="294">
        <v>676</v>
      </c>
      <c r="CH43" s="294">
        <v>0</v>
      </c>
      <c r="CI43" s="294">
        <v>0</v>
      </c>
      <c r="CJ43" s="294">
        <v>0</v>
      </c>
      <c r="CK43" s="294">
        <v>0</v>
      </c>
      <c r="CL43" s="294">
        <v>0</v>
      </c>
      <c r="CM43" s="294">
        <v>0</v>
      </c>
      <c r="CN43" s="294">
        <v>0</v>
      </c>
      <c r="CO43" s="294">
        <v>0</v>
      </c>
      <c r="CP43" s="294">
        <v>0</v>
      </c>
      <c r="CQ43" s="294">
        <v>36157</v>
      </c>
      <c r="CR43" s="294">
        <v>33894</v>
      </c>
      <c r="CS43" s="294">
        <v>23</v>
      </c>
      <c r="CT43" s="294">
        <v>1208</v>
      </c>
      <c r="CU43" s="294">
        <v>3495</v>
      </c>
      <c r="CV43" s="294">
        <v>28702</v>
      </c>
      <c r="CW43" s="294">
        <v>45</v>
      </c>
      <c r="CX43" s="294">
        <v>421</v>
      </c>
      <c r="CY43" s="294">
        <v>2263</v>
      </c>
      <c r="CZ43" s="294">
        <v>0</v>
      </c>
      <c r="DA43" s="294">
        <v>0</v>
      </c>
      <c r="DB43" s="294">
        <v>1695</v>
      </c>
      <c r="DC43" s="294">
        <v>470</v>
      </c>
      <c r="DD43" s="294">
        <v>0</v>
      </c>
      <c r="DE43" s="294">
        <v>98</v>
      </c>
      <c r="DF43" s="294">
        <v>323</v>
      </c>
      <c r="DG43" s="294">
        <v>273</v>
      </c>
      <c r="DH43" s="294">
        <v>0</v>
      </c>
      <c r="DI43" s="294">
        <v>0</v>
      </c>
      <c r="DJ43" s="294">
        <v>266</v>
      </c>
      <c r="DK43" s="294">
        <v>0</v>
      </c>
      <c r="DL43" s="294">
        <v>7</v>
      </c>
      <c r="DM43" s="294">
        <v>0</v>
      </c>
      <c r="DN43" s="294">
        <v>50</v>
      </c>
      <c r="DO43" s="294">
        <v>0</v>
      </c>
      <c r="DP43" s="294">
        <v>0</v>
      </c>
      <c r="DQ43" s="294">
        <v>50</v>
      </c>
      <c r="DR43" s="294">
        <v>0</v>
      </c>
      <c r="DS43" s="294">
        <v>0</v>
      </c>
      <c r="DT43" s="294">
        <v>0</v>
      </c>
      <c r="DU43" s="294">
        <v>9649</v>
      </c>
      <c r="DV43" s="294">
        <v>9562</v>
      </c>
      <c r="DW43" s="294">
        <v>0</v>
      </c>
      <c r="DX43" s="294">
        <v>87</v>
      </c>
      <c r="DY43" s="294">
        <v>0</v>
      </c>
      <c r="DZ43" s="294">
        <v>3186</v>
      </c>
      <c r="EA43" s="294">
        <v>1471</v>
      </c>
      <c r="EB43" s="294">
        <v>0</v>
      </c>
      <c r="EC43" s="294">
        <v>0</v>
      </c>
      <c r="ED43" s="294">
        <v>1457</v>
      </c>
      <c r="EE43" s="294">
        <v>0</v>
      </c>
      <c r="EF43" s="294">
        <v>2</v>
      </c>
      <c r="EG43" s="294">
        <v>12</v>
      </c>
      <c r="EH43" s="294">
        <v>1715</v>
      </c>
      <c r="EI43" s="294">
        <v>0</v>
      </c>
      <c r="EJ43" s="294">
        <v>0</v>
      </c>
      <c r="EK43" s="294">
        <v>830</v>
      </c>
      <c r="EL43" s="294">
        <v>0</v>
      </c>
      <c r="EM43" s="294">
        <v>885</v>
      </c>
      <c r="EN43" s="294">
        <v>0</v>
      </c>
    </row>
    <row r="44" spans="1:144" ht="13.5" customHeight="1" x14ac:dyDescent="0.15">
      <c r="A44" s="292" t="s">
        <v>589</v>
      </c>
      <c r="B44" s="293" t="s">
        <v>590</v>
      </c>
      <c r="C44" s="292" t="s">
        <v>515</v>
      </c>
      <c r="D44" s="294">
        <v>420441</v>
      </c>
      <c r="E44" s="294">
        <v>334737</v>
      </c>
      <c r="F44" s="294">
        <v>285430</v>
      </c>
      <c r="G44" s="294">
        <v>0</v>
      </c>
      <c r="H44" s="294">
        <v>284792</v>
      </c>
      <c r="I44" s="294">
        <v>162</v>
      </c>
      <c r="J44" s="294">
        <v>49</v>
      </c>
      <c r="K44" s="294">
        <v>172</v>
      </c>
      <c r="L44" s="294">
        <v>255</v>
      </c>
      <c r="M44" s="294">
        <v>49307</v>
      </c>
      <c r="N44" s="294">
        <v>0</v>
      </c>
      <c r="O44" s="294">
        <v>48934</v>
      </c>
      <c r="P44" s="294">
        <v>18</v>
      </c>
      <c r="Q44" s="294">
        <v>0</v>
      </c>
      <c r="R44" s="294">
        <v>5</v>
      </c>
      <c r="S44" s="294">
        <v>350</v>
      </c>
      <c r="T44" s="294">
        <v>25423</v>
      </c>
      <c r="U44" s="294">
        <v>11987</v>
      </c>
      <c r="V44" s="294">
        <v>0</v>
      </c>
      <c r="W44" s="294">
        <v>206</v>
      </c>
      <c r="X44" s="294">
        <v>4998</v>
      </c>
      <c r="Y44" s="294">
        <v>21</v>
      </c>
      <c r="Z44" s="294">
        <v>0</v>
      </c>
      <c r="AA44" s="294">
        <v>6762</v>
      </c>
      <c r="AB44" s="294">
        <v>13436</v>
      </c>
      <c r="AC44" s="294">
        <v>0</v>
      </c>
      <c r="AD44" s="294">
        <v>707</v>
      </c>
      <c r="AE44" s="294">
        <v>1385</v>
      </c>
      <c r="AF44" s="294">
        <v>0</v>
      </c>
      <c r="AG44" s="294">
        <v>0</v>
      </c>
      <c r="AH44" s="294">
        <v>11344</v>
      </c>
      <c r="AI44" s="294">
        <v>1533</v>
      </c>
      <c r="AJ44" s="294">
        <v>1239</v>
      </c>
      <c r="AK44" s="294">
        <v>0</v>
      </c>
      <c r="AL44" s="294">
        <v>0</v>
      </c>
      <c r="AM44" s="294">
        <v>0</v>
      </c>
      <c r="AN44" s="294">
        <v>1239</v>
      </c>
      <c r="AO44" s="294">
        <v>0</v>
      </c>
      <c r="AP44" s="294">
        <v>0</v>
      </c>
      <c r="AQ44" s="294">
        <v>294</v>
      </c>
      <c r="AR44" s="294">
        <v>0</v>
      </c>
      <c r="AS44" s="294">
        <v>0</v>
      </c>
      <c r="AT44" s="294">
        <v>14</v>
      </c>
      <c r="AU44" s="294">
        <v>280</v>
      </c>
      <c r="AV44" s="294">
        <v>0</v>
      </c>
      <c r="AW44" s="294">
        <v>0</v>
      </c>
      <c r="AX44" s="294">
        <v>0</v>
      </c>
      <c r="AY44" s="294">
        <v>0</v>
      </c>
      <c r="AZ44" s="294">
        <v>0</v>
      </c>
      <c r="BA44" s="294">
        <v>0</v>
      </c>
      <c r="BB44" s="294">
        <v>0</v>
      </c>
      <c r="BC44" s="294">
        <v>0</v>
      </c>
      <c r="BD44" s="294">
        <v>0</v>
      </c>
      <c r="BE44" s="294">
        <v>0</v>
      </c>
      <c r="BF44" s="294">
        <v>0</v>
      </c>
      <c r="BG44" s="294">
        <v>0</v>
      </c>
      <c r="BH44" s="294">
        <v>0</v>
      </c>
      <c r="BI44" s="294">
        <v>0</v>
      </c>
      <c r="BJ44" s="294">
        <v>0</v>
      </c>
      <c r="BK44" s="294">
        <v>0</v>
      </c>
      <c r="BL44" s="294">
        <v>0</v>
      </c>
      <c r="BM44" s="294">
        <v>0</v>
      </c>
      <c r="BN44" s="294">
        <v>0</v>
      </c>
      <c r="BO44" s="294">
        <v>0</v>
      </c>
      <c r="BP44" s="294">
        <v>0</v>
      </c>
      <c r="BQ44" s="294">
        <v>0</v>
      </c>
      <c r="BR44" s="294">
        <v>0</v>
      </c>
      <c r="BS44" s="294">
        <v>0</v>
      </c>
      <c r="BT44" s="294">
        <v>0</v>
      </c>
      <c r="BU44" s="294">
        <v>0</v>
      </c>
      <c r="BV44" s="294">
        <v>0</v>
      </c>
      <c r="BW44" s="294">
        <v>0</v>
      </c>
      <c r="BX44" s="294">
        <v>0</v>
      </c>
      <c r="BY44" s="294">
        <v>0</v>
      </c>
      <c r="BZ44" s="294">
        <v>0</v>
      </c>
      <c r="CA44" s="294">
        <v>0</v>
      </c>
      <c r="CB44" s="294">
        <v>20</v>
      </c>
      <c r="CC44" s="294">
        <v>1</v>
      </c>
      <c r="CD44" s="294">
        <v>0</v>
      </c>
      <c r="CE44" s="294">
        <v>0</v>
      </c>
      <c r="CF44" s="294">
        <v>0</v>
      </c>
      <c r="CG44" s="294">
        <v>1</v>
      </c>
      <c r="CH44" s="294">
        <v>0</v>
      </c>
      <c r="CI44" s="294">
        <v>0</v>
      </c>
      <c r="CJ44" s="294">
        <v>19</v>
      </c>
      <c r="CK44" s="294">
        <v>0</v>
      </c>
      <c r="CL44" s="294">
        <v>0</v>
      </c>
      <c r="CM44" s="294">
        <v>0</v>
      </c>
      <c r="CN44" s="294">
        <v>0</v>
      </c>
      <c r="CO44" s="294">
        <v>19</v>
      </c>
      <c r="CP44" s="294">
        <v>0</v>
      </c>
      <c r="CQ44" s="294">
        <v>37298</v>
      </c>
      <c r="CR44" s="294">
        <v>35874</v>
      </c>
      <c r="CS44" s="294">
        <v>0</v>
      </c>
      <c r="CT44" s="294">
        <v>63</v>
      </c>
      <c r="CU44" s="294">
        <v>2146</v>
      </c>
      <c r="CV44" s="294">
        <v>33283</v>
      </c>
      <c r="CW44" s="294">
        <v>103</v>
      </c>
      <c r="CX44" s="294">
        <v>279</v>
      </c>
      <c r="CY44" s="294">
        <v>1424</v>
      </c>
      <c r="CZ44" s="294">
        <v>0</v>
      </c>
      <c r="DA44" s="294">
        <v>34</v>
      </c>
      <c r="DB44" s="294">
        <v>411</v>
      </c>
      <c r="DC44" s="294">
        <v>823</v>
      </c>
      <c r="DD44" s="294">
        <v>29</v>
      </c>
      <c r="DE44" s="294">
        <v>127</v>
      </c>
      <c r="DF44" s="294">
        <v>3616</v>
      </c>
      <c r="DG44" s="294">
        <v>3616</v>
      </c>
      <c r="DH44" s="294">
        <v>0</v>
      </c>
      <c r="DI44" s="294">
        <v>3077</v>
      </c>
      <c r="DJ44" s="294">
        <v>0</v>
      </c>
      <c r="DK44" s="294">
        <v>0</v>
      </c>
      <c r="DL44" s="294">
        <v>0</v>
      </c>
      <c r="DM44" s="294">
        <v>539</v>
      </c>
      <c r="DN44" s="294">
        <v>0</v>
      </c>
      <c r="DO44" s="294">
        <v>0</v>
      </c>
      <c r="DP44" s="294">
        <v>0</v>
      </c>
      <c r="DQ44" s="294">
        <v>0</v>
      </c>
      <c r="DR44" s="294">
        <v>0</v>
      </c>
      <c r="DS44" s="294">
        <v>0</v>
      </c>
      <c r="DT44" s="294">
        <v>0</v>
      </c>
      <c r="DU44" s="294">
        <v>10921</v>
      </c>
      <c r="DV44" s="294">
        <v>7955</v>
      </c>
      <c r="DW44" s="294">
        <v>121</v>
      </c>
      <c r="DX44" s="294">
        <v>2845</v>
      </c>
      <c r="DY44" s="294">
        <v>0</v>
      </c>
      <c r="DZ44" s="294">
        <v>6893</v>
      </c>
      <c r="EA44" s="294">
        <v>2751</v>
      </c>
      <c r="EB44" s="294">
        <v>0</v>
      </c>
      <c r="EC44" s="294">
        <v>0</v>
      </c>
      <c r="ED44" s="294">
        <v>2751</v>
      </c>
      <c r="EE44" s="294">
        <v>0</v>
      </c>
      <c r="EF44" s="294">
        <v>0</v>
      </c>
      <c r="EG44" s="294">
        <v>0</v>
      </c>
      <c r="EH44" s="294">
        <v>4142</v>
      </c>
      <c r="EI44" s="294">
        <v>0</v>
      </c>
      <c r="EJ44" s="294">
        <v>0</v>
      </c>
      <c r="EK44" s="294">
        <v>4107</v>
      </c>
      <c r="EL44" s="294">
        <v>0</v>
      </c>
      <c r="EM44" s="294">
        <v>0</v>
      </c>
      <c r="EN44" s="294">
        <v>35</v>
      </c>
    </row>
    <row r="45" spans="1:144" ht="13.5" customHeight="1" x14ac:dyDescent="0.15">
      <c r="A45" s="292" t="s">
        <v>591</v>
      </c>
      <c r="B45" s="293" t="s">
        <v>592</v>
      </c>
      <c r="C45" s="292" t="s">
        <v>515</v>
      </c>
      <c r="D45" s="294">
        <v>238253</v>
      </c>
      <c r="E45" s="294">
        <v>198170</v>
      </c>
      <c r="F45" s="294">
        <v>175807</v>
      </c>
      <c r="G45" s="294">
        <v>22101</v>
      </c>
      <c r="H45" s="294">
        <v>149178</v>
      </c>
      <c r="I45" s="294">
        <v>0</v>
      </c>
      <c r="J45" s="294">
        <v>0</v>
      </c>
      <c r="K45" s="294">
        <v>0</v>
      </c>
      <c r="L45" s="294">
        <v>4528</v>
      </c>
      <c r="M45" s="294">
        <v>22363</v>
      </c>
      <c r="N45" s="294">
        <v>2328</v>
      </c>
      <c r="O45" s="294">
        <v>19658</v>
      </c>
      <c r="P45" s="294">
        <v>0</v>
      </c>
      <c r="Q45" s="294">
        <v>0</v>
      </c>
      <c r="R45" s="294">
        <v>209</v>
      </c>
      <c r="S45" s="294">
        <v>168</v>
      </c>
      <c r="T45" s="294">
        <v>3545</v>
      </c>
      <c r="U45" s="294">
        <v>1744</v>
      </c>
      <c r="V45" s="294">
        <v>0</v>
      </c>
      <c r="W45" s="294">
        <v>0</v>
      </c>
      <c r="X45" s="294">
        <v>713</v>
      </c>
      <c r="Y45" s="294">
        <v>150</v>
      </c>
      <c r="Z45" s="294">
        <v>8</v>
      </c>
      <c r="AA45" s="294">
        <v>873</v>
      </c>
      <c r="AB45" s="294">
        <v>1801</v>
      </c>
      <c r="AC45" s="294">
        <v>0</v>
      </c>
      <c r="AD45" s="294">
        <v>0</v>
      </c>
      <c r="AE45" s="294">
        <v>270</v>
      </c>
      <c r="AF45" s="294">
        <v>68</v>
      </c>
      <c r="AG45" s="294">
        <v>0</v>
      </c>
      <c r="AH45" s="294">
        <v>1463</v>
      </c>
      <c r="AI45" s="294">
        <v>0</v>
      </c>
      <c r="AJ45" s="294">
        <v>0</v>
      </c>
      <c r="AK45" s="294">
        <v>0</v>
      </c>
      <c r="AL45" s="294">
        <v>0</v>
      </c>
      <c r="AM45" s="294">
        <v>0</v>
      </c>
      <c r="AN45" s="294">
        <v>0</v>
      </c>
      <c r="AO45" s="294">
        <v>0</v>
      </c>
      <c r="AP45" s="294">
        <v>0</v>
      </c>
      <c r="AQ45" s="294">
        <v>0</v>
      </c>
      <c r="AR45" s="294">
        <v>0</v>
      </c>
      <c r="AS45" s="294">
        <v>0</v>
      </c>
      <c r="AT45" s="294">
        <v>0</v>
      </c>
      <c r="AU45" s="294">
        <v>0</v>
      </c>
      <c r="AV45" s="294">
        <v>0</v>
      </c>
      <c r="AW45" s="294">
        <v>0</v>
      </c>
      <c r="AX45" s="294">
        <v>0</v>
      </c>
      <c r="AY45" s="294">
        <v>0</v>
      </c>
      <c r="AZ45" s="294">
        <v>0</v>
      </c>
      <c r="BA45" s="294">
        <v>0</v>
      </c>
      <c r="BB45" s="294">
        <v>0</v>
      </c>
      <c r="BC45" s="294">
        <v>0</v>
      </c>
      <c r="BD45" s="294">
        <v>0</v>
      </c>
      <c r="BE45" s="294">
        <v>0</v>
      </c>
      <c r="BF45" s="294">
        <v>0</v>
      </c>
      <c r="BG45" s="294">
        <v>0</v>
      </c>
      <c r="BH45" s="294">
        <v>0</v>
      </c>
      <c r="BI45" s="294">
        <v>0</v>
      </c>
      <c r="BJ45" s="294">
        <v>0</v>
      </c>
      <c r="BK45" s="294">
        <v>0</v>
      </c>
      <c r="BL45" s="294">
        <v>0</v>
      </c>
      <c r="BM45" s="294">
        <v>0</v>
      </c>
      <c r="BN45" s="294">
        <v>0</v>
      </c>
      <c r="BO45" s="294">
        <v>0</v>
      </c>
      <c r="BP45" s="294">
        <v>0</v>
      </c>
      <c r="BQ45" s="294">
        <v>0</v>
      </c>
      <c r="BR45" s="294">
        <v>0</v>
      </c>
      <c r="BS45" s="294">
        <v>0</v>
      </c>
      <c r="BT45" s="294">
        <v>0</v>
      </c>
      <c r="BU45" s="294">
        <v>0</v>
      </c>
      <c r="BV45" s="294">
        <v>0</v>
      </c>
      <c r="BW45" s="294">
        <v>0</v>
      </c>
      <c r="BX45" s="294">
        <v>0</v>
      </c>
      <c r="BY45" s="294">
        <v>0</v>
      </c>
      <c r="BZ45" s="294">
        <v>0</v>
      </c>
      <c r="CA45" s="294">
        <v>0</v>
      </c>
      <c r="CB45" s="294">
        <v>9088</v>
      </c>
      <c r="CC45" s="294">
        <v>8049</v>
      </c>
      <c r="CD45" s="294">
        <v>0</v>
      </c>
      <c r="CE45" s="294">
        <v>8049</v>
      </c>
      <c r="CF45" s="294">
        <v>0</v>
      </c>
      <c r="CG45" s="294">
        <v>0</v>
      </c>
      <c r="CH45" s="294">
        <v>0</v>
      </c>
      <c r="CI45" s="294">
        <v>0</v>
      </c>
      <c r="CJ45" s="294">
        <v>1039</v>
      </c>
      <c r="CK45" s="294">
        <v>0</v>
      </c>
      <c r="CL45" s="294">
        <v>698</v>
      </c>
      <c r="CM45" s="294">
        <v>42</v>
      </c>
      <c r="CN45" s="294">
        <v>298</v>
      </c>
      <c r="CO45" s="294">
        <v>1</v>
      </c>
      <c r="CP45" s="294">
        <v>0</v>
      </c>
      <c r="CQ45" s="294">
        <v>18567</v>
      </c>
      <c r="CR45" s="294">
        <v>17747</v>
      </c>
      <c r="CS45" s="294">
        <v>0</v>
      </c>
      <c r="CT45" s="294">
        <v>0</v>
      </c>
      <c r="CU45" s="294">
        <v>2065</v>
      </c>
      <c r="CV45" s="294">
        <v>14921</v>
      </c>
      <c r="CW45" s="294">
        <v>140</v>
      </c>
      <c r="CX45" s="294">
        <v>621</v>
      </c>
      <c r="CY45" s="294">
        <v>820</v>
      </c>
      <c r="CZ45" s="294">
        <v>0</v>
      </c>
      <c r="DA45" s="294">
        <v>0</v>
      </c>
      <c r="DB45" s="294">
        <v>118</v>
      </c>
      <c r="DC45" s="294">
        <v>702</v>
      </c>
      <c r="DD45" s="294">
        <v>0</v>
      </c>
      <c r="DE45" s="294">
        <v>0</v>
      </c>
      <c r="DF45" s="294">
        <v>710</v>
      </c>
      <c r="DG45" s="294">
        <v>549</v>
      </c>
      <c r="DH45" s="294">
        <v>0</v>
      </c>
      <c r="DI45" s="294">
        <v>0</v>
      </c>
      <c r="DJ45" s="294">
        <v>512</v>
      </c>
      <c r="DK45" s="294">
        <v>0</v>
      </c>
      <c r="DL45" s="294">
        <v>0</v>
      </c>
      <c r="DM45" s="294">
        <v>37</v>
      </c>
      <c r="DN45" s="294">
        <v>161</v>
      </c>
      <c r="DO45" s="294">
        <v>0</v>
      </c>
      <c r="DP45" s="294">
        <v>0</v>
      </c>
      <c r="DQ45" s="294">
        <v>0</v>
      </c>
      <c r="DR45" s="294">
        <v>0</v>
      </c>
      <c r="DS45" s="294">
        <v>0</v>
      </c>
      <c r="DT45" s="294">
        <v>161</v>
      </c>
      <c r="DU45" s="294">
        <v>5478</v>
      </c>
      <c r="DV45" s="294">
        <v>5227</v>
      </c>
      <c r="DW45" s="294">
        <v>0</v>
      </c>
      <c r="DX45" s="294">
        <v>239</v>
      </c>
      <c r="DY45" s="294">
        <v>12</v>
      </c>
      <c r="DZ45" s="294">
        <v>2695</v>
      </c>
      <c r="EA45" s="294">
        <v>1645</v>
      </c>
      <c r="EB45" s="294">
        <v>0</v>
      </c>
      <c r="EC45" s="294">
        <v>0</v>
      </c>
      <c r="ED45" s="294">
        <v>1504</v>
      </c>
      <c r="EE45" s="294">
        <v>0</v>
      </c>
      <c r="EF45" s="294">
        <v>83</v>
      </c>
      <c r="EG45" s="294">
        <v>58</v>
      </c>
      <c r="EH45" s="294">
        <v>1050</v>
      </c>
      <c r="EI45" s="294">
        <v>0</v>
      </c>
      <c r="EJ45" s="294">
        <v>0</v>
      </c>
      <c r="EK45" s="294">
        <v>948</v>
      </c>
      <c r="EL45" s="294">
        <v>0</v>
      </c>
      <c r="EM45" s="294">
        <v>102</v>
      </c>
      <c r="EN45" s="294">
        <v>0</v>
      </c>
    </row>
    <row r="46" spans="1:144" ht="13.5" customHeight="1" x14ac:dyDescent="0.15">
      <c r="A46" s="292" t="s">
        <v>593</v>
      </c>
      <c r="B46" s="293" t="s">
        <v>594</v>
      </c>
      <c r="C46" s="292" t="s">
        <v>515</v>
      </c>
      <c r="D46" s="294">
        <v>1671641</v>
      </c>
      <c r="E46" s="294">
        <v>1268905</v>
      </c>
      <c r="F46" s="294">
        <v>1069842</v>
      </c>
      <c r="G46" s="294">
        <v>172929</v>
      </c>
      <c r="H46" s="294">
        <v>891617</v>
      </c>
      <c r="I46" s="294">
        <v>0</v>
      </c>
      <c r="J46" s="294">
        <v>254</v>
      </c>
      <c r="K46" s="294">
        <v>21</v>
      </c>
      <c r="L46" s="294">
        <v>5021</v>
      </c>
      <c r="M46" s="294">
        <v>199063</v>
      </c>
      <c r="N46" s="294">
        <v>131386</v>
      </c>
      <c r="O46" s="294">
        <v>64409</v>
      </c>
      <c r="P46" s="294">
        <v>0</v>
      </c>
      <c r="Q46" s="294">
        <v>0</v>
      </c>
      <c r="R46" s="294">
        <v>1395</v>
      </c>
      <c r="S46" s="294">
        <v>1873</v>
      </c>
      <c r="T46" s="294">
        <v>66051</v>
      </c>
      <c r="U46" s="294">
        <v>43786</v>
      </c>
      <c r="V46" s="294">
        <v>0</v>
      </c>
      <c r="W46" s="294">
        <v>1391</v>
      </c>
      <c r="X46" s="294">
        <v>26620</v>
      </c>
      <c r="Y46" s="294">
        <v>1691</v>
      </c>
      <c r="Z46" s="294">
        <v>16</v>
      </c>
      <c r="AA46" s="294">
        <v>14068</v>
      </c>
      <c r="AB46" s="294">
        <v>22265</v>
      </c>
      <c r="AC46" s="294">
        <v>0</v>
      </c>
      <c r="AD46" s="294">
        <v>240</v>
      </c>
      <c r="AE46" s="294">
        <v>3358</v>
      </c>
      <c r="AF46" s="294">
        <v>8</v>
      </c>
      <c r="AG46" s="294">
        <v>24</v>
      </c>
      <c r="AH46" s="294">
        <v>18635</v>
      </c>
      <c r="AI46" s="294">
        <v>521</v>
      </c>
      <c r="AJ46" s="294">
        <v>21</v>
      </c>
      <c r="AK46" s="294">
        <v>0</v>
      </c>
      <c r="AL46" s="294">
        <v>0</v>
      </c>
      <c r="AM46" s="294">
        <v>0</v>
      </c>
      <c r="AN46" s="294">
        <v>21</v>
      </c>
      <c r="AO46" s="294">
        <v>0</v>
      </c>
      <c r="AP46" s="294">
        <v>0</v>
      </c>
      <c r="AQ46" s="294">
        <v>500</v>
      </c>
      <c r="AR46" s="294">
        <v>0</v>
      </c>
      <c r="AS46" s="294">
        <v>0</v>
      </c>
      <c r="AT46" s="294">
        <v>0</v>
      </c>
      <c r="AU46" s="294">
        <v>500</v>
      </c>
      <c r="AV46" s="294">
        <v>0</v>
      </c>
      <c r="AW46" s="294">
        <v>0</v>
      </c>
      <c r="AX46" s="294">
        <v>0</v>
      </c>
      <c r="AY46" s="294">
        <v>0</v>
      </c>
      <c r="AZ46" s="294">
        <v>0</v>
      </c>
      <c r="BA46" s="294">
        <v>0</v>
      </c>
      <c r="BB46" s="294">
        <v>0</v>
      </c>
      <c r="BC46" s="294">
        <v>0</v>
      </c>
      <c r="BD46" s="294">
        <v>0</v>
      </c>
      <c r="BE46" s="294">
        <v>0</v>
      </c>
      <c r="BF46" s="294">
        <v>0</v>
      </c>
      <c r="BG46" s="294">
        <v>0</v>
      </c>
      <c r="BH46" s="294">
        <v>0</v>
      </c>
      <c r="BI46" s="294">
        <v>0</v>
      </c>
      <c r="BJ46" s="294">
        <v>0</v>
      </c>
      <c r="BK46" s="294">
        <v>0</v>
      </c>
      <c r="BL46" s="294">
        <v>0</v>
      </c>
      <c r="BM46" s="294">
        <v>2818</v>
      </c>
      <c r="BN46" s="294">
        <v>2330</v>
      </c>
      <c r="BO46" s="294">
        <v>0</v>
      </c>
      <c r="BP46" s="294">
        <v>0</v>
      </c>
      <c r="BQ46" s="294">
        <v>0</v>
      </c>
      <c r="BR46" s="294">
        <v>2330</v>
      </c>
      <c r="BS46" s="294">
        <v>0</v>
      </c>
      <c r="BT46" s="294">
        <v>0</v>
      </c>
      <c r="BU46" s="294">
        <v>488</v>
      </c>
      <c r="BV46" s="294">
        <v>0</v>
      </c>
      <c r="BW46" s="294">
        <v>0</v>
      </c>
      <c r="BX46" s="294">
        <v>0</v>
      </c>
      <c r="BY46" s="294">
        <v>488</v>
      </c>
      <c r="BZ46" s="294">
        <v>0</v>
      </c>
      <c r="CA46" s="294">
        <v>0</v>
      </c>
      <c r="CB46" s="294">
        <v>118438</v>
      </c>
      <c r="CC46" s="294">
        <v>112687</v>
      </c>
      <c r="CD46" s="294">
        <v>0</v>
      </c>
      <c r="CE46" s="294">
        <v>110257</v>
      </c>
      <c r="CF46" s="294">
        <v>0</v>
      </c>
      <c r="CG46" s="294">
        <v>1829</v>
      </c>
      <c r="CH46" s="294">
        <v>0</v>
      </c>
      <c r="CI46" s="294">
        <v>601</v>
      </c>
      <c r="CJ46" s="294">
        <v>5751</v>
      </c>
      <c r="CK46" s="294">
        <v>0</v>
      </c>
      <c r="CL46" s="294">
        <v>4796</v>
      </c>
      <c r="CM46" s="294">
        <v>0</v>
      </c>
      <c r="CN46" s="294">
        <v>219</v>
      </c>
      <c r="CO46" s="294">
        <v>0</v>
      </c>
      <c r="CP46" s="294">
        <v>736</v>
      </c>
      <c r="CQ46" s="294">
        <v>79897</v>
      </c>
      <c r="CR46" s="294">
        <v>68393</v>
      </c>
      <c r="CS46" s="294">
        <v>0</v>
      </c>
      <c r="CT46" s="294">
        <v>21</v>
      </c>
      <c r="CU46" s="294">
        <v>8712</v>
      </c>
      <c r="CV46" s="294">
        <v>57159</v>
      </c>
      <c r="CW46" s="294">
        <v>58</v>
      </c>
      <c r="CX46" s="294">
        <v>2443</v>
      </c>
      <c r="CY46" s="294">
        <v>11504</v>
      </c>
      <c r="CZ46" s="294">
        <v>0</v>
      </c>
      <c r="DA46" s="294">
        <v>503</v>
      </c>
      <c r="DB46" s="294">
        <v>3001</v>
      </c>
      <c r="DC46" s="294">
        <v>2923</v>
      </c>
      <c r="DD46" s="294">
        <v>7</v>
      </c>
      <c r="DE46" s="294">
        <v>5070</v>
      </c>
      <c r="DF46" s="294">
        <v>0</v>
      </c>
      <c r="DG46" s="294">
        <v>0</v>
      </c>
      <c r="DH46" s="294">
        <v>0</v>
      </c>
      <c r="DI46" s="294">
        <v>0</v>
      </c>
      <c r="DJ46" s="294">
        <v>0</v>
      </c>
      <c r="DK46" s="294">
        <v>0</v>
      </c>
      <c r="DL46" s="294">
        <v>0</v>
      </c>
      <c r="DM46" s="294">
        <v>0</v>
      </c>
      <c r="DN46" s="294">
        <v>0</v>
      </c>
      <c r="DO46" s="294">
        <v>0</v>
      </c>
      <c r="DP46" s="294">
        <v>0</v>
      </c>
      <c r="DQ46" s="294">
        <v>0</v>
      </c>
      <c r="DR46" s="294">
        <v>0</v>
      </c>
      <c r="DS46" s="294">
        <v>0</v>
      </c>
      <c r="DT46" s="294">
        <v>0</v>
      </c>
      <c r="DU46" s="294">
        <v>117710</v>
      </c>
      <c r="DV46" s="294">
        <v>24863</v>
      </c>
      <c r="DW46" s="294">
        <v>126</v>
      </c>
      <c r="DX46" s="294">
        <v>92712</v>
      </c>
      <c r="DY46" s="294">
        <v>9</v>
      </c>
      <c r="DZ46" s="294">
        <v>17301</v>
      </c>
      <c r="EA46" s="294">
        <v>2280</v>
      </c>
      <c r="EB46" s="294">
        <v>0</v>
      </c>
      <c r="EC46" s="294">
        <v>107</v>
      </c>
      <c r="ED46" s="294">
        <v>2173</v>
      </c>
      <c r="EE46" s="294">
        <v>0</v>
      </c>
      <c r="EF46" s="294">
        <v>0</v>
      </c>
      <c r="EG46" s="294">
        <v>0</v>
      </c>
      <c r="EH46" s="294">
        <v>15021</v>
      </c>
      <c r="EI46" s="294">
        <v>135</v>
      </c>
      <c r="EJ46" s="294">
        <v>0</v>
      </c>
      <c r="EK46" s="294">
        <v>14871</v>
      </c>
      <c r="EL46" s="294">
        <v>0</v>
      </c>
      <c r="EM46" s="294">
        <v>15</v>
      </c>
      <c r="EN46" s="294">
        <v>0</v>
      </c>
    </row>
    <row r="47" spans="1:144" ht="13.5" customHeight="1" x14ac:dyDescent="0.15">
      <c r="A47" s="292" t="s">
        <v>595</v>
      </c>
      <c r="B47" s="293" t="s">
        <v>596</v>
      </c>
      <c r="C47" s="292" t="s">
        <v>515</v>
      </c>
      <c r="D47" s="294">
        <v>253488</v>
      </c>
      <c r="E47" s="294">
        <v>209420</v>
      </c>
      <c r="F47" s="294">
        <v>194250</v>
      </c>
      <c r="G47" s="294">
        <v>0</v>
      </c>
      <c r="H47" s="294">
        <v>193752</v>
      </c>
      <c r="I47" s="294">
        <v>0</v>
      </c>
      <c r="J47" s="294">
        <v>0</v>
      </c>
      <c r="K47" s="294">
        <v>0</v>
      </c>
      <c r="L47" s="294">
        <v>498</v>
      </c>
      <c r="M47" s="294">
        <v>15170</v>
      </c>
      <c r="N47" s="294">
        <v>0</v>
      </c>
      <c r="O47" s="294">
        <v>13863</v>
      </c>
      <c r="P47" s="294">
        <v>0</v>
      </c>
      <c r="Q47" s="294">
        <v>0</v>
      </c>
      <c r="R47" s="294">
        <v>0</v>
      </c>
      <c r="S47" s="294">
        <v>1307</v>
      </c>
      <c r="T47" s="294">
        <v>10829</v>
      </c>
      <c r="U47" s="294">
        <v>5320</v>
      </c>
      <c r="V47" s="294">
        <v>0</v>
      </c>
      <c r="W47" s="294">
        <v>0</v>
      </c>
      <c r="X47" s="294">
        <v>3438</v>
      </c>
      <c r="Y47" s="294">
        <v>0</v>
      </c>
      <c r="Z47" s="294">
        <v>0</v>
      </c>
      <c r="AA47" s="294">
        <v>1882</v>
      </c>
      <c r="AB47" s="294">
        <v>5509</v>
      </c>
      <c r="AC47" s="294">
        <v>0</v>
      </c>
      <c r="AD47" s="294">
        <v>0</v>
      </c>
      <c r="AE47" s="294">
        <v>841</v>
      </c>
      <c r="AF47" s="294">
        <v>0</v>
      </c>
      <c r="AG47" s="294">
        <v>51</v>
      </c>
      <c r="AH47" s="294">
        <v>4617</v>
      </c>
      <c r="AI47" s="294">
        <v>2974</v>
      </c>
      <c r="AJ47" s="294">
        <v>722</v>
      </c>
      <c r="AK47" s="294">
        <v>0</v>
      </c>
      <c r="AL47" s="294">
        <v>0</v>
      </c>
      <c r="AM47" s="294">
        <v>0</v>
      </c>
      <c r="AN47" s="294">
        <v>722</v>
      </c>
      <c r="AO47" s="294">
        <v>0</v>
      </c>
      <c r="AP47" s="294">
        <v>0</v>
      </c>
      <c r="AQ47" s="294">
        <v>2252</v>
      </c>
      <c r="AR47" s="294">
        <v>0</v>
      </c>
      <c r="AS47" s="294">
        <v>1679</v>
      </c>
      <c r="AT47" s="294">
        <v>0</v>
      </c>
      <c r="AU47" s="294">
        <v>573</v>
      </c>
      <c r="AV47" s="294">
        <v>0</v>
      </c>
      <c r="AW47" s="294">
        <v>0</v>
      </c>
      <c r="AX47" s="294">
        <v>0</v>
      </c>
      <c r="AY47" s="294">
        <v>0</v>
      </c>
      <c r="AZ47" s="294">
        <v>0</v>
      </c>
      <c r="BA47" s="294">
        <v>0</v>
      </c>
      <c r="BB47" s="294">
        <v>0</v>
      </c>
      <c r="BC47" s="294">
        <v>0</v>
      </c>
      <c r="BD47" s="294">
        <v>0</v>
      </c>
      <c r="BE47" s="294">
        <v>0</v>
      </c>
      <c r="BF47" s="294">
        <v>0</v>
      </c>
      <c r="BG47" s="294">
        <v>0</v>
      </c>
      <c r="BH47" s="294">
        <v>0</v>
      </c>
      <c r="BI47" s="294">
        <v>0</v>
      </c>
      <c r="BJ47" s="294">
        <v>0</v>
      </c>
      <c r="BK47" s="294">
        <v>0</v>
      </c>
      <c r="BL47" s="294">
        <v>0</v>
      </c>
      <c r="BM47" s="294">
        <v>104</v>
      </c>
      <c r="BN47" s="294">
        <v>104</v>
      </c>
      <c r="BO47" s="294">
        <v>0</v>
      </c>
      <c r="BP47" s="294">
        <v>0</v>
      </c>
      <c r="BQ47" s="294">
        <v>0</v>
      </c>
      <c r="BR47" s="294">
        <v>104</v>
      </c>
      <c r="BS47" s="294">
        <v>0</v>
      </c>
      <c r="BT47" s="294">
        <v>0</v>
      </c>
      <c r="BU47" s="294">
        <v>0</v>
      </c>
      <c r="BV47" s="294">
        <v>0</v>
      </c>
      <c r="BW47" s="294">
        <v>0</v>
      </c>
      <c r="BX47" s="294">
        <v>0</v>
      </c>
      <c r="BY47" s="294">
        <v>0</v>
      </c>
      <c r="BZ47" s="294">
        <v>0</v>
      </c>
      <c r="CA47" s="294">
        <v>0</v>
      </c>
      <c r="CB47" s="294">
        <v>818</v>
      </c>
      <c r="CC47" s="294">
        <v>176</v>
      </c>
      <c r="CD47" s="294">
        <v>0</v>
      </c>
      <c r="CE47" s="294">
        <v>0</v>
      </c>
      <c r="CF47" s="294">
        <v>0</v>
      </c>
      <c r="CG47" s="294">
        <v>176</v>
      </c>
      <c r="CH47" s="294">
        <v>0</v>
      </c>
      <c r="CI47" s="294">
        <v>0</v>
      </c>
      <c r="CJ47" s="294">
        <v>642</v>
      </c>
      <c r="CK47" s="294">
        <v>0</v>
      </c>
      <c r="CL47" s="294">
        <v>641</v>
      </c>
      <c r="CM47" s="294">
        <v>0</v>
      </c>
      <c r="CN47" s="294">
        <v>1</v>
      </c>
      <c r="CO47" s="294">
        <v>0</v>
      </c>
      <c r="CP47" s="294">
        <v>0</v>
      </c>
      <c r="CQ47" s="294">
        <v>22201</v>
      </c>
      <c r="CR47" s="294">
        <v>15979</v>
      </c>
      <c r="CS47" s="294">
        <v>0</v>
      </c>
      <c r="CT47" s="294">
        <v>0</v>
      </c>
      <c r="CU47" s="294">
        <v>3705</v>
      </c>
      <c r="CV47" s="294">
        <v>11489</v>
      </c>
      <c r="CW47" s="294">
        <v>180</v>
      </c>
      <c r="CX47" s="294">
        <v>605</v>
      </c>
      <c r="CY47" s="294">
        <v>6222</v>
      </c>
      <c r="CZ47" s="294">
        <v>0</v>
      </c>
      <c r="DA47" s="294">
        <v>3</v>
      </c>
      <c r="DB47" s="294">
        <v>1312</v>
      </c>
      <c r="DC47" s="294">
        <v>1414</v>
      </c>
      <c r="DD47" s="294">
        <v>73</v>
      </c>
      <c r="DE47" s="294">
        <v>3420</v>
      </c>
      <c r="DF47" s="294">
        <v>241</v>
      </c>
      <c r="DG47" s="294">
        <v>110</v>
      </c>
      <c r="DH47" s="294">
        <v>0</v>
      </c>
      <c r="DI47" s="294">
        <v>0</v>
      </c>
      <c r="DJ47" s="294">
        <v>110</v>
      </c>
      <c r="DK47" s="294">
        <v>0</v>
      </c>
      <c r="DL47" s="294">
        <v>0</v>
      </c>
      <c r="DM47" s="294">
        <v>0</v>
      </c>
      <c r="DN47" s="294">
        <v>131</v>
      </c>
      <c r="DO47" s="294">
        <v>0</v>
      </c>
      <c r="DP47" s="294">
        <v>0</v>
      </c>
      <c r="DQ47" s="294">
        <v>131</v>
      </c>
      <c r="DR47" s="294">
        <v>0</v>
      </c>
      <c r="DS47" s="294">
        <v>0</v>
      </c>
      <c r="DT47" s="294">
        <v>0</v>
      </c>
      <c r="DU47" s="294">
        <v>6896</v>
      </c>
      <c r="DV47" s="294">
        <v>6726</v>
      </c>
      <c r="DW47" s="294">
        <v>39</v>
      </c>
      <c r="DX47" s="294">
        <v>128</v>
      </c>
      <c r="DY47" s="294">
        <v>3</v>
      </c>
      <c r="DZ47" s="294">
        <v>5</v>
      </c>
      <c r="EA47" s="294">
        <v>0</v>
      </c>
      <c r="EB47" s="294">
        <v>0</v>
      </c>
      <c r="EC47" s="294">
        <v>0</v>
      </c>
      <c r="ED47" s="294">
        <v>0</v>
      </c>
      <c r="EE47" s="294">
        <v>0</v>
      </c>
      <c r="EF47" s="294">
        <v>0</v>
      </c>
      <c r="EG47" s="294">
        <v>0</v>
      </c>
      <c r="EH47" s="294">
        <v>5</v>
      </c>
      <c r="EI47" s="294">
        <v>0</v>
      </c>
      <c r="EJ47" s="294">
        <v>0</v>
      </c>
      <c r="EK47" s="294">
        <v>5</v>
      </c>
      <c r="EL47" s="294">
        <v>0</v>
      </c>
      <c r="EM47" s="294">
        <v>0</v>
      </c>
      <c r="EN47" s="294">
        <v>0</v>
      </c>
    </row>
    <row r="48" spans="1:144" ht="13.5" customHeight="1" x14ac:dyDescent="0.15">
      <c r="A48" s="292" t="s">
        <v>597</v>
      </c>
      <c r="B48" s="293" t="s">
        <v>598</v>
      </c>
      <c r="C48" s="292" t="s">
        <v>515</v>
      </c>
      <c r="D48" s="294">
        <v>441876</v>
      </c>
      <c r="E48" s="294">
        <v>384092</v>
      </c>
      <c r="F48" s="294">
        <v>323168</v>
      </c>
      <c r="G48" s="294">
        <v>0</v>
      </c>
      <c r="H48" s="294">
        <v>322234</v>
      </c>
      <c r="I48" s="294">
        <v>295</v>
      </c>
      <c r="J48" s="294">
        <v>204</v>
      </c>
      <c r="K48" s="294">
        <v>0</v>
      </c>
      <c r="L48" s="294">
        <v>435</v>
      </c>
      <c r="M48" s="294">
        <v>60924</v>
      </c>
      <c r="N48" s="294">
        <v>0</v>
      </c>
      <c r="O48" s="294">
        <v>58702</v>
      </c>
      <c r="P48" s="294">
        <v>273</v>
      </c>
      <c r="Q48" s="294">
        <v>128</v>
      </c>
      <c r="R48" s="294">
        <v>0</v>
      </c>
      <c r="S48" s="294">
        <v>1821</v>
      </c>
      <c r="T48" s="294">
        <v>5476</v>
      </c>
      <c r="U48" s="294">
        <v>4568</v>
      </c>
      <c r="V48" s="294">
        <v>0</v>
      </c>
      <c r="W48" s="294">
        <v>0</v>
      </c>
      <c r="X48" s="294">
        <v>3911</v>
      </c>
      <c r="Y48" s="294">
        <v>369</v>
      </c>
      <c r="Z48" s="294">
        <v>0</v>
      </c>
      <c r="AA48" s="294">
        <v>288</v>
      </c>
      <c r="AB48" s="294">
        <v>908</v>
      </c>
      <c r="AC48" s="294">
        <v>0</v>
      </c>
      <c r="AD48" s="294">
        <v>0</v>
      </c>
      <c r="AE48" s="294">
        <v>592</v>
      </c>
      <c r="AF48" s="294">
        <v>316</v>
      </c>
      <c r="AG48" s="294">
        <v>0</v>
      </c>
      <c r="AH48" s="294">
        <v>0</v>
      </c>
      <c r="AI48" s="294">
        <v>46</v>
      </c>
      <c r="AJ48" s="294">
        <v>0</v>
      </c>
      <c r="AK48" s="294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46</v>
      </c>
      <c r="AR48" s="294">
        <v>0</v>
      </c>
      <c r="AS48" s="294">
        <v>0</v>
      </c>
      <c r="AT48" s="294">
        <v>0</v>
      </c>
      <c r="AU48" s="294">
        <v>46</v>
      </c>
      <c r="AV48" s="294">
        <v>0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</v>
      </c>
      <c r="BH48" s="294">
        <v>0</v>
      </c>
      <c r="BI48" s="294">
        <v>0</v>
      </c>
      <c r="BJ48" s="294">
        <v>0</v>
      </c>
      <c r="BK48" s="294">
        <v>0</v>
      </c>
      <c r="BL48" s="294">
        <v>0</v>
      </c>
      <c r="BM48" s="294">
        <v>0</v>
      </c>
      <c r="BN48" s="294">
        <v>0</v>
      </c>
      <c r="BO48" s="294">
        <v>0</v>
      </c>
      <c r="BP48" s="294">
        <v>0</v>
      </c>
      <c r="BQ48" s="294">
        <v>0</v>
      </c>
      <c r="BR48" s="294">
        <v>0</v>
      </c>
      <c r="BS48" s="294">
        <v>0</v>
      </c>
      <c r="BT48" s="294">
        <v>0</v>
      </c>
      <c r="BU48" s="294">
        <v>0</v>
      </c>
      <c r="BV48" s="294">
        <v>0</v>
      </c>
      <c r="BW48" s="294">
        <v>0</v>
      </c>
      <c r="BX48" s="294">
        <v>0</v>
      </c>
      <c r="BY48" s="294">
        <v>0</v>
      </c>
      <c r="BZ48" s="294">
        <v>0</v>
      </c>
      <c r="CA48" s="294">
        <v>0</v>
      </c>
      <c r="CB48" s="294">
        <v>307</v>
      </c>
      <c r="CC48" s="294">
        <v>307</v>
      </c>
      <c r="CD48" s="294">
        <v>0</v>
      </c>
      <c r="CE48" s="294">
        <v>0</v>
      </c>
      <c r="CF48" s="294">
        <v>0</v>
      </c>
      <c r="CG48" s="294">
        <v>3</v>
      </c>
      <c r="CH48" s="294">
        <v>0</v>
      </c>
      <c r="CI48" s="294">
        <v>304</v>
      </c>
      <c r="CJ48" s="294">
        <v>0</v>
      </c>
      <c r="CK48" s="294">
        <v>0</v>
      </c>
      <c r="CL48" s="294">
        <v>0</v>
      </c>
      <c r="CM48" s="294">
        <v>0</v>
      </c>
      <c r="CN48" s="294">
        <v>0</v>
      </c>
      <c r="CO48" s="294">
        <v>0</v>
      </c>
      <c r="CP48" s="294">
        <v>0</v>
      </c>
      <c r="CQ48" s="294">
        <v>37235</v>
      </c>
      <c r="CR48" s="294">
        <v>34317</v>
      </c>
      <c r="CS48" s="294">
        <v>0</v>
      </c>
      <c r="CT48" s="294">
        <v>0</v>
      </c>
      <c r="CU48" s="294">
        <v>5442</v>
      </c>
      <c r="CV48" s="294">
        <v>28039</v>
      </c>
      <c r="CW48" s="294">
        <v>440</v>
      </c>
      <c r="CX48" s="294">
        <v>396</v>
      </c>
      <c r="CY48" s="294">
        <v>2918</v>
      </c>
      <c r="CZ48" s="294">
        <v>0</v>
      </c>
      <c r="DA48" s="294">
        <v>18</v>
      </c>
      <c r="DB48" s="294">
        <v>1138</v>
      </c>
      <c r="DC48" s="294">
        <v>1069</v>
      </c>
      <c r="DD48" s="294">
        <v>138</v>
      </c>
      <c r="DE48" s="294">
        <v>555</v>
      </c>
      <c r="DF48" s="294">
        <v>1516</v>
      </c>
      <c r="DG48" s="294">
        <v>23</v>
      </c>
      <c r="DH48" s="294">
        <v>0</v>
      </c>
      <c r="DI48" s="294">
        <v>0</v>
      </c>
      <c r="DJ48" s="294">
        <v>23</v>
      </c>
      <c r="DK48" s="294">
        <v>0</v>
      </c>
      <c r="DL48" s="294">
        <v>0</v>
      </c>
      <c r="DM48" s="294">
        <v>0</v>
      </c>
      <c r="DN48" s="294">
        <v>1493</v>
      </c>
      <c r="DO48" s="294">
        <v>0</v>
      </c>
      <c r="DP48" s="294">
        <v>0</v>
      </c>
      <c r="DQ48" s="294">
        <v>31</v>
      </c>
      <c r="DR48" s="294">
        <v>0</v>
      </c>
      <c r="DS48" s="294">
        <v>1462</v>
      </c>
      <c r="DT48" s="294">
        <v>0</v>
      </c>
      <c r="DU48" s="294">
        <v>4450</v>
      </c>
      <c r="DV48" s="294">
        <v>3428</v>
      </c>
      <c r="DW48" s="294">
        <v>3</v>
      </c>
      <c r="DX48" s="294">
        <v>1017</v>
      </c>
      <c r="DY48" s="294">
        <v>2</v>
      </c>
      <c r="DZ48" s="294">
        <v>8754</v>
      </c>
      <c r="EA48" s="294">
        <v>6324</v>
      </c>
      <c r="EB48" s="294">
        <v>0</v>
      </c>
      <c r="EC48" s="294">
        <v>0</v>
      </c>
      <c r="ED48" s="294">
        <v>5972</v>
      </c>
      <c r="EE48" s="294">
        <v>0</v>
      </c>
      <c r="EF48" s="294">
        <v>0</v>
      </c>
      <c r="EG48" s="294">
        <v>352</v>
      </c>
      <c r="EH48" s="294">
        <v>2430</v>
      </c>
      <c r="EI48" s="294">
        <v>0</v>
      </c>
      <c r="EJ48" s="294">
        <v>0</v>
      </c>
      <c r="EK48" s="294">
        <v>1914</v>
      </c>
      <c r="EL48" s="294">
        <v>0</v>
      </c>
      <c r="EM48" s="294">
        <v>516</v>
      </c>
      <c r="EN48" s="294">
        <v>0</v>
      </c>
    </row>
    <row r="49" spans="1:144" ht="13.5" customHeight="1" x14ac:dyDescent="0.15">
      <c r="A49" s="292" t="s">
        <v>599</v>
      </c>
      <c r="B49" s="293" t="s">
        <v>600</v>
      </c>
      <c r="C49" s="292" t="s">
        <v>515</v>
      </c>
      <c r="D49" s="294">
        <v>535738</v>
      </c>
      <c r="E49" s="294">
        <v>418043</v>
      </c>
      <c r="F49" s="294">
        <v>383538</v>
      </c>
      <c r="G49" s="294">
        <v>0</v>
      </c>
      <c r="H49" s="294">
        <v>382230</v>
      </c>
      <c r="I49" s="294">
        <v>0</v>
      </c>
      <c r="J49" s="294">
        <v>0</v>
      </c>
      <c r="K49" s="294">
        <v>0</v>
      </c>
      <c r="L49" s="294">
        <v>1308</v>
      </c>
      <c r="M49" s="294">
        <v>34505</v>
      </c>
      <c r="N49" s="294">
        <v>0</v>
      </c>
      <c r="O49" s="294">
        <v>33703</v>
      </c>
      <c r="P49" s="294">
        <v>0</v>
      </c>
      <c r="Q49" s="294">
        <v>0</v>
      </c>
      <c r="R49" s="294">
        <v>0</v>
      </c>
      <c r="S49" s="294">
        <v>802</v>
      </c>
      <c r="T49" s="294">
        <v>11898</v>
      </c>
      <c r="U49" s="294">
        <v>7802</v>
      </c>
      <c r="V49" s="294">
        <v>0</v>
      </c>
      <c r="W49" s="294">
        <v>0</v>
      </c>
      <c r="X49" s="294">
        <v>4534</v>
      </c>
      <c r="Y49" s="294">
        <v>1406</v>
      </c>
      <c r="Z49" s="294">
        <v>6</v>
      </c>
      <c r="AA49" s="294">
        <v>1856</v>
      </c>
      <c r="AB49" s="294">
        <v>4096</v>
      </c>
      <c r="AC49" s="294">
        <v>0</v>
      </c>
      <c r="AD49" s="294">
        <v>0</v>
      </c>
      <c r="AE49" s="294">
        <v>2427</v>
      </c>
      <c r="AF49" s="294">
        <v>54</v>
      </c>
      <c r="AG49" s="294">
        <v>0</v>
      </c>
      <c r="AH49" s="294">
        <v>1615</v>
      </c>
      <c r="AI49" s="294">
        <v>2248</v>
      </c>
      <c r="AJ49" s="294">
        <v>1194</v>
      </c>
      <c r="AK49" s="294">
        <v>0</v>
      </c>
      <c r="AL49" s="294">
        <v>0</v>
      </c>
      <c r="AM49" s="294">
        <v>0</v>
      </c>
      <c r="AN49" s="294">
        <v>1194</v>
      </c>
      <c r="AO49" s="294">
        <v>0</v>
      </c>
      <c r="AP49" s="294">
        <v>0</v>
      </c>
      <c r="AQ49" s="294">
        <v>1054</v>
      </c>
      <c r="AR49" s="294">
        <v>0</v>
      </c>
      <c r="AS49" s="294">
        <v>0</v>
      </c>
      <c r="AT49" s="294">
        <v>0</v>
      </c>
      <c r="AU49" s="294">
        <v>1054</v>
      </c>
      <c r="AV49" s="294">
        <v>0</v>
      </c>
      <c r="AW49" s="294">
        <v>0</v>
      </c>
      <c r="AX49" s="294">
        <v>0</v>
      </c>
      <c r="AY49" s="294">
        <v>0</v>
      </c>
      <c r="AZ49" s="294">
        <v>0</v>
      </c>
      <c r="BA49" s="294">
        <v>0</v>
      </c>
      <c r="BB49" s="294">
        <v>0</v>
      </c>
      <c r="BC49" s="294">
        <v>0</v>
      </c>
      <c r="BD49" s="294">
        <v>0</v>
      </c>
      <c r="BE49" s="294">
        <v>0</v>
      </c>
      <c r="BF49" s="294">
        <v>0</v>
      </c>
      <c r="BG49" s="294">
        <v>0</v>
      </c>
      <c r="BH49" s="294">
        <v>0</v>
      </c>
      <c r="BI49" s="294">
        <v>0</v>
      </c>
      <c r="BJ49" s="294">
        <v>0</v>
      </c>
      <c r="BK49" s="294">
        <v>0</v>
      </c>
      <c r="BL49" s="294">
        <v>0</v>
      </c>
      <c r="BM49" s="294">
        <v>0</v>
      </c>
      <c r="BN49" s="294">
        <v>0</v>
      </c>
      <c r="BO49" s="294">
        <v>0</v>
      </c>
      <c r="BP49" s="294">
        <v>0</v>
      </c>
      <c r="BQ49" s="294">
        <v>0</v>
      </c>
      <c r="BR49" s="294">
        <v>0</v>
      </c>
      <c r="BS49" s="294">
        <v>0</v>
      </c>
      <c r="BT49" s="294">
        <v>0</v>
      </c>
      <c r="BU49" s="294">
        <v>0</v>
      </c>
      <c r="BV49" s="294">
        <v>0</v>
      </c>
      <c r="BW49" s="294">
        <v>0</v>
      </c>
      <c r="BX49" s="294">
        <v>0</v>
      </c>
      <c r="BY49" s="294">
        <v>0</v>
      </c>
      <c r="BZ49" s="294">
        <v>0</v>
      </c>
      <c r="CA49" s="294">
        <v>0</v>
      </c>
      <c r="CB49" s="294">
        <v>27503</v>
      </c>
      <c r="CC49" s="294">
        <v>25226</v>
      </c>
      <c r="CD49" s="294">
        <v>0</v>
      </c>
      <c r="CE49" s="294">
        <v>24662</v>
      </c>
      <c r="CF49" s="294">
        <v>0</v>
      </c>
      <c r="CG49" s="294">
        <v>381</v>
      </c>
      <c r="CH49" s="294">
        <v>0</v>
      </c>
      <c r="CI49" s="294">
        <v>183</v>
      </c>
      <c r="CJ49" s="294">
        <v>2277</v>
      </c>
      <c r="CK49" s="294">
        <v>0</v>
      </c>
      <c r="CL49" s="294">
        <v>2277</v>
      </c>
      <c r="CM49" s="294">
        <v>0</v>
      </c>
      <c r="CN49" s="294">
        <v>0</v>
      </c>
      <c r="CO49" s="294">
        <v>0</v>
      </c>
      <c r="CP49" s="294">
        <v>0</v>
      </c>
      <c r="CQ49" s="294">
        <v>64245</v>
      </c>
      <c r="CR49" s="294">
        <v>49808</v>
      </c>
      <c r="CS49" s="294">
        <v>0</v>
      </c>
      <c r="CT49" s="294">
        <v>0</v>
      </c>
      <c r="CU49" s="294">
        <v>4621</v>
      </c>
      <c r="CV49" s="294">
        <v>44762</v>
      </c>
      <c r="CW49" s="294">
        <v>380</v>
      </c>
      <c r="CX49" s="294">
        <v>45</v>
      </c>
      <c r="CY49" s="294">
        <v>14437</v>
      </c>
      <c r="CZ49" s="294">
        <v>0</v>
      </c>
      <c r="DA49" s="294">
        <v>0</v>
      </c>
      <c r="DB49" s="294">
        <v>286</v>
      </c>
      <c r="DC49" s="294">
        <v>14045</v>
      </c>
      <c r="DD49" s="294">
        <v>6</v>
      </c>
      <c r="DE49" s="294">
        <v>100</v>
      </c>
      <c r="DF49" s="294">
        <v>46</v>
      </c>
      <c r="DG49" s="294">
        <v>29</v>
      </c>
      <c r="DH49" s="294">
        <v>0</v>
      </c>
      <c r="DI49" s="294">
        <v>0</v>
      </c>
      <c r="DJ49" s="294">
        <v>23</v>
      </c>
      <c r="DK49" s="294">
        <v>6</v>
      </c>
      <c r="DL49" s="294">
        <v>0</v>
      </c>
      <c r="DM49" s="294">
        <v>0</v>
      </c>
      <c r="DN49" s="294">
        <v>17</v>
      </c>
      <c r="DO49" s="294">
        <v>0</v>
      </c>
      <c r="DP49" s="294">
        <v>0</v>
      </c>
      <c r="DQ49" s="294">
        <v>17</v>
      </c>
      <c r="DR49" s="294">
        <v>0</v>
      </c>
      <c r="DS49" s="294">
        <v>0</v>
      </c>
      <c r="DT49" s="294">
        <v>0</v>
      </c>
      <c r="DU49" s="294">
        <v>8818</v>
      </c>
      <c r="DV49" s="294">
        <v>8091</v>
      </c>
      <c r="DW49" s="294">
        <v>89</v>
      </c>
      <c r="DX49" s="294">
        <v>637</v>
      </c>
      <c r="DY49" s="294">
        <v>1</v>
      </c>
      <c r="DZ49" s="294">
        <v>2937</v>
      </c>
      <c r="EA49" s="294">
        <v>1138</v>
      </c>
      <c r="EB49" s="294">
        <v>0</v>
      </c>
      <c r="EC49" s="294">
        <v>0</v>
      </c>
      <c r="ED49" s="294">
        <v>779</v>
      </c>
      <c r="EE49" s="294">
        <v>344</v>
      </c>
      <c r="EF49" s="294">
        <v>0</v>
      </c>
      <c r="EG49" s="294">
        <v>15</v>
      </c>
      <c r="EH49" s="294">
        <v>1799</v>
      </c>
      <c r="EI49" s="294">
        <v>0</v>
      </c>
      <c r="EJ49" s="294">
        <v>0</v>
      </c>
      <c r="EK49" s="294">
        <v>1748</v>
      </c>
      <c r="EL49" s="294">
        <v>51</v>
      </c>
      <c r="EM49" s="294">
        <v>0</v>
      </c>
      <c r="EN49" s="294">
        <v>0</v>
      </c>
    </row>
    <row r="50" spans="1:144" ht="13.5" customHeight="1" x14ac:dyDescent="0.15">
      <c r="A50" s="292" t="s">
        <v>601</v>
      </c>
      <c r="B50" s="293" t="s">
        <v>602</v>
      </c>
      <c r="C50" s="292" t="s">
        <v>515</v>
      </c>
      <c r="D50" s="294">
        <v>381409</v>
      </c>
      <c r="E50" s="294">
        <v>314834</v>
      </c>
      <c r="F50" s="294">
        <v>281635</v>
      </c>
      <c r="G50" s="294">
        <v>0</v>
      </c>
      <c r="H50" s="294">
        <v>281401</v>
      </c>
      <c r="I50" s="294">
        <v>160</v>
      </c>
      <c r="J50" s="294">
        <v>54</v>
      </c>
      <c r="K50" s="294">
        <v>0</v>
      </c>
      <c r="L50" s="294">
        <v>20</v>
      </c>
      <c r="M50" s="294">
        <v>33199</v>
      </c>
      <c r="N50" s="294">
        <v>0</v>
      </c>
      <c r="O50" s="294">
        <v>33171</v>
      </c>
      <c r="P50" s="294">
        <v>25</v>
      </c>
      <c r="Q50" s="294">
        <v>3</v>
      </c>
      <c r="R50" s="294">
        <v>0</v>
      </c>
      <c r="S50" s="294">
        <v>0</v>
      </c>
      <c r="T50" s="294">
        <v>9131</v>
      </c>
      <c r="U50" s="294">
        <v>4754</v>
      </c>
      <c r="V50" s="294">
        <v>0</v>
      </c>
      <c r="W50" s="294">
        <v>0</v>
      </c>
      <c r="X50" s="294">
        <v>2793</v>
      </c>
      <c r="Y50" s="294">
        <v>0</v>
      </c>
      <c r="Z50" s="294">
        <v>0</v>
      </c>
      <c r="AA50" s="294">
        <v>1961</v>
      </c>
      <c r="AB50" s="294">
        <v>4377</v>
      </c>
      <c r="AC50" s="294">
        <v>0</v>
      </c>
      <c r="AD50" s="294">
        <v>0</v>
      </c>
      <c r="AE50" s="294">
        <v>275</v>
      </c>
      <c r="AF50" s="294">
        <v>0</v>
      </c>
      <c r="AG50" s="294">
        <v>0</v>
      </c>
      <c r="AH50" s="294">
        <v>4102</v>
      </c>
      <c r="AI50" s="294">
        <v>395</v>
      </c>
      <c r="AJ50" s="294">
        <v>0</v>
      </c>
      <c r="AK50" s="294">
        <v>0</v>
      </c>
      <c r="AL50" s="294">
        <v>0</v>
      </c>
      <c r="AM50" s="294">
        <v>0</v>
      </c>
      <c r="AN50" s="294">
        <v>0</v>
      </c>
      <c r="AO50" s="294">
        <v>0</v>
      </c>
      <c r="AP50" s="294">
        <v>0</v>
      </c>
      <c r="AQ50" s="294">
        <v>395</v>
      </c>
      <c r="AR50" s="294">
        <v>0</v>
      </c>
      <c r="AS50" s="294">
        <v>0</v>
      </c>
      <c r="AT50" s="294">
        <v>395</v>
      </c>
      <c r="AU50" s="294">
        <v>0</v>
      </c>
      <c r="AV50" s="294">
        <v>0</v>
      </c>
      <c r="AW50" s="294">
        <v>0</v>
      </c>
      <c r="AX50" s="294">
        <v>0</v>
      </c>
      <c r="AY50" s="294">
        <v>0</v>
      </c>
      <c r="AZ50" s="294">
        <v>0</v>
      </c>
      <c r="BA50" s="294">
        <v>0</v>
      </c>
      <c r="BB50" s="294">
        <v>0</v>
      </c>
      <c r="BC50" s="294">
        <v>0</v>
      </c>
      <c r="BD50" s="294">
        <v>0</v>
      </c>
      <c r="BE50" s="294">
        <v>0</v>
      </c>
      <c r="BF50" s="294">
        <v>0</v>
      </c>
      <c r="BG50" s="294">
        <v>0</v>
      </c>
      <c r="BH50" s="294">
        <v>0</v>
      </c>
      <c r="BI50" s="294">
        <v>0</v>
      </c>
      <c r="BJ50" s="294">
        <v>0</v>
      </c>
      <c r="BK50" s="294">
        <v>0</v>
      </c>
      <c r="BL50" s="294">
        <v>0</v>
      </c>
      <c r="BM50" s="294">
        <v>2705</v>
      </c>
      <c r="BN50" s="294">
        <v>2701</v>
      </c>
      <c r="BO50" s="294">
        <v>0</v>
      </c>
      <c r="BP50" s="294">
        <v>0</v>
      </c>
      <c r="BQ50" s="294">
        <v>0</v>
      </c>
      <c r="BR50" s="294">
        <v>2701</v>
      </c>
      <c r="BS50" s="294">
        <v>0</v>
      </c>
      <c r="BT50" s="294">
        <v>0</v>
      </c>
      <c r="BU50" s="294">
        <v>4</v>
      </c>
      <c r="BV50" s="294">
        <v>0</v>
      </c>
      <c r="BW50" s="294">
        <v>0</v>
      </c>
      <c r="BX50" s="294">
        <v>0</v>
      </c>
      <c r="BY50" s="294">
        <v>4</v>
      </c>
      <c r="BZ50" s="294">
        <v>0</v>
      </c>
      <c r="CA50" s="294">
        <v>0</v>
      </c>
      <c r="CB50" s="294">
        <v>0</v>
      </c>
      <c r="CC50" s="294">
        <v>0</v>
      </c>
      <c r="CD50" s="294">
        <v>0</v>
      </c>
      <c r="CE50" s="294">
        <v>0</v>
      </c>
      <c r="CF50" s="294">
        <v>0</v>
      </c>
      <c r="CG50" s="294">
        <v>0</v>
      </c>
      <c r="CH50" s="294">
        <v>0</v>
      </c>
      <c r="CI50" s="294">
        <v>0</v>
      </c>
      <c r="CJ50" s="294">
        <v>0</v>
      </c>
      <c r="CK50" s="294">
        <v>0</v>
      </c>
      <c r="CL50" s="294">
        <v>0</v>
      </c>
      <c r="CM50" s="294">
        <v>0</v>
      </c>
      <c r="CN50" s="294">
        <v>0</v>
      </c>
      <c r="CO50" s="294">
        <v>0</v>
      </c>
      <c r="CP50" s="294">
        <v>0</v>
      </c>
      <c r="CQ50" s="294">
        <v>42459</v>
      </c>
      <c r="CR50" s="294">
        <v>38258</v>
      </c>
      <c r="CS50" s="294">
        <v>0</v>
      </c>
      <c r="CT50" s="294">
        <v>0</v>
      </c>
      <c r="CU50" s="294">
        <v>6731</v>
      </c>
      <c r="CV50" s="294">
        <v>30200</v>
      </c>
      <c r="CW50" s="294">
        <v>13</v>
      </c>
      <c r="CX50" s="294">
        <v>1314</v>
      </c>
      <c r="CY50" s="294">
        <v>4201</v>
      </c>
      <c r="CZ50" s="294">
        <v>0</v>
      </c>
      <c r="DA50" s="294">
        <v>0</v>
      </c>
      <c r="DB50" s="294">
        <v>2114</v>
      </c>
      <c r="DC50" s="294">
        <v>1456</v>
      </c>
      <c r="DD50" s="294">
        <v>0</v>
      </c>
      <c r="DE50" s="294">
        <v>631</v>
      </c>
      <c r="DF50" s="294">
        <v>7</v>
      </c>
      <c r="DG50" s="294">
        <v>0</v>
      </c>
      <c r="DH50" s="294">
        <v>0</v>
      </c>
      <c r="DI50" s="294">
        <v>0</v>
      </c>
      <c r="DJ50" s="294">
        <v>0</v>
      </c>
      <c r="DK50" s="294">
        <v>0</v>
      </c>
      <c r="DL50" s="294">
        <v>0</v>
      </c>
      <c r="DM50" s="294">
        <v>0</v>
      </c>
      <c r="DN50" s="294">
        <v>7</v>
      </c>
      <c r="DO50" s="294">
        <v>0</v>
      </c>
      <c r="DP50" s="294">
        <v>0</v>
      </c>
      <c r="DQ50" s="294">
        <v>0</v>
      </c>
      <c r="DR50" s="294">
        <v>0</v>
      </c>
      <c r="DS50" s="294">
        <v>7</v>
      </c>
      <c r="DT50" s="294">
        <v>0</v>
      </c>
      <c r="DU50" s="294">
        <v>9203</v>
      </c>
      <c r="DV50" s="294">
        <v>8662</v>
      </c>
      <c r="DW50" s="294">
        <v>4</v>
      </c>
      <c r="DX50" s="294">
        <v>537</v>
      </c>
      <c r="DY50" s="294">
        <v>0</v>
      </c>
      <c r="DZ50" s="294">
        <v>2675</v>
      </c>
      <c r="EA50" s="294">
        <v>1155</v>
      </c>
      <c r="EB50" s="294">
        <v>0</v>
      </c>
      <c r="EC50" s="294">
        <v>0</v>
      </c>
      <c r="ED50" s="294">
        <v>1111</v>
      </c>
      <c r="EE50" s="294">
        <v>0</v>
      </c>
      <c r="EF50" s="294">
        <v>0</v>
      </c>
      <c r="EG50" s="294">
        <v>44</v>
      </c>
      <c r="EH50" s="294">
        <v>1520</v>
      </c>
      <c r="EI50" s="294">
        <v>0</v>
      </c>
      <c r="EJ50" s="294">
        <v>0</v>
      </c>
      <c r="EK50" s="294">
        <v>1390</v>
      </c>
      <c r="EL50" s="294">
        <v>0</v>
      </c>
      <c r="EM50" s="294">
        <v>130</v>
      </c>
      <c r="EN50" s="294">
        <v>0</v>
      </c>
    </row>
    <row r="51" spans="1:144" ht="13.5" customHeight="1" x14ac:dyDescent="0.15">
      <c r="A51" s="292" t="s">
        <v>603</v>
      </c>
      <c r="B51" s="293" t="s">
        <v>604</v>
      </c>
      <c r="C51" s="292" t="s">
        <v>515</v>
      </c>
      <c r="D51" s="294">
        <v>374531</v>
      </c>
      <c r="E51" s="294">
        <v>287429</v>
      </c>
      <c r="F51" s="294">
        <v>245687</v>
      </c>
      <c r="G51" s="294">
        <v>0</v>
      </c>
      <c r="H51" s="294">
        <v>244484</v>
      </c>
      <c r="I51" s="294">
        <v>5</v>
      </c>
      <c r="J51" s="294">
        <v>724</v>
      </c>
      <c r="K51" s="294">
        <v>0</v>
      </c>
      <c r="L51" s="294">
        <v>474</v>
      </c>
      <c r="M51" s="294">
        <v>41742</v>
      </c>
      <c r="N51" s="294">
        <v>0</v>
      </c>
      <c r="O51" s="294">
        <v>37898</v>
      </c>
      <c r="P51" s="294">
        <v>0</v>
      </c>
      <c r="Q51" s="294">
        <v>0</v>
      </c>
      <c r="R51" s="294">
        <v>0</v>
      </c>
      <c r="S51" s="294">
        <v>3844</v>
      </c>
      <c r="T51" s="294">
        <v>3424</v>
      </c>
      <c r="U51" s="294">
        <v>1972</v>
      </c>
      <c r="V51" s="294">
        <v>0</v>
      </c>
      <c r="W51" s="294">
        <v>0</v>
      </c>
      <c r="X51" s="294">
        <v>1668</v>
      </c>
      <c r="Y51" s="294">
        <v>0</v>
      </c>
      <c r="Z51" s="294">
        <v>0</v>
      </c>
      <c r="AA51" s="294">
        <v>304</v>
      </c>
      <c r="AB51" s="294">
        <v>1452</v>
      </c>
      <c r="AC51" s="294">
        <v>0</v>
      </c>
      <c r="AD51" s="294">
        <v>0</v>
      </c>
      <c r="AE51" s="294">
        <v>1172</v>
      </c>
      <c r="AF51" s="294">
        <v>0</v>
      </c>
      <c r="AG51" s="294">
        <v>0</v>
      </c>
      <c r="AH51" s="294">
        <v>280</v>
      </c>
      <c r="AI51" s="294">
        <v>3382</v>
      </c>
      <c r="AJ51" s="294">
        <v>3190</v>
      </c>
      <c r="AK51" s="294">
        <v>0</v>
      </c>
      <c r="AL51" s="294">
        <v>0</v>
      </c>
      <c r="AM51" s="294">
        <v>0</v>
      </c>
      <c r="AN51" s="294">
        <v>3184</v>
      </c>
      <c r="AO51" s="294">
        <v>6</v>
      </c>
      <c r="AP51" s="294">
        <v>0</v>
      </c>
      <c r="AQ51" s="294">
        <v>192</v>
      </c>
      <c r="AR51" s="294">
        <v>0</v>
      </c>
      <c r="AS51" s="294">
        <v>125</v>
      </c>
      <c r="AT51" s="294">
        <v>0</v>
      </c>
      <c r="AU51" s="294">
        <v>67</v>
      </c>
      <c r="AV51" s="294">
        <v>0</v>
      </c>
      <c r="AW51" s="294">
        <v>0</v>
      </c>
      <c r="AX51" s="294">
        <v>173</v>
      </c>
      <c r="AY51" s="294">
        <v>173</v>
      </c>
      <c r="AZ51" s="294">
        <v>0</v>
      </c>
      <c r="BA51" s="294">
        <v>0</v>
      </c>
      <c r="BB51" s="294">
        <v>0</v>
      </c>
      <c r="BC51" s="294">
        <v>172</v>
      </c>
      <c r="BD51" s="294">
        <v>1</v>
      </c>
      <c r="BE51" s="294">
        <v>0</v>
      </c>
      <c r="BF51" s="294">
        <v>0</v>
      </c>
      <c r="BG51" s="294">
        <v>0</v>
      </c>
      <c r="BH51" s="294">
        <v>0</v>
      </c>
      <c r="BI51" s="294">
        <v>0</v>
      </c>
      <c r="BJ51" s="294">
        <v>0</v>
      </c>
      <c r="BK51" s="294">
        <v>0</v>
      </c>
      <c r="BL51" s="294">
        <v>0</v>
      </c>
      <c r="BM51" s="294">
        <v>0</v>
      </c>
      <c r="BN51" s="294">
        <v>0</v>
      </c>
      <c r="BO51" s="294">
        <v>0</v>
      </c>
      <c r="BP51" s="294">
        <v>0</v>
      </c>
      <c r="BQ51" s="294">
        <v>0</v>
      </c>
      <c r="BR51" s="294">
        <v>0</v>
      </c>
      <c r="BS51" s="294">
        <v>0</v>
      </c>
      <c r="BT51" s="294">
        <v>0</v>
      </c>
      <c r="BU51" s="294">
        <v>0</v>
      </c>
      <c r="BV51" s="294">
        <v>0</v>
      </c>
      <c r="BW51" s="294">
        <v>0</v>
      </c>
      <c r="BX51" s="294">
        <v>0</v>
      </c>
      <c r="BY51" s="294">
        <v>0</v>
      </c>
      <c r="BZ51" s="294">
        <v>0</v>
      </c>
      <c r="CA51" s="294">
        <v>0</v>
      </c>
      <c r="CB51" s="294">
        <v>168</v>
      </c>
      <c r="CC51" s="294">
        <v>5</v>
      </c>
      <c r="CD51" s="294">
        <v>0</v>
      </c>
      <c r="CE51" s="294">
        <v>0</v>
      </c>
      <c r="CF51" s="294">
        <v>0</v>
      </c>
      <c r="CG51" s="294">
        <v>5</v>
      </c>
      <c r="CH51" s="294">
        <v>0</v>
      </c>
      <c r="CI51" s="294">
        <v>0</v>
      </c>
      <c r="CJ51" s="294">
        <v>163</v>
      </c>
      <c r="CK51" s="294">
        <v>0</v>
      </c>
      <c r="CL51" s="294">
        <v>0</v>
      </c>
      <c r="CM51" s="294">
        <v>0</v>
      </c>
      <c r="CN51" s="294">
        <v>1</v>
      </c>
      <c r="CO51" s="294">
        <v>0</v>
      </c>
      <c r="CP51" s="294">
        <v>162</v>
      </c>
      <c r="CQ51" s="294">
        <v>42642</v>
      </c>
      <c r="CR51" s="294">
        <v>31351</v>
      </c>
      <c r="CS51" s="294">
        <v>0</v>
      </c>
      <c r="CT51" s="294">
        <v>0</v>
      </c>
      <c r="CU51" s="294">
        <v>6322</v>
      </c>
      <c r="CV51" s="294">
        <v>24252</v>
      </c>
      <c r="CW51" s="294">
        <v>131</v>
      </c>
      <c r="CX51" s="294">
        <v>646</v>
      </c>
      <c r="CY51" s="294">
        <v>11291</v>
      </c>
      <c r="CZ51" s="294">
        <v>0</v>
      </c>
      <c r="DA51" s="294">
        <v>0</v>
      </c>
      <c r="DB51" s="294">
        <v>4819</v>
      </c>
      <c r="DC51" s="294">
        <v>3444</v>
      </c>
      <c r="DD51" s="294">
        <v>47</v>
      </c>
      <c r="DE51" s="294">
        <v>2981</v>
      </c>
      <c r="DF51" s="294">
        <v>4599</v>
      </c>
      <c r="DG51" s="294">
        <v>3270</v>
      </c>
      <c r="DH51" s="294">
        <v>0</v>
      </c>
      <c r="DI51" s="294">
        <v>2969</v>
      </c>
      <c r="DJ51" s="294">
        <v>240</v>
      </c>
      <c r="DK51" s="294">
        <v>0</v>
      </c>
      <c r="DL51" s="294">
        <v>3</v>
      </c>
      <c r="DM51" s="294">
        <v>58</v>
      </c>
      <c r="DN51" s="294">
        <v>1329</v>
      </c>
      <c r="DO51" s="294">
        <v>0</v>
      </c>
      <c r="DP51" s="294">
        <v>1061</v>
      </c>
      <c r="DQ51" s="294">
        <v>268</v>
      </c>
      <c r="DR51" s="294">
        <v>0</v>
      </c>
      <c r="DS51" s="294">
        <v>0</v>
      </c>
      <c r="DT51" s="294">
        <v>0</v>
      </c>
      <c r="DU51" s="294">
        <v>29385</v>
      </c>
      <c r="DV51" s="294">
        <v>28875</v>
      </c>
      <c r="DW51" s="294">
        <v>0</v>
      </c>
      <c r="DX51" s="294">
        <v>507</v>
      </c>
      <c r="DY51" s="294">
        <v>3</v>
      </c>
      <c r="DZ51" s="294">
        <v>3329</v>
      </c>
      <c r="EA51" s="294">
        <v>1072</v>
      </c>
      <c r="EB51" s="294">
        <v>2</v>
      </c>
      <c r="EC51" s="294">
        <v>0</v>
      </c>
      <c r="ED51" s="294">
        <v>997</v>
      </c>
      <c r="EE51" s="294">
        <v>0</v>
      </c>
      <c r="EF51" s="294">
        <v>73</v>
      </c>
      <c r="EG51" s="294">
        <v>0</v>
      </c>
      <c r="EH51" s="294">
        <v>2257</v>
      </c>
      <c r="EI51" s="294">
        <v>0</v>
      </c>
      <c r="EJ51" s="294">
        <v>0</v>
      </c>
      <c r="EK51" s="294">
        <v>881</v>
      </c>
      <c r="EL51" s="294">
        <v>0</v>
      </c>
      <c r="EM51" s="294">
        <v>1376</v>
      </c>
      <c r="EN51" s="294">
        <v>0</v>
      </c>
    </row>
    <row r="52" spans="1:144" ht="13.5" customHeight="1" x14ac:dyDescent="0.15">
      <c r="A52" s="292" t="s">
        <v>605</v>
      </c>
      <c r="B52" s="293" t="s">
        <v>606</v>
      </c>
      <c r="C52" s="292" t="s">
        <v>515</v>
      </c>
      <c r="D52" s="294">
        <v>526957</v>
      </c>
      <c r="E52" s="294">
        <v>406291</v>
      </c>
      <c r="F52" s="294">
        <v>365966</v>
      </c>
      <c r="G52" s="294">
        <v>4355</v>
      </c>
      <c r="H52" s="294">
        <v>360171</v>
      </c>
      <c r="I52" s="294">
        <v>421</v>
      </c>
      <c r="J52" s="294">
        <v>298</v>
      </c>
      <c r="K52" s="294">
        <v>8</v>
      </c>
      <c r="L52" s="294">
        <v>713</v>
      </c>
      <c r="M52" s="294">
        <v>40325</v>
      </c>
      <c r="N52" s="294">
        <v>1337</v>
      </c>
      <c r="O52" s="294">
        <v>35581</v>
      </c>
      <c r="P52" s="294">
        <v>193</v>
      </c>
      <c r="Q52" s="294">
        <v>1</v>
      </c>
      <c r="R52" s="294">
        <v>295</v>
      </c>
      <c r="S52" s="294">
        <v>2918</v>
      </c>
      <c r="T52" s="294">
        <v>24071</v>
      </c>
      <c r="U52" s="294">
        <v>10129</v>
      </c>
      <c r="V52" s="294">
        <v>40</v>
      </c>
      <c r="W52" s="294">
        <v>0</v>
      </c>
      <c r="X52" s="294">
        <v>5063</v>
      </c>
      <c r="Y52" s="294">
        <v>297</v>
      </c>
      <c r="Z52" s="294">
        <v>0</v>
      </c>
      <c r="AA52" s="294">
        <v>4729</v>
      </c>
      <c r="AB52" s="294">
        <v>13942</v>
      </c>
      <c r="AC52" s="294">
        <v>179</v>
      </c>
      <c r="AD52" s="294">
        <v>0</v>
      </c>
      <c r="AE52" s="294">
        <v>3978</v>
      </c>
      <c r="AF52" s="294">
        <v>189</v>
      </c>
      <c r="AG52" s="294">
        <v>0</v>
      </c>
      <c r="AH52" s="294">
        <v>9596</v>
      </c>
      <c r="AI52" s="294">
        <v>12580</v>
      </c>
      <c r="AJ52" s="294">
        <v>10276</v>
      </c>
      <c r="AK52" s="294">
        <v>0</v>
      </c>
      <c r="AL52" s="294">
        <v>43</v>
      </c>
      <c r="AM52" s="294">
        <v>0</v>
      </c>
      <c r="AN52" s="294">
        <v>10233</v>
      </c>
      <c r="AO52" s="294">
        <v>0</v>
      </c>
      <c r="AP52" s="294">
        <v>0</v>
      </c>
      <c r="AQ52" s="294">
        <v>2304</v>
      </c>
      <c r="AR52" s="294">
        <v>0</v>
      </c>
      <c r="AS52" s="294">
        <v>0</v>
      </c>
      <c r="AT52" s="294">
        <v>0</v>
      </c>
      <c r="AU52" s="294">
        <v>2185</v>
      </c>
      <c r="AV52" s="294">
        <v>119</v>
      </c>
      <c r="AW52" s="294">
        <v>0</v>
      </c>
      <c r="AX52" s="294">
        <v>0</v>
      </c>
      <c r="AY52" s="294">
        <v>0</v>
      </c>
      <c r="AZ52" s="294">
        <v>0</v>
      </c>
      <c r="BA52" s="294">
        <v>0</v>
      </c>
      <c r="BB52" s="294">
        <v>0</v>
      </c>
      <c r="BC52" s="294">
        <v>0</v>
      </c>
      <c r="BD52" s="294">
        <v>0</v>
      </c>
      <c r="BE52" s="294">
        <v>0</v>
      </c>
      <c r="BF52" s="294">
        <v>0</v>
      </c>
      <c r="BG52" s="294">
        <v>0</v>
      </c>
      <c r="BH52" s="294">
        <v>0</v>
      </c>
      <c r="BI52" s="294">
        <v>0</v>
      </c>
      <c r="BJ52" s="294">
        <v>0</v>
      </c>
      <c r="BK52" s="294">
        <v>0</v>
      </c>
      <c r="BL52" s="294">
        <v>0</v>
      </c>
      <c r="BM52" s="294">
        <v>11014</v>
      </c>
      <c r="BN52" s="294">
        <v>10396</v>
      </c>
      <c r="BO52" s="294">
        <v>0</v>
      </c>
      <c r="BP52" s="294">
        <v>10396</v>
      </c>
      <c r="BQ52" s="294">
        <v>0</v>
      </c>
      <c r="BR52" s="294">
        <v>0</v>
      </c>
      <c r="BS52" s="294">
        <v>0</v>
      </c>
      <c r="BT52" s="294">
        <v>0</v>
      </c>
      <c r="BU52" s="294">
        <v>618</v>
      </c>
      <c r="BV52" s="294">
        <v>0</v>
      </c>
      <c r="BW52" s="294">
        <v>618</v>
      </c>
      <c r="BX52" s="294">
        <v>0</v>
      </c>
      <c r="BY52" s="294">
        <v>0</v>
      </c>
      <c r="BZ52" s="294">
        <v>0</v>
      </c>
      <c r="CA52" s="294">
        <v>0</v>
      </c>
      <c r="CB52" s="294">
        <v>1058</v>
      </c>
      <c r="CC52" s="294">
        <v>515</v>
      </c>
      <c r="CD52" s="294">
        <v>0</v>
      </c>
      <c r="CE52" s="294">
        <v>0</v>
      </c>
      <c r="CF52" s="294">
        <v>134</v>
      </c>
      <c r="CG52" s="294">
        <v>70</v>
      </c>
      <c r="CH52" s="294">
        <v>1</v>
      </c>
      <c r="CI52" s="294">
        <v>310</v>
      </c>
      <c r="CJ52" s="294">
        <v>543</v>
      </c>
      <c r="CK52" s="294">
        <v>0</v>
      </c>
      <c r="CL52" s="294">
        <v>0</v>
      </c>
      <c r="CM52" s="294">
        <v>197</v>
      </c>
      <c r="CN52" s="294">
        <v>60</v>
      </c>
      <c r="CO52" s="294">
        <v>0</v>
      </c>
      <c r="CP52" s="294">
        <v>286</v>
      </c>
      <c r="CQ52" s="294">
        <v>35581</v>
      </c>
      <c r="CR52" s="294">
        <v>31286</v>
      </c>
      <c r="CS52" s="294">
        <v>0</v>
      </c>
      <c r="CT52" s="294">
        <v>0</v>
      </c>
      <c r="CU52" s="294">
        <v>1545</v>
      </c>
      <c r="CV52" s="294">
        <v>27943</v>
      </c>
      <c r="CW52" s="294">
        <v>0</v>
      </c>
      <c r="CX52" s="294">
        <v>1798</v>
      </c>
      <c r="CY52" s="294">
        <v>4295</v>
      </c>
      <c r="CZ52" s="294">
        <v>0</v>
      </c>
      <c r="DA52" s="294">
        <v>0</v>
      </c>
      <c r="DB52" s="294">
        <v>638</v>
      </c>
      <c r="DC52" s="294">
        <v>3075</v>
      </c>
      <c r="DD52" s="294">
        <v>0</v>
      </c>
      <c r="DE52" s="294">
        <v>582</v>
      </c>
      <c r="DF52" s="294">
        <v>1354</v>
      </c>
      <c r="DG52" s="294">
        <v>609</v>
      </c>
      <c r="DH52" s="294">
        <v>0</v>
      </c>
      <c r="DI52" s="294">
        <v>0</v>
      </c>
      <c r="DJ52" s="294">
        <v>608</v>
      </c>
      <c r="DK52" s="294">
        <v>0</v>
      </c>
      <c r="DL52" s="294">
        <v>0</v>
      </c>
      <c r="DM52" s="294">
        <v>1</v>
      </c>
      <c r="DN52" s="294">
        <v>745</v>
      </c>
      <c r="DO52" s="294">
        <v>0</v>
      </c>
      <c r="DP52" s="294">
        <v>0</v>
      </c>
      <c r="DQ52" s="294">
        <v>520</v>
      </c>
      <c r="DR52" s="294">
        <v>0</v>
      </c>
      <c r="DS52" s="294">
        <v>0</v>
      </c>
      <c r="DT52" s="294">
        <v>225</v>
      </c>
      <c r="DU52" s="294">
        <v>26117</v>
      </c>
      <c r="DV52" s="294">
        <v>24367</v>
      </c>
      <c r="DW52" s="294">
        <v>652</v>
      </c>
      <c r="DX52" s="294">
        <v>971</v>
      </c>
      <c r="DY52" s="294">
        <v>127</v>
      </c>
      <c r="DZ52" s="294">
        <v>8891</v>
      </c>
      <c r="EA52" s="294">
        <v>5768</v>
      </c>
      <c r="EB52" s="294">
        <v>561</v>
      </c>
      <c r="EC52" s="294">
        <v>0</v>
      </c>
      <c r="ED52" s="294">
        <v>5202</v>
      </c>
      <c r="EE52" s="294">
        <v>0</v>
      </c>
      <c r="EF52" s="294">
        <v>5</v>
      </c>
      <c r="EG52" s="294">
        <v>0</v>
      </c>
      <c r="EH52" s="294">
        <v>3123</v>
      </c>
      <c r="EI52" s="294">
        <v>144</v>
      </c>
      <c r="EJ52" s="294">
        <v>0</v>
      </c>
      <c r="EK52" s="294">
        <v>2930</v>
      </c>
      <c r="EL52" s="294">
        <v>0</v>
      </c>
      <c r="EM52" s="294">
        <v>49</v>
      </c>
      <c r="EN52" s="294">
        <v>0</v>
      </c>
    </row>
    <row r="53" spans="1:144" ht="13.5" customHeight="1" x14ac:dyDescent="0.15">
      <c r="A53" s="292" t="s">
        <v>607</v>
      </c>
      <c r="B53" s="293" t="s">
        <v>608</v>
      </c>
      <c r="C53" s="292" t="s">
        <v>515</v>
      </c>
      <c r="D53" s="294">
        <v>475223</v>
      </c>
      <c r="E53" s="294">
        <v>398280</v>
      </c>
      <c r="F53" s="294">
        <v>385782</v>
      </c>
      <c r="G53" s="294">
        <v>0</v>
      </c>
      <c r="H53" s="294">
        <v>381968</v>
      </c>
      <c r="I53" s="294">
        <v>324</v>
      </c>
      <c r="J53" s="294">
        <v>195</v>
      </c>
      <c r="K53" s="294">
        <v>1549</v>
      </c>
      <c r="L53" s="294">
        <v>1746</v>
      </c>
      <c r="M53" s="294">
        <v>12498</v>
      </c>
      <c r="N53" s="294">
        <v>0</v>
      </c>
      <c r="O53" s="294">
        <v>11331</v>
      </c>
      <c r="P53" s="294">
        <v>8</v>
      </c>
      <c r="Q53" s="294">
        <v>2</v>
      </c>
      <c r="R53" s="294">
        <v>35</v>
      </c>
      <c r="S53" s="294">
        <v>1122</v>
      </c>
      <c r="T53" s="294">
        <v>13540</v>
      </c>
      <c r="U53" s="294">
        <v>10786</v>
      </c>
      <c r="V53" s="294">
        <v>0</v>
      </c>
      <c r="W53" s="294">
        <v>0</v>
      </c>
      <c r="X53" s="294">
        <v>5062</v>
      </c>
      <c r="Y53" s="294">
        <v>264</v>
      </c>
      <c r="Z53" s="294">
        <v>0</v>
      </c>
      <c r="AA53" s="294">
        <v>5460</v>
      </c>
      <c r="AB53" s="294">
        <v>2754</v>
      </c>
      <c r="AC53" s="294">
        <v>0</v>
      </c>
      <c r="AD53" s="294">
        <v>0</v>
      </c>
      <c r="AE53" s="294">
        <v>291</v>
      </c>
      <c r="AF53" s="294">
        <v>61</v>
      </c>
      <c r="AG53" s="294">
        <v>0</v>
      </c>
      <c r="AH53" s="294">
        <v>2402</v>
      </c>
      <c r="AI53" s="294">
        <v>4774</v>
      </c>
      <c r="AJ53" s="294">
        <v>3838</v>
      </c>
      <c r="AK53" s="294">
        <v>0</v>
      </c>
      <c r="AL53" s="294">
        <v>0</v>
      </c>
      <c r="AM53" s="294">
        <v>0</v>
      </c>
      <c r="AN53" s="294">
        <v>2750</v>
      </c>
      <c r="AO53" s="294">
        <v>1088</v>
      </c>
      <c r="AP53" s="294">
        <v>0</v>
      </c>
      <c r="AQ53" s="294">
        <v>936</v>
      </c>
      <c r="AR53" s="294">
        <v>0</v>
      </c>
      <c r="AS53" s="294">
        <v>0</v>
      </c>
      <c r="AT53" s="294">
        <v>0</v>
      </c>
      <c r="AU53" s="294">
        <v>445</v>
      </c>
      <c r="AV53" s="294">
        <v>491</v>
      </c>
      <c r="AW53" s="294">
        <v>0</v>
      </c>
      <c r="AX53" s="294">
        <v>0</v>
      </c>
      <c r="AY53" s="294">
        <v>0</v>
      </c>
      <c r="AZ53" s="294">
        <v>0</v>
      </c>
      <c r="BA53" s="294">
        <v>0</v>
      </c>
      <c r="BB53" s="294">
        <v>0</v>
      </c>
      <c r="BC53" s="294">
        <v>0</v>
      </c>
      <c r="BD53" s="294">
        <v>0</v>
      </c>
      <c r="BE53" s="294">
        <v>0</v>
      </c>
      <c r="BF53" s="294">
        <v>0</v>
      </c>
      <c r="BG53" s="294">
        <v>0</v>
      </c>
      <c r="BH53" s="294">
        <v>0</v>
      </c>
      <c r="BI53" s="294">
        <v>0</v>
      </c>
      <c r="BJ53" s="294">
        <v>0</v>
      </c>
      <c r="BK53" s="294">
        <v>0</v>
      </c>
      <c r="BL53" s="294">
        <v>0</v>
      </c>
      <c r="BM53" s="294">
        <v>0</v>
      </c>
      <c r="BN53" s="294">
        <v>0</v>
      </c>
      <c r="BO53" s="294">
        <v>0</v>
      </c>
      <c r="BP53" s="294">
        <v>0</v>
      </c>
      <c r="BQ53" s="294">
        <v>0</v>
      </c>
      <c r="BR53" s="294">
        <v>0</v>
      </c>
      <c r="BS53" s="294">
        <v>0</v>
      </c>
      <c r="BT53" s="294">
        <v>0</v>
      </c>
      <c r="BU53" s="294">
        <v>0</v>
      </c>
      <c r="BV53" s="294">
        <v>0</v>
      </c>
      <c r="BW53" s="294">
        <v>0</v>
      </c>
      <c r="BX53" s="294">
        <v>0</v>
      </c>
      <c r="BY53" s="294">
        <v>0</v>
      </c>
      <c r="BZ53" s="294">
        <v>0</v>
      </c>
      <c r="CA53" s="294">
        <v>0</v>
      </c>
      <c r="CB53" s="294">
        <v>0</v>
      </c>
      <c r="CC53" s="294">
        <v>0</v>
      </c>
      <c r="CD53" s="294">
        <v>0</v>
      </c>
      <c r="CE53" s="294">
        <v>0</v>
      </c>
      <c r="CF53" s="294">
        <v>0</v>
      </c>
      <c r="CG53" s="294">
        <v>0</v>
      </c>
      <c r="CH53" s="294">
        <v>0</v>
      </c>
      <c r="CI53" s="294">
        <v>0</v>
      </c>
      <c r="CJ53" s="294">
        <v>0</v>
      </c>
      <c r="CK53" s="294">
        <v>0</v>
      </c>
      <c r="CL53" s="294">
        <v>0</v>
      </c>
      <c r="CM53" s="294">
        <v>0</v>
      </c>
      <c r="CN53" s="294">
        <v>0</v>
      </c>
      <c r="CO53" s="294">
        <v>0</v>
      </c>
      <c r="CP53" s="294">
        <v>0</v>
      </c>
      <c r="CQ53" s="294">
        <v>40133</v>
      </c>
      <c r="CR53" s="294">
        <v>39091</v>
      </c>
      <c r="CS53" s="294">
        <v>0</v>
      </c>
      <c r="CT53" s="294">
        <v>0</v>
      </c>
      <c r="CU53" s="294">
        <v>2900</v>
      </c>
      <c r="CV53" s="294">
        <v>35118</v>
      </c>
      <c r="CW53" s="294">
        <v>274</v>
      </c>
      <c r="CX53" s="294">
        <v>799</v>
      </c>
      <c r="CY53" s="294">
        <v>1042</v>
      </c>
      <c r="CZ53" s="294">
        <v>0</v>
      </c>
      <c r="DA53" s="294">
        <v>0</v>
      </c>
      <c r="DB53" s="294">
        <v>52</v>
      </c>
      <c r="DC53" s="294">
        <v>918</v>
      </c>
      <c r="DD53" s="294">
        <v>11</v>
      </c>
      <c r="DE53" s="294">
        <v>61</v>
      </c>
      <c r="DF53" s="294">
        <v>2385</v>
      </c>
      <c r="DG53" s="294">
        <v>1558</v>
      </c>
      <c r="DH53" s="294">
        <v>0</v>
      </c>
      <c r="DI53" s="294">
        <v>0</v>
      </c>
      <c r="DJ53" s="294">
        <v>1274</v>
      </c>
      <c r="DK53" s="294">
        <v>0</v>
      </c>
      <c r="DL53" s="294">
        <v>31</v>
      </c>
      <c r="DM53" s="294">
        <v>253</v>
      </c>
      <c r="DN53" s="294">
        <v>827</v>
      </c>
      <c r="DO53" s="294">
        <v>0</v>
      </c>
      <c r="DP53" s="294">
        <v>0</v>
      </c>
      <c r="DQ53" s="294">
        <v>552</v>
      </c>
      <c r="DR53" s="294">
        <v>163</v>
      </c>
      <c r="DS53" s="294">
        <v>0</v>
      </c>
      <c r="DT53" s="294">
        <v>112</v>
      </c>
      <c r="DU53" s="294">
        <v>14648</v>
      </c>
      <c r="DV53" s="294">
        <v>12299</v>
      </c>
      <c r="DW53" s="294">
        <v>5</v>
      </c>
      <c r="DX53" s="294">
        <v>2339</v>
      </c>
      <c r="DY53" s="294">
        <v>5</v>
      </c>
      <c r="DZ53" s="294">
        <v>1463</v>
      </c>
      <c r="EA53" s="294">
        <v>1130</v>
      </c>
      <c r="EB53" s="294">
        <v>0</v>
      </c>
      <c r="EC53" s="294">
        <v>663</v>
      </c>
      <c r="ED53" s="294">
        <v>419</v>
      </c>
      <c r="EE53" s="294">
        <v>38</v>
      </c>
      <c r="EF53" s="294">
        <v>1</v>
      </c>
      <c r="EG53" s="294">
        <v>9</v>
      </c>
      <c r="EH53" s="294">
        <v>333</v>
      </c>
      <c r="EI53" s="294">
        <v>0</v>
      </c>
      <c r="EJ53" s="294">
        <v>87</v>
      </c>
      <c r="EK53" s="294">
        <v>164</v>
      </c>
      <c r="EL53" s="294">
        <v>0</v>
      </c>
      <c r="EM53" s="294">
        <v>5</v>
      </c>
      <c r="EN53" s="294">
        <v>77</v>
      </c>
    </row>
    <row r="54" spans="1:144" ht="13.5" customHeight="1" x14ac:dyDescent="0.15">
      <c r="A54" s="292" t="s">
        <v>609</v>
      </c>
      <c r="B54" s="293" t="s">
        <v>610</v>
      </c>
      <c r="C54" s="292" t="s">
        <v>515</v>
      </c>
      <c r="D54" s="294">
        <f>SUM(D7:D53)</f>
        <v>38829545.696999997</v>
      </c>
      <c r="E54" s="294">
        <f>SUM(E7:E53)</f>
        <v>31138852.958000001</v>
      </c>
      <c r="F54" s="294">
        <f>SUM(F7:F53)</f>
        <v>28905338.818</v>
      </c>
      <c r="G54" s="294">
        <f>SUM(G7:G53)</f>
        <v>2374821</v>
      </c>
      <c r="H54" s="294">
        <f t="shared" ref="H54:BO54" si="0">SUM(H7:H53)</f>
        <v>26405016.818</v>
      </c>
      <c r="I54" s="294">
        <f t="shared" si="0"/>
        <v>16756</v>
      </c>
      <c r="J54" s="294">
        <f t="shared" si="0"/>
        <v>11133</v>
      </c>
      <c r="K54" s="294">
        <f t="shared" si="0"/>
        <v>8579</v>
      </c>
      <c r="L54" s="294">
        <f t="shared" si="0"/>
        <v>89033</v>
      </c>
      <c r="M54" s="294">
        <f t="shared" si="0"/>
        <v>2233514.14</v>
      </c>
      <c r="N54" s="294">
        <f t="shared" si="0"/>
        <v>206765</v>
      </c>
      <c r="O54" s="294">
        <f t="shared" si="0"/>
        <v>1944200.1400000001</v>
      </c>
      <c r="P54" s="294">
        <f t="shared" si="0"/>
        <v>2882</v>
      </c>
      <c r="Q54" s="294">
        <f t="shared" si="0"/>
        <v>678</v>
      </c>
      <c r="R54" s="294">
        <f t="shared" si="0"/>
        <v>17092</v>
      </c>
      <c r="S54" s="294">
        <f t="shared" si="0"/>
        <v>61897</v>
      </c>
      <c r="T54" s="294">
        <f t="shared" si="0"/>
        <v>1696274.014</v>
      </c>
      <c r="U54" s="294">
        <f t="shared" si="0"/>
        <v>1118712.534</v>
      </c>
      <c r="V54" s="294">
        <f t="shared" si="0"/>
        <v>4987</v>
      </c>
      <c r="W54" s="294">
        <f t="shared" si="0"/>
        <v>10365</v>
      </c>
      <c r="X54" s="294">
        <f t="shared" si="0"/>
        <v>549476.29399999999</v>
      </c>
      <c r="Y54" s="294">
        <f t="shared" si="0"/>
        <v>131806.64000000001</v>
      </c>
      <c r="Z54" s="294">
        <f t="shared" si="0"/>
        <v>6779.63</v>
      </c>
      <c r="AA54" s="294">
        <f t="shared" si="0"/>
        <v>415297.97</v>
      </c>
      <c r="AB54" s="294">
        <f t="shared" si="0"/>
        <v>577561.48</v>
      </c>
      <c r="AC54" s="294">
        <f t="shared" si="0"/>
        <v>5279</v>
      </c>
      <c r="AD54" s="294">
        <f t="shared" si="0"/>
        <v>12367</v>
      </c>
      <c r="AE54" s="294">
        <f t="shared" si="0"/>
        <v>143327.20000000001</v>
      </c>
      <c r="AF54" s="294">
        <f t="shared" si="0"/>
        <v>10245</v>
      </c>
      <c r="AG54" s="294">
        <f t="shared" si="0"/>
        <v>1209</v>
      </c>
      <c r="AH54" s="294">
        <f t="shared" si="0"/>
        <v>405134.28</v>
      </c>
      <c r="AI54" s="294">
        <f t="shared" si="0"/>
        <v>178157</v>
      </c>
      <c r="AJ54" s="294">
        <f t="shared" si="0"/>
        <v>116190</v>
      </c>
      <c r="AK54" s="294">
        <f t="shared" si="0"/>
        <v>0</v>
      </c>
      <c r="AL54" s="294">
        <f t="shared" si="0"/>
        <v>1342</v>
      </c>
      <c r="AM54" s="294">
        <f t="shared" si="0"/>
        <v>2890</v>
      </c>
      <c r="AN54" s="294">
        <f t="shared" si="0"/>
        <v>103671</v>
      </c>
      <c r="AO54" s="294">
        <f t="shared" si="0"/>
        <v>8271</v>
      </c>
      <c r="AP54" s="294">
        <f t="shared" si="0"/>
        <v>16</v>
      </c>
      <c r="AQ54" s="294">
        <f t="shared" si="0"/>
        <v>61967</v>
      </c>
      <c r="AR54" s="294">
        <f t="shared" si="0"/>
        <v>0</v>
      </c>
      <c r="AS54" s="294">
        <f t="shared" si="0"/>
        <v>2687</v>
      </c>
      <c r="AT54" s="294">
        <f t="shared" si="0"/>
        <v>526</v>
      </c>
      <c r="AU54" s="294">
        <f t="shared" si="0"/>
        <v>49611</v>
      </c>
      <c r="AV54" s="294">
        <f t="shared" si="0"/>
        <v>3039</v>
      </c>
      <c r="AW54" s="294">
        <f t="shared" si="0"/>
        <v>6104</v>
      </c>
      <c r="AX54" s="294">
        <f t="shared" si="0"/>
        <v>9112</v>
      </c>
      <c r="AY54" s="294">
        <f t="shared" si="0"/>
        <v>5611</v>
      </c>
      <c r="AZ54" s="294">
        <f t="shared" si="0"/>
        <v>0</v>
      </c>
      <c r="BA54" s="294">
        <f t="shared" si="0"/>
        <v>123</v>
      </c>
      <c r="BB54" s="294">
        <f t="shared" si="0"/>
        <v>0</v>
      </c>
      <c r="BC54" s="294">
        <f t="shared" si="0"/>
        <v>5487</v>
      </c>
      <c r="BD54" s="294">
        <f t="shared" si="0"/>
        <v>1</v>
      </c>
      <c r="BE54" s="294">
        <f t="shared" si="0"/>
        <v>0</v>
      </c>
      <c r="BF54" s="294">
        <f t="shared" si="0"/>
        <v>3501</v>
      </c>
      <c r="BG54" s="294">
        <f t="shared" si="0"/>
        <v>0</v>
      </c>
      <c r="BH54" s="294">
        <f t="shared" si="0"/>
        <v>0</v>
      </c>
      <c r="BI54" s="294">
        <f t="shared" si="0"/>
        <v>0</v>
      </c>
      <c r="BJ54" s="294">
        <f t="shared" si="0"/>
        <v>2838</v>
      </c>
      <c r="BK54" s="294">
        <f t="shared" si="0"/>
        <v>663</v>
      </c>
      <c r="BL54" s="294">
        <f t="shared" si="0"/>
        <v>0</v>
      </c>
      <c r="BM54" s="294">
        <f t="shared" si="0"/>
        <v>135814</v>
      </c>
      <c r="BN54" s="294">
        <f t="shared" si="0"/>
        <v>128584</v>
      </c>
      <c r="BO54" s="294">
        <f t="shared" si="0"/>
        <v>19279</v>
      </c>
      <c r="BP54" s="294">
        <f t="shared" ref="BP54:EA54" si="1">SUM(BP7:BP53)</f>
        <v>44965</v>
      </c>
      <c r="BQ54" s="294">
        <f t="shared" si="1"/>
        <v>0</v>
      </c>
      <c r="BR54" s="294">
        <f t="shared" si="1"/>
        <v>61726</v>
      </c>
      <c r="BS54" s="294">
        <f t="shared" si="1"/>
        <v>2614</v>
      </c>
      <c r="BT54" s="294">
        <f t="shared" si="1"/>
        <v>0</v>
      </c>
      <c r="BU54" s="294">
        <f t="shared" si="1"/>
        <v>7230</v>
      </c>
      <c r="BV54" s="294">
        <f t="shared" si="1"/>
        <v>0</v>
      </c>
      <c r="BW54" s="294">
        <f t="shared" si="1"/>
        <v>4995</v>
      </c>
      <c r="BX54" s="294">
        <f t="shared" si="1"/>
        <v>0</v>
      </c>
      <c r="BY54" s="294">
        <f t="shared" si="1"/>
        <v>1325</v>
      </c>
      <c r="BZ54" s="294">
        <f t="shared" si="1"/>
        <v>910</v>
      </c>
      <c r="CA54" s="294">
        <f t="shared" si="1"/>
        <v>0</v>
      </c>
      <c r="CB54" s="294">
        <f t="shared" si="1"/>
        <v>486990</v>
      </c>
      <c r="CC54" s="294">
        <f t="shared" si="1"/>
        <v>408677</v>
      </c>
      <c r="CD54" s="294">
        <f t="shared" si="1"/>
        <v>1329</v>
      </c>
      <c r="CE54" s="294">
        <f t="shared" si="1"/>
        <v>372343</v>
      </c>
      <c r="CF54" s="294">
        <f t="shared" si="1"/>
        <v>3510</v>
      </c>
      <c r="CG54" s="294">
        <f t="shared" si="1"/>
        <v>27306</v>
      </c>
      <c r="CH54" s="294">
        <f t="shared" si="1"/>
        <v>80</v>
      </c>
      <c r="CI54" s="294">
        <f t="shared" si="1"/>
        <v>4109</v>
      </c>
      <c r="CJ54" s="294">
        <f t="shared" si="1"/>
        <v>78313</v>
      </c>
      <c r="CK54" s="294">
        <f t="shared" si="1"/>
        <v>160</v>
      </c>
      <c r="CL54" s="294">
        <f t="shared" si="1"/>
        <v>24811</v>
      </c>
      <c r="CM54" s="294">
        <f t="shared" si="1"/>
        <v>857</v>
      </c>
      <c r="CN54" s="294">
        <f t="shared" si="1"/>
        <v>44462</v>
      </c>
      <c r="CO54" s="294">
        <f t="shared" si="1"/>
        <v>417</v>
      </c>
      <c r="CP54" s="294">
        <f t="shared" si="1"/>
        <v>7606</v>
      </c>
      <c r="CQ54" s="294">
        <f t="shared" si="1"/>
        <v>2891534.36</v>
      </c>
      <c r="CR54" s="294">
        <f t="shared" si="1"/>
        <v>2603177.36</v>
      </c>
      <c r="CS54" s="294">
        <f t="shared" si="1"/>
        <v>12570</v>
      </c>
      <c r="CT54" s="294">
        <f t="shared" si="1"/>
        <v>6527</v>
      </c>
      <c r="CU54" s="294">
        <f t="shared" si="1"/>
        <v>227128</v>
      </c>
      <c r="CV54" s="294">
        <f t="shared" si="1"/>
        <v>2286811.36</v>
      </c>
      <c r="CW54" s="294">
        <f t="shared" si="1"/>
        <v>15703</v>
      </c>
      <c r="CX54" s="294">
        <f t="shared" si="1"/>
        <v>54438</v>
      </c>
      <c r="CY54" s="294">
        <f t="shared" si="1"/>
        <v>288357</v>
      </c>
      <c r="CZ54" s="294">
        <f t="shared" si="1"/>
        <v>1233</v>
      </c>
      <c r="DA54" s="294">
        <f t="shared" si="1"/>
        <v>8040</v>
      </c>
      <c r="DB54" s="294">
        <f t="shared" si="1"/>
        <v>59246</v>
      </c>
      <c r="DC54" s="294">
        <f t="shared" si="1"/>
        <v>146808</v>
      </c>
      <c r="DD54" s="294">
        <f t="shared" si="1"/>
        <v>5589</v>
      </c>
      <c r="DE54" s="294">
        <f t="shared" si="1"/>
        <v>67441</v>
      </c>
      <c r="DF54" s="294">
        <f t="shared" si="1"/>
        <v>72282</v>
      </c>
      <c r="DG54" s="294">
        <f t="shared" si="1"/>
        <v>51568</v>
      </c>
      <c r="DH54" s="294">
        <f t="shared" si="1"/>
        <v>160</v>
      </c>
      <c r="DI54" s="294">
        <f t="shared" si="1"/>
        <v>16702</v>
      </c>
      <c r="DJ54" s="294">
        <f t="shared" si="1"/>
        <v>21562</v>
      </c>
      <c r="DK54" s="294">
        <f t="shared" si="1"/>
        <v>5480</v>
      </c>
      <c r="DL54" s="294">
        <f t="shared" si="1"/>
        <v>4098</v>
      </c>
      <c r="DM54" s="294">
        <f t="shared" si="1"/>
        <v>3566</v>
      </c>
      <c r="DN54" s="294">
        <f t="shared" si="1"/>
        <v>20714</v>
      </c>
      <c r="DO54" s="294">
        <f t="shared" si="1"/>
        <v>516</v>
      </c>
      <c r="DP54" s="294">
        <f t="shared" si="1"/>
        <v>1886</v>
      </c>
      <c r="DQ54" s="294">
        <f t="shared" si="1"/>
        <v>6434</v>
      </c>
      <c r="DR54" s="294">
        <f t="shared" si="1"/>
        <v>339</v>
      </c>
      <c r="DS54" s="294">
        <f t="shared" si="1"/>
        <v>5648</v>
      </c>
      <c r="DT54" s="294">
        <f t="shared" si="1"/>
        <v>5891</v>
      </c>
      <c r="DU54" s="294">
        <f t="shared" si="1"/>
        <v>1879641.365</v>
      </c>
      <c r="DV54" s="294">
        <f t="shared" si="1"/>
        <v>1646868.4</v>
      </c>
      <c r="DW54" s="294">
        <f t="shared" si="1"/>
        <v>4913.0650000000005</v>
      </c>
      <c r="DX54" s="294">
        <f t="shared" si="1"/>
        <v>224858.9</v>
      </c>
      <c r="DY54" s="294">
        <f t="shared" si="1"/>
        <v>3001</v>
      </c>
      <c r="DZ54" s="294">
        <f t="shared" si="1"/>
        <v>340888</v>
      </c>
      <c r="EA54" s="294">
        <f t="shared" si="1"/>
        <v>174779</v>
      </c>
      <c r="EB54" s="294">
        <f t="shared" ref="EB54:EM54" si="2">SUM(EB7:EB53)</f>
        <v>28734</v>
      </c>
      <c r="EC54" s="294">
        <f t="shared" si="2"/>
        <v>7634</v>
      </c>
      <c r="ED54" s="294">
        <f t="shared" si="2"/>
        <v>125171</v>
      </c>
      <c r="EE54" s="294">
        <f t="shared" si="2"/>
        <v>1366</v>
      </c>
      <c r="EF54" s="294">
        <f t="shared" si="2"/>
        <v>7345</v>
      </c>
      <c r="EG54" s="294">
        <f t="shared" si="2"/>
        <v>4529</v>
      </c>
      <c r="EH54" s="294">
        <f t="shared" si="2"/>
        <v>166109</v>
      </c>
      <c r="EI54" s="294">
        <f t="shared" si="2"/>
        <v>14556</v>
      </c>
      <c r="EJ54" s="294">
        <f t="shared" si="2"/>
        <v>3936</v>
      </c>
      <c r="EK54" s="294">
        <f t="shared" si="2"/>
        <v>123795</v>
      </c>
      <c r="EL54" s="294">
        <f t="shared" si="2"/>
        <v>797</v>
      </c>
      <c r="EM54" s="294">
        <f t="shared" si="2"/>
        <v>16034</v>
      </c>
      <c r="EN54" s="294">
        <f>SUM(EN7:EN53)</f>
        <v>6991</v>
      </c>
    </row>
  </sheetData>
  <mergeCells count="3">
    <mergeCell ref="B2:B6"/>
    <mergeCell ref="C2:C6"/>
    <mergeCell ref="A2:A6"/>
  </mergeCells>
  <phoneticPr fontId="2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23" man="1"/>
    <brk id="34" min="1" max="23" man="1"/>
    <brk id="49" min="1" max="23" man="1"/>
    <brk id="64" min="1" max="23" man="1"/>
    <brk id="79" min="1" max="23" man="1"/>
    <brk id="94" min="1" max="23" man="1"/>
    <brk id="109" min="1" max="23" man="1"/>
    <brk id="124" min="1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5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 x14ac:dyDescent="0.15"/>
  <cols>
    <col min="1" max="1" width="10.75" style="54" customWidth="1"/>
    <col min="2" max="2" width="8.75" style="155" customWidth="1"/>
    <col min="3" max="3" width="12.625" style="54" customWidth="1"/>
    <col min="4" max="36" width="10.625" style="156" customWidth="1"/>
    <col min="37" max="16384" width="9" style="54"/>
  </cols>
  <sheetData>
    <row r="1" spans="1:45" s="132" customFormat="1" ht="17.25" x14ac:dyDescent="0.15">
      <c r="A1" s="57" t="s">
        <v>509</v>
      </c>
      <c r="B1" s="131"/>
      <c r="C1" s="131"/>
      <c r="M1" s="134"/>
      <c r="Y1" s="134"/>
      <c r="AJ1" s="134"/>
    </row>
    <row r="2" spans="1:45" ht="25.5" customHeight="1" x14ac:dyDescent="0.15">
      <c r="A2" s="305" t="s">
        <v>89</v>
      </c>
      <c r="B2" s="305" t="s">
        <v>1</v>
      </c>
      <c r="C2" s="307" t="s">
        <v>2</v>
      </c>
      <c r="D2" s="89" t="s">
        <v>36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89" t="s">
        <v>37</v>
      </c>
      <c r="Q2" s="90"/>
      <c r="R2" s="90"/>
      <c r="S2" s="90"/>
      <c r="T2" s="90"/>
      <c r="U2" s="90"/>
      <c r="V2" s="90"/>
      <c r="W2" s="90"/>
      <c r="X2" s="90"/>
      <c r="Y2" s="91"/>
      <c r="Z2" s="89" t="s">
        <v>38</v>
      </c>
      <c r="AA2" s="90"/>
      <c r="AB2" s="90"/>
      <c r="AC2" s="90"/>
      <c r="AD2" s="90"/>
      <c r="AE2" s="90"/>
      <c r="AF2" s="90"/>
      <c r="AG2" s="90"/>
      <c r="AH2" s="90"/>
      <c r="AI2" s="90"/>
      <c r="AJ2" s="91"/>
      <c r="AK2" s="92" t="s">
        <v>39</v>
      </c>
      <c r="AL2" s="90"/>
      <c r="AM2" s="90"/>
      <c r="AN2" s="90"/>
      <c r="AO2" s="90"/>
      <c r="AP2" s="90"/>
      <c r="AQ2" s="90"/>
      <c r="AR2" s="90"/>
      <c r="AS2" s="91"/>
    </row>
    <row r="3" spans="1:45" ht="25.5" customHeight="1" x14ac:dyDescent="0.15">
      <c r="A3" s="306"/>
      <c r="B3" s="306"/>
      <c r="C3" s="308"/>
      <c r="D3" s="332" t="s">
        <v>0</v>
      </c>
      <c r="E3" s="307" t="s">
        <v>3</v>
      </c>
      <c r="F3" s="334" t="s">
        <v>40</v>
      </c>
      <c r="G3" s="337"/>
      <c r="H3" s="337"/>
      <c r="I3" s="337"/>
      <c r="J3" s="337"/>
      <c r="K3" s="337"/>
      <c r="L3" s="337"/>
      <c r="M3" s="338"/>
      <c r="N3" s="307" t="s">
        <v>41</v>
      </c>
      <c r="O3" s="307" t="s">
        <v>42</v>
      </c>
      <c r="P3" s="332" t="s">
        <v>0</v>
      </c>
      <c r="Q3" s="307" t="s">
        <v>3</v>
      </c>
      <c r="R3" s="340" t="s">
        <v>43</v>
      </c>
      <c r="S3" s="341"/>
      <c r="T3" s="341"/>
      <c r="U3" s="341"/>
      <c r="V3" s="341"/>
      <c r="W3" s="341"/>
      <c r="X3" s="341"/>
      <c r="Y3" s="342"/>
      <c r="Z3" s="332" t="s">
        <v>0</v>
      </c>
      <c r="AA3" s="307" t="s">
        <v>4</v>
      </c>
      <c r="AB3" s="307" t="s">
        <v>12</v>
      </c>
      <c r="AC3" s="126" t="s">
        <v>44</v>
      </c>
      <c r="AD3" s="90"/>
      <c r="AE3" s="90"/>
      <c r="AF3" s="90"/>
      <c r="AG3" s="90"/>
      <c r="AH3" s="90"/>
      <c r="AI3" s="90"/>
      <c r="AJ3" s="91"/>
      <c r="AK3" s="332" t="s">
        <v>0</v>
      </c>
      <c r="AL3" s="305" t="s">
        <v>45</v>
      </c>
      <c r="AM3" s="305" t="s">
        <v>6</v>
      </c>
      <c r="AN3" s="305" t="s">
        <v>7</v>
      </c>
      <c r="AO3" s="305" t="s">
        <v>8</v>
      </c>
      <c r="AP3" s="305" t="s">
        <v>9</v>
      </c>
      <c r="AQ3" s="305" t="s">
        <v>13</v>
      </c>
      <c r="AR3" s="305" t="s">
        <v>11</v>
      </c>
      <c r="AS3" s="305" t="s">
        <v>14</v>
      </c>
    </row>
    <row r="4" spans="1:45" ht="25.5" customHeight="1" x14ac:dyDescent="0.15">
      <c r="A4" s="306"/>
      <c r="B4" s="306"/>
      <c r="C4" s="308"/>
      <c r="D4" s="332"/>
      <c r="E4" s="308"/>
      <c r="F4" s="332" t="s">
        <v>0</v>
      </c>
      <c r="G4" s="307" t="s">
        <v>6</v>
      </c>
      <c r="H4" s="305" t="s">
        <v>7</v>
      </c>
      <c r="I4" s="305" t="s">
        <v>8</v>
      </c>
      <c r="J4" s="305" t="s">
        <v>9</v>
      </c>
      <c r="K4" s="305" t="s">
        <v>13</v>
      </c>
      <c r="L4" s="305" t="s">
        <v>11</v>
      </c>
      <c r="M4" s="307" t="s">
        <v>14</v>
      </c>
      <c r="N4" s="308"/>
      <c r="O4" s="339"/>
      <c r="P4" s="332"/>
      <c r="Q4" s="308"/>
      <c r="R4" s="306" t="s">
        <v>0</v>
      </c>
      <c r="S4" s="307" t="s">
        <v>6</v>
      </c>
      <c r="T4" s="305" t="s">
        <v>7</v>
      </c>
      <c r="U4" s="305" t="s">
        <v>8</v>
      </c>
      <c r="V4" s="305" t="s">
        <v>9</v>
      </c>
      <c r="W4" s="305" t="s">
        <v>13</v>
      </c>
      <c r="X4" s="305" t="s">
        <v>11</v>
      </c>
      <c r="Y4" s="307" t="s">
        <v>14</v>
      </c>
      <c r="Z4" s="332"/>
      <c r="AA4" s="308"/>
      <c r="AB4" s="308"/>
      <c r="AC4" s="332" t="s">
        <v>0</v>
      </c>
      <c r="AD4" s="307" t="s">
        <v>6</v>
      </c>
      <c r="AE4" s="305" t="s">
        <v>7</v>
      </c>
      <c r="AF4" s="305" t="s">
        <v>8</v>
      </c>
      <c r="AG4" s="305" t="s">
        <v>9</v>
      </c>
      <c r="AH4" s="305" t="s">
        <v>13</v>
      </c>
      <c r="AI4" s="305" t="s">
        <v>11</v>
      </c>
      <c r="AJ4" s="307" t="s">
        <v>14</v>
      </c>
      <c r="AK4" s="332"/>
      <c r="AL4" s="306"/>
      <c r="AM4" s="306"/>
      <c r="AN4" s="306"/>
      <c r="AO4" s="306"/>
      <c r="AP4" s="306"/>
      <c r="AQ4" s="306"/>
      <c r="AR4" s="306"/>
      <c r="AS4" s="306"/>
    </row>
    <row r="5" spans="1:45" ht="22.5" customHeight="1" x14ac:dyDescent="0.15">
      <c r="A5" s="306"/>
      <c r="B5" s="306"/>
      <c r="C5" s="308"/>
      <c r="D5" s="332"/>
      <c r="E5" s="308"/>
      <c r="F5" s="332"/>
      <c r="G5" s="308"/>
      <c r="H5" s="306"/>
      <c r="I5" s="306"/>
      <c r="J5" s="306"/>
      <c r="K5" s="306"/>
      <c r="L5" s="306"/>
      <c r="M5" s="308"/>
      <c r="N5" s="306"/>
      <c r="O5" s="339"/>
      <c r="P5" s="332"/>
      <c r="Q5" s="306"/>
      <c r="R5" s="308"/>
      <c r="S5" s="308"/>
      <c r="T5" s="306"/>
      <c r="U5" s="306"/>
      <c r="V5" s="306"/>
      <c r="W5" s="306"/>
      <c r="X5" s="306"/>
      <c r="Y5" s="308"/>
      <c r="Z5" s="332"/>
      <c r="AA5" s="306"/>
      <c r="AB5" s="306"/>
      <c r="AC5" s="332"/>
      <c r="AD5" s="308"/>
      <c r="AE5" s="306"/>
      <c r="AF5" s="306"/>
      <c r="AG5" s="306"/>
      <c r="AH5" s="306"/>
      <c r="AI5" s="306"/>
      <c r="AJ5" s="308"/>
      <c r="AK5" s="332"/>
      <c r="AL5" s="306"/>
      <c r="AM5" s="306"/>
      <c r="AN5" s="306"/>
      <c r="AO5" s="306"/>
      <c r="AP5" s="306"/>
      <c r="AQ5" s="306"/>
      <c r="AR5" s="306"/>
      <c r="AS5" s="306"/>
    </row>
    <row r="6" spans="1:45" s="55" customFormat="1" ht="13.5" customHeight="1" x14ac:dyDescent="0.15">
      <c r="A6" s="331"/>
      <c r="B6" s="306"/>
      <c r="C6" s="308"/>
      <c r="D6" s="93" t="s">
        <v>15</v>
      </c>
      <c r="E6" s="93" t="s">
        <v>15</v>
      </c>
      <c r="F6" s="93" t="s">
        <v>15</v>
      </c>
      <c r="G6" s="94" t="s">
        <v>15</v>
      </c>
      <c r="H6" s="94" t="s">
        <v>15</v>
      </c>
      <c r="I6" s="94" t="s">
        <v>15</v>
      </c>
      <c r="J6" s="94" t="s">
        <v>15</v>
      </c>
      <c r="K6" s="94" t="s">
        <v>15</v>
      </c>
      <c r="L6" s="94" t="s">
        <v>15</v>
      </c>
      <c r="M6" s="94" t="s">
        <v>15</v>
      </c>
      <c r="N6" s="95" t="s">
        <v>15</v>
      </c>
      <c r="O6" s="93" t="s">
        <v>15</v>
      </c>
      <c r="P6" s="93" t="s">
        <v>15</v>
      </c>
      <c r="Q6" s="95" t="s">
        <v>15</v>
      </c>
      <c r="R6" s="95" t="s">
        <v>15</v>
      </c>
      <c r="S6" s="94" t="s">
        <v>15</v>
      </c>
      <c r="T6" s="94" t="s">
        <v>15</v>
      </c>
      <c r="U6" s="94" t="s">
        <v>15</v>
      </c>
      <c r="V6" s="94" t="s">
        <v>15</v>
      </c>
      <c r="W6" s="94" t="s">
        <v>15</v>
      </c>
      <c r="X6" s="94" t="s">
        <v>15</v>
      </c>
      <c r="Y6" s="94" t="s">
        <v>15</v>
      </c>
      <c r="Z6" s="93" t="s">
        <v>15</v>
      </c>
      <c r="AA6" s="95" t="s">
        <v>15</v>
      </c>
      <c r="AB6" s="95" t="s">
        <v>15</v>
      </c>
      <c r="AC6" s="93" t="s">
        <v>15</v>
      </c>
      <c r="AD6" s="95" t="s">
        <v>15</v>
      </c>
      <c r="AE6" s="95" t="s">
        <v>15</v>
      </c>
      <c r="AF6" s="95" t="s">
        <v>15</v>
      </c>
      <c r="AG6" s="95" t="s">
        <v>15</v>
      </c>
      <c r="AH6" s="95" t="s">
        <v>15</v>
      </c>
      <c r="AI6" s="95" t="s">
        <v>15</v>
      </c>
      <c r="AJ6" s="95" t="s">
        <v>15</v>
      </c>
      <c r="AK6" s="93" t="s">
        <v>15</v>
      </c>
      <c r="AL6" s="93" t="s">
        <v>15</v>
      </c>
      <c r="AM6" s="95" t="s">
        <v>15</v>
      </c>
      <c r="AN6" s="95" t="s">
        <v>15</v>
      </c>
      <c r="AO6" s="95" t="s">
        <v>15</v>
      </c>
      <c r="AP6" s="95" t="s">
        <v>15</v>
      </c>
      <c r="AQ6" s="95" t="s">
        <v>15</v>
      </c>
      <c r="AR6" s="95" t="s">
        <v>15</v>
      </c>
      <c r="AS6" s="95" t="s">
        <v>15</v>
      </c>
    </row>
    <row r="7" spans="1:45" ht="13.5" customHeight="1" x14ac:dyDescent="0.15">
      <c r="A7" s="292" t="s">
        <v>513</v>
      </c>
      <c r="B7" s="293" t="s">
        <v>514</v>
      </c>
      <c r="C7" s="292" t="s">
        <v>515</v>
      </c>
      <c r="D7" s="294">
        <v>1662250</v>
      </c>
      <c r="E7" s="294">
        <v>1069684</v>
      </c>
      <c r="F7" s="294">
        <v>436595</v>
      </c>
      <c r="G7" s="294">
        <v>122373</v>
      </c>
      <c r="H7" s="294">
        <v>26184</v>
      </c>
      <c r="I7" s="294">
        <v>0</v>
      </c>
      <c r="J7" s="294">
        <v>15478</v>
      </c>
      <c r="K7" s="294">
        <v>27433</v>
      </c>
      <c r="L7" s="294">
        <v>241458</v>
      </c>
      <c r="M7" s="294">
        <v>3669</v>
      </c>
      <c r="N7" s="294">
        <v>122428</v>
      </c>
      <c r="O7" s="294">
        <v>33543</v>
      </c>
      <c r="P7" s="294">
        <v>1165263</v>
      </c>
      <c r="Q7" s="294">
        <v>1069684</v>
      </c>
      <c r="R7" s="294">
        <v>95579</v>
      </c>
      <c r="S7" s="294">
        <v>69825</v>
      </c>
      <c r="T7" s="294">
        <v>116</v>
      </c>
      <c r="U7" s="294">
        <v>0</v>
      </c>
      <c r="V7" s="294">
        <v>1200</v>
      </c>
      <c r="W7" s="294">
        <v>1903</v>
      </c>
      <c r="X7" s="294">
        <v>22425</v>
      </c>
      <c r="Y7" s="294">
        <v>110</v>
      </c>
      <c r="Z7" s="294">
        <v>284025</v>
      </c>
      <c r="AA7" s="294">
        <v>122428</v>
      </c>
      <c r="AB7" s="294">
        <v>114689</v>
      </c>
      <c r="AC7" s="294">
        <v>46908</v>
      </c>
      <c r="AD7" s="294">
        <v>28625</v>
      </c>
      <c r="AE7" s="294">
        <v>934</v>
      </c>
      <c r="AF7" s="294">
        <v>0</v>
      </c>
      <c r="AG7" s="294">
        <v>982</v>
      </c>
      <c r="AH7" s="294">
        <v>106</v>
      </c>
      <c r="AI7" s="294">
        <v>13262</v>
      </c>
      <c r="AJ7" s="294">
        <v>2999</v>
      </c>
      <c r="AK7" s="292">
        <v>104</v>
      </c>
      <c r="AL7" s="292">
        <v>0</v>
      </c>
      <c r="AM7" s="292">
        <v>6</v>
      </c>
      <c r="AN7" s="292">
        <v>0</v>
      </c>
      <c r="AO7" s="292">
        <v>0</v>
      </c>
      <c r="AP7" s="292">
        <v>0</v>
      </c>
      <c r="AQ7" s="292">
        <v>0</v>
      </c>
      <c r="AR7" s="292">
        <v>23</v>
      </c>
      <c r="AS7" s="292">
        <v>75</v>
      </c>
    </row>
    <row r="8" spans="1:45" ht="13.5" customHeight="1" x14ac:dyDescent="0.15">
      <c r="A8" s="292" t="s">
        <v>517</v>
      </c>
      <c r="B8" s="293" t="s">
        <v>518</v>
      </c>
      <c r="C8" s="292" t="s">
        <v>515</v>
      </c>
      <c r="D8" s="294">
        <v>437144</v>
      </c>
      <c r="E8" s="294">
        <v>357632</v>
      </c>
      <c r="F8" s="294">
        <v>52575</v>
      </c>
      <c r="G8" s="294">
        <v>17000</v>
      </c>
      <c r="H8" s="294">
        <v>534</v>
      </c>
      <c r="I8" s="294">
        <v>0</v>
      </c>
      <c r="J8" s="294">
        <v>0</v>
      </c>
      <c r="K8" s="294">
        <v>31</v>
      </c>
      <c r="L8" s="294">
        <v>34866</v>
      </c>
      <c r="M8" s="294">
        <v>144</v>
      </c>
      <c r="N8" s="294">
        <v>17196</v>
      </c>
      <c r="O8" s="294">
        <v>9741</v>
      </c>
      <c r="P8" s="294">
        <v>373035</v>
      </c>
      <c r="Q8" s="294">
        <v>357632</v>
      </c>
      <c r="R8" s="294">
        <v>15403</v>
      </c>
      <c r="S8" s="294">
        <v>9954</v>
      </c>
      <c r="T8" s="294">
        <v>0</v>
      </c>
      <c r="U8" s="294">
        <v>0</v>
      </c>
      <c r="V8" s="294">
        <v>0</v>
      </c>
      <c r="W8" s="294">
        <v>0</v>
      </c>
      <c r="X8" s="294">
        <v>5306</v>
      </c>
      <c r="Y8" s="294">
        <v>143</v>
      </c>
      <c r="Z8" s="294">
        <v>53858</v>
      </c>
      <c r="AA8" s="294">
        <v>17196</v>
      </c>
      <c r="AB8" s="294">
        <v>30581</v>
      </c>
      <c r="AC8" s="294">
        <v>6081</v>
      </c>
      <c r="AD8" s="294">
        <v>2972</v>
      </c>
      <c r="AE8" s="294">
        <v>0</v>
      </c>
      <c r="AF8" s="294">
        <v>0</v>
      </c>
      <c r="AG8" s="294">
        <v>0</v>
      </c>
      <c r="AH8" s="294">
        <v>0</v>
      </c>
      <c r="AI8" s="294">
        <v>3109</v>
      </c>
      <c r="AJ8" s="294"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v>0</v>
      </c>
      <c r="AR8" s="292">
        <v>0</v>
      </c>
      <c r="AS8" s="292">
        <v>0</v>
      </c>
    </row>
    <row r="9" spans="1:45" ht="13.5" customHeight="1" x14ac:dyDescent="0.15">
      <c r="A9" s="292" t="s">
        <v>519</v>
      </c>
      <c r="B9" s="293" t="s">
        <v>520</v>
      </c>
      <c r="C9" s="292" t="s">
        <v>515</v>
      </c>
      <c r="D9" s="294">
        <v>379152</v>
      </c>
      <c r="E9" s="294">
        <v>317083</v>
      </c>
      <c r="F9" s="294">
        <v>46320</v>
      </c>
      <c r="G9" s="294">
        <v>16441</v>
      </c>
      <c r="H9" s="294">
        <v>3125</v>
      </c>
      <c r="I9" s="294">
        <v>0</v>
      </c>
      <c r="J9" s="294">
        <v>156</v>
      </c>
      <c r="K9" s="294">
        <v>12</v>
      </c>
      <c r="L9" s="294">
        <v>26196</v>
      </c>
      <c r="M9" s="294">
        <v>390</v>
      </c>
      <c r="N9" s="294">
        <v>1144</v>
      </c>
      <c r="O9" s="294">
        <v>14605</v>
      </c>
      <c r="P9" s="294">
        <v>329416</v>
      </c>
      <c r="Q9" s="294">
        <v>317083</v>
      </c>
      <c r="R9" s="294">
        <v>12333</v>
      </c>
      <c r="S9" s="294">
        <v>8935</v>
      </c>
      <c r="T9" s="294">
        <v>322</v>
      </c>
      <c r="U9" s="294">
        <v>0</v>
      </c>
      <c r="V9" s="294">
        <v>0</v>
      </c>
      <c r="W9" s="294">
        <v>0</v>
      </c>
      <c r="X9" s="294">
        <v>3076</v>
      </c>
      <c r="Y9" s="294">
        <v>0</v>
      </c>
      <c r="Z9" s="294">
        <v>36656</v>
      </c>
      <c r="AA9" s="294">
        <v>1144</v>
      </c>
      <c r="AB9" s="294">
        <v>29374</v>
      </c>
      <c r="AC9" s="294">
        <v>6138</v>
      </c>
      <c r="AD9" s="294">
        <v>4241</v>
      </c>
      <c r="AE9" s="294">
        <v>0</v>
      </c>
      <c r="AF9" s="294">
        <v>0</v>
      </c>
      <c r="AG9" s="294">
        <v>0</v>
      </c>
      <c r="AH9" s="294">
        <v>0</v>
      </c>
      <c r="AI9" s="294">
        <v>1507</v>
      </c>
      <c r="AJ9" s="294">
        <v>390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v>0</v>
      </c>
      <c r="AR9" s="292">
        <v>0</v>
      </c>
      <c r="AS9" s="292">
        <v>0</v>
      </c>
    </row>
    <row r="10" spans="1:45" ht="13.5" customHeight="1" x14ac:dyDescent="0.15">
      <c r="A10" s="292" t="s">
        <v>521</v>
      </c>
      <c r="B10" s="293" t="s">
        <v>522</v>
      </c>
      <c r="C10" s="292" t="s">
        <v>515</v>
      </c>
      <c r="D10" s="294">
        <v>775079</v>
      </c>
      <c r="E10" s="294">
        <v>624980</v>
      </c>
      <c r="F10" s="294">
        <v>138288</v>
      </c>
      <c r="G10" s="294">
        <v>56067</v>
      </c>
      <c r="H10" s="294">
        <v>1560</v>
      </c>
      <c r="I10" s="294">
        <v>0</v>
      </c>
      <c r="J10" s="294">
        <v>0</v>
      </c>
      <c r="K10" s="294">
        <v>138</v>
      </c>
      <c r="L10" s="294">
        <v>80523</v>
      </c>
      <c r="M10" s="294">
        <v>0</v>
      </c>
      <c r="N10" s="294">
        <v>5861</v>
      </c>
      <c r="O10" s="294">
        <v>5950</v>
      </c>
      <c r="P10" s="294">
        <v>671670</v>
      </c>
      <c r="Q10" s="294">
        <v>624980</v>
      </c>
      <c r="R10" s="294">
        <v>46690</v>
      </c>
      <c r="S10" s="294">
        <v>38374</v>
      </c>
      <c r="T10" s="294">
        <v>0</v>
      </c>
      <c r="U10" s="294">
        <v>0</v>
      </c>
      <c r="V10" s="294">
        <v>0</v>
      </c>
      <c r="W10" s="294">
        <v>4</v>
      </c>
      <c r="X10" s="294">
        <v>8312</v>
      </c>
      <c r="Y10" s="294">
        <v>0</v>
      </c>
      <c r="Z10" s="294">
        <v>95649</v>
      </c>
      <c r="AA10" s="294">
        <v>5861</v>
      </c>
      <c r="AB10" s="294">
        <v>82830</v>
      </c>
      <c r="AC10" s="294">
        <v>6958</v>
      </c>
      <c r="AD10" s="294">
        <v>4808</v>
      </c>
      <c r="AE10" s="294">
        <v>0</v>
      </c>
      <c r="AF10" s="294">
        <v>0</v>
      </c>
      <c r="AG10" s="294">
        <v>0</v>
      </c>
      <c r="AH10" s="294">
        <v>0</v>
      </c>
      <c r="AI10" s="294">
        <v>2150</v>
      </c>
      <c r="AJ10" s="294"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v>0</v>
      </c>
      <c r="AR10" s="292">
        <v>0</v>
      </c>
      <c r="AS10" s="292">
        <v>0</v>
      </c>
    </row>
    <row r="11" spans="1:45" ht="13.5" customHeight="1" x14ac:dyDescent="0.15">
      <c r="A11" s="292" t="s">
        <v>523</v>
      </c>
      <c r="B11" s="293" t="s">
        <v>524</v>
      </c>
      <c r="C11" s="292" t="s">
        <v>515</v>
      </c>
      <c r="D11" s="294">
        <v>338639</v>
      </c>
      <c r="E11" s="294">
        <v>283564</v>
      </c>
      <c r="F11" s="294">
        <v>38882</v>
      </c>
      <c r="G11" s="294">
        <v>14921</v>
      </c>
      <c r="H11" s="294">
        <v>652</v>
      </c>
      <c r="I11" s="294">
        <v>0</v>
      </c>
      <c r="J11" s="294">
        <v>0</v>
      </c>
      <c r="K11" s="294">
        <v>0</v>
      </c>
      <c r="L11" s="294">
        <v>23275</v>
      </c>
      <c r="M11" s="294">
        <v>34</v>
      </c>
      <c r="N11" s="294">
        <v>3379</v>
      </c>
      <c r="O11" s="294">
        <v>12814</v>
      </c>
      <c r="P11" s="294">
        <v>292515</v>
      </c>
      <c r="Q11" s="294">
        <v>283564</v>
      </c>
      <c r="R11" s="294">
        <v>8951</v>
      </c>
      <c r="S11" s="294">
        <v>6684</v>
      </c>
      <c r="T11" s="294">
        <v>0</v>
      </c>
      <c r="U11" s="294">
        <v>0</v>
      </c>
      <c r="V11" s="294">
        <v>0</v>
      </c>
      <c r="W11" s="294">
        <v>0</v>
      </c>
      <c r="X11" s="294">
        <v>2257</v>
      </c>
      <c r="Y11" s="294">
        <v>10</v>
      </c>
      <c r="Z11" s="294">
        <v>33569</v>
      </c>
      <c r="AA11" s="294">
        <v>3379</v>
      </c>
      <c r="AB11" s="294">
        <v>23859</v>
      </c>
      <c r="AC11" s="294">
        <v>6331</v>
      </c>
      <c r="AD11" s="294">
        <v>5383</v>
      </c>
      <c r="AE11" s="294">
        <v>0</v>
      </c>
      <c r="AF11" s="294">
        <v>0</v>
      </c>
      <c r="AG11" s="294">
        <v>0</v>
      </c>
      <c r="AH11" s="294">
        <v>0</v>
      </c>
      <c r="AI11" s="294">
        <v>948</v>
      </c>
      <c r="AJ11" s="294"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v>0</v>
      </c>
      <c r="AR11" s="292">
        <v>0</v>
      </c>
      <c r="AS11" s="292">
        <v>0</v>
      </c>
    </row>
    <row r="12" spans="1:45" ht="13.5" customHeight="1" x14ac:dyDescent="0.15">
      <c r="A12" s="292" t="s">
        <v>525</v>
      </c>
      <c r="B12" s="293" t="s">
        <v>526</v>
      </c>
      <c r="C12" s="292" t="s">
        <v>515</v>
      </c>
      <c r="D12" s="294">
        <v>332109</v>
      </c>
      <c r="E12" s="294">
        <v>287055</v>
      </c>
      <c r="F12" s="294">
        <v>32377</v>
      </c>
      <c r="G12" s="294">
        <v>12812</v>
      </c>
      <c r="H12" s="294">
        <v>924</v>
      </c>
      <c r="I12" s="294">
        <v>0</v>
      </c>
      <c r="J12" s="294">
        <v>0</v>
      </c>
      <c r="K12" s="294">
        <v>0</v>
      </c>
      <c r="L12" s="294">
        <v>18115</v>
      </c>
      <c r="M12" s="294">
        <v>526</v>
      </c>
      <c r="N12" s="294">
        <v>1654</v>
      </c>
      <c r="O12" s="294">
        <v>11023</v>
      </c>
      <c r="P12" s="294">
        <v>296956</v>
      </c>
      <c r="Q12" s="294">
        <v>287055</v>
      </c>
      <c r="R12" s="294">
        <v>9901</v>
      </c>
      <c r="S12" s="294">
        <v>7499</v>
      </c>
      <c r="T12" s="294">
        <v>0</v>
      </c>
      <c r="U12" s="294">
        <v>0</v>
      </c>
      <c r="V12" s="294">
        <v>0</v>
      </c>
      <c r="W12" s="294">
        <v>0</v>
      </c>
      <c r="X12" s="294">
        <v>2402</v>
      </c>
      <c r="Y12" s="294">
        <v>0</v>
      </c>
      <c r="Z12" s="294">
        <v>32726</v>
      </c>
      <c r="AA12" s="294">
        <v>1654</v>
      </c>
      <c r="AB12" s="294">
        <v>26493</v>
      </c>
      <c r="AC12" s="294">
        <v>4579</v>
      </c>
      <c r="AD12" s="294">
        <v>2014</v>
      </c>
      <c r="AE12" s="294">
        <v>0</v>
      </c>
      <c r="AF12" s="294">
        <v>0</v>
      </c>
      <c r="AG12" s="294">
        <v>0</v>
      </c>
      <c r="AH12" s="294">
        <v>0</v>
      </c>
      <c r="AI12" s="294">
        <v>2039</v>
      </c>
      <c r="AJ12" s="294">
        <v>526</v>
      </c>
      <c r="AK12" s="292">
        <v>3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v>0</v>
      </c>
      <c r="AR12" s="292">
        <v>3</v>
      </c>
      <c r="AS12" s="292">
        <v>0</v>
      </c>
    </row>
    <row r="13" spans="1:45" ht="13.5" customHeight="1" x14ac:dyDescent="0.15">
      <c r="A13" s="292" t="s">
        <v>527</v>
      </c>
      <c r="B13" s="293" t="s">
        <v>528</v>
      </c>
      <c r="C13" s="292" t="s">
        <v>515</v>
      </c>
      <c r="D13" s="294">
        <v>669184</v>
      </c>
      <c r="E13" s="294">
        <v>575729</v>
      </c>
      <c r="F13" s="294">
        <v>68283</v>
      </c>
      <c r="G13" s="294">
        <v>39651</v>
      </c>
      <c r="H13" s="294">
        <v>162</v>
      </c>
      <c r="I13" s="294">
        <v>0</v>
      </c>
      <c r="J13" s="294">
        <v>0</v>
      </c>
      <c r="K13" s="294">
        <v>0</v>
      </c>
      <c r="L13" s="294">
        <v>27734</v>
      </c>
      <c r="M13" s="294">
        <v>736</v>
      </c>
      <c r="N13" s="294">
        <v>2847</v>
      </c>
      <c r="O13" s="294">
        <v>22325</v>
      </c>
      <c r="P13" s="294">
        <v>590843</v>
      </c>
      <c r="Q13" s="294">
        <v>575729</v>
      </c>
      <c r="R13" s="294">
        <v>15114</v>
      </c>
      <c r="S13" s="294">
        <v>13132</v>
      </c>
      <c r="T13" s="294">
        <v>0</v>
      </c>
      <c r="U13" s="294">
        <v>0</v>
      </c>
      <c r="V13" s="294">
        <v>0</v>
      </c>
      <c r="W13" s="294">
        <v>0</v>
      </c>
      <c r="X13" s="294">
        <v>1982</v>
      </c>
      <c r="Y13" s="294">
        <v>0</v>
      </c>
      <c r="Z13" s="294">
        <v>78982</v>
      </c>
      <c r="AA13" s="294">
        <v>2847</v>
      </c>
      <c r="AB13" s="294">
        <v>63907</v>
      </c>
      <c r="AC13" s="294">
        <v>12228</v>
      </c>
      <c r="AD13" s="294">
        <v>10224</v>
      </c>
      <c r="AE13" s="294">
        <v>0</v>
      </c>
      <c r="AF13" s="294">
        <v>0</v>
      </c>
      <c r="AG13" s="294">
        <v>0</v>
      </c>
      <c r="AH13" s="294">
        <v>0</v>
      </c>
      <c r="AI13" s="294">
        <v>1271</v>
      </c>
      <c r="AJ13" s="294">
        <v>733</v>
      </c>
      <c r="AK13" s="292">
        <v>857</v>
      </c>
      <c r="AL13" s="292">
        <v>857</v>
      </c>
      <c r="AM13" s="292">
        <v>0</v>
      </c>
      <c r="AN13" s="292">
        <v>0</v>
      </c>
      <c r="AO13" s="292">
        <v>0</v>
      </c>
      <c r="AP13" s="292">
        <v>0</v>
      </c>
      <c r="AQ13" s="292">
        <v>0</v>
      </c>
      <c r="AR13" s="292">
        <v>0</v>
      </c>
      <c r="AS13" s="292">
        <v>0</v>
      </c>
    </row>
    <row r="14" spans="1:45" ht="13.5" customHeight="1" x14ac:dyDescent="0.15">
      <c r="A14" s="292" t="s">
        <v>529</v>
      </c>
      <c r="B14" s="293" t="s">
        <v>530</v>
      </c>
      <c r="C14" s="292" t="s">
        <v>515</v>
      </c>
      <c r="D14" s="294">
        <v>989264</v>
      </c>
      <c r="E14" s="294">
        <v>755047</v>
      </c>
      <c r="F14" s="294">
        <v>160444</v>
      </c>
      <c r="G14" s="294">
        <v>36378</v>
      </c>
      <c r="H14" s="294">
        <v>9652</v>
      </c>
      <c r="I14" s="294">
        <v>0</v>
      </c>
      <c r="J14" s="294">
        <v>0</v>
      </c>
      <c r="K14" s="294">
        <v>39807</v>
      </c>
      <c r="L14" s="294">
        <v>73725</v>
      </c>
      <c r="M14" s="294">
        <v>882</v>
      </c>
      <c r="N14" s="294">
        <v>313</v>
      </c>
      <c r="O14" s="294">
        <v>73460</v>
      </c>
      <c r="P14" s="294">
        <v>790408</v>
      </c>
      <c r="Q14" s="294">
        <v>755047</v>
      </c>
      <c r="R14" s="294">
        <v>35361</v>
      </c>
      <c r="S14" s="294">
        <v>17277</v>
      </c>
      <c r="T14" s="294">
        <v>98</v>
      </c>
      <c r="U14" s="294">
        <v>0</v>
      </c>
      <c r="V14" s="294">
        <v>0</v>
      </c>
      <c r="W14" s="294">
        <v>0</v>
      </c>
      <c r="X14" s="294">
        <v>17429</v>
      </c>
      <c r="Y14" s="294">
        <v>557</v>
      </c>
      <c r="Z14" s="294">
        <v>61146</v>
      </c>
      <c r="AA14" s="294">
        <v>313</v>
      </c>
      <c r="AB14" s="294">
        <v>53919</v>
      </c>
      <c r="AC14" s="294">
        <v>6914</v>
      </c>
      <c r="AD14" s="294">
        <v>5515</v>
      </c>
      <c r="AE14" s="294">
        <v>0</v>
      </c>
      <c r="AF14" s="294">
        <v>0</v>
      </c>
      <c r="AG14" s="294">
        <v>0</v>
      </c>
      <c r="AH14" s="294">
        <v>0</v>
      </c>
      <c r="AI14" s="294">
        <v>1074</v>
      </c>
      <c r="AJ14" s="294">
        <v>325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v>0</v>
      </c>
      <c r="AR14" s="292">
        <v>0</v>
      </c>
      <c r="AS14" s="292">
        <v>0</v>
      </c>
    </row>
    <row r="15" spans="1:45" ht="13.5" customHeight="1" x14ac:dyDescent="0.15">
      <c r="A15" s="292" t="s">
        <v>531</v>
      </c>
      <c r="B15" s="293" t="s">
        <v>532</v>
      </c>
      <c r="C15" s="292" t="s">
        <v>515</v>
      </c>
      <c r="D15" s="294">
        <v>618118</v>
      </c>
      <c r="E15" s="294">
        <v>512479</v>
      </c>
      <c r="F15" s="294">
        <v>81432</v>
      </c>
      <c r="G15" s="294">
        <v>22713</v>
      </c>
      <c r="H15" s="294">
        <v>4498</v>
      </c>
      <c r="I15" s="294">
        <v>0</v>
      </c>
      <c r="J15" s="294">
        <v>0</v>
      </c>
      <c r="K15" s="294">
        <v>3</v>
      </c>
      <c r="L15" s="294">
        <v>54218</v>
      </c>
      <c r="M15" s="294">
        <v>0</v>
      </c>
      <c r="N15" s="294">
        <v>0</v>
      </c>
      <c r="O15" s="294">
        <v>24207</v>
      </c>
      <c r="P15" s="294">
        <v>530709</v>
      </c>
      <c r="Q15" s="294">
        <v>512479</v>
      </c>
      <c r="R15" s="294">
        <v>18230</v>
      </c>
      <c r="S15" s="294">
        <v>7282</v>
      </c>
      <c r="T15" s="294">
        <v>236</v>
      </c>
      <c r="U15" s="294">
        <v>0</v>
      </c>
      <c r="V15" s="294">
        <v>0</v>
      </c>
      <c r="W15" s="294">
        <v>0</v>
      </c>
      <c r="X15" s="294">
        <v>10712</v>
      </c>
      <c r="Y15" s="294">
        <v>0</v>
      </c>
      <c r="Z15" s="294">
        <v>63454</v>
      </c>
      <c r="AA15" s="294">
        <v>0</v>
      </c>
      <c r="AB15" s="294">
        <v>50938</v>
      </c>
      <c r="AC15" s="294">
        <v>12516</v>
      </c>
      <c r="AD15" s="294">
        <v>5011</v>
      </c>
      <c r="AE15" s="294">
        <v>1</v>
      </c>
      <c r="AF15" s="294">
        <v>0</v>
      </c>
      <c r="AG15" s="294">
        <v>0</v>
      </c>
      <c r="AH15" s="294">
        <v>0</v>
      </c>
      <c r="AI15" s="294">
        <v>7504</v>
      </c>
      <c r="AJ15" s="294"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v>0</v>
      </c>
      <c r="AR15" s="292">
        <v>0</v>
      </c>
      <c r="AS15" s="292">
        <v>0</v>
      </c>
    </row>
    <row r="16" spans="1:45" ht="13.5" customHeight="1" x14ac:dyDescent="0.15">
      <c r="A16" s="292" t="s">
        <v>533</v>
      </c>
      <c r="B16" s="293" t="s">
        <v>534</v>
      </c>
      <c r="C16" s="292" t="s">
        <v>515</v>
      </c>
      <c r="D16" s="294">
        <v>660881</v>
      </c>
      <c r="E16" s="294">
        <v>567397</v>
      </c>
      <c r="F16" s="294">
        <v>69569</v>
      </c>
      <c r="G16" s="294">
        <v>42133</v>
      </c>
      <c r="H16" s="294">
        <v>836</v>
      </c>
      <c r="I16" s="294">
        <v>22</v>
      </c>
      <c r="J16" s="294">
        <v>0</v>
      </c>
      <c r="K16" s="294">
        <v>864</v>
      </c>
      <c r="L16" s="294">
        <v>23521</v>
      </c>
      <c r="M16" s="294">
        <v>2193</v>
      </c>
      <c r="N16" s="294">
        <v>579</v>
      </c>
      <c r="O16" s="294">
        <v>23336</v>
      </c>
      <c r="P16" s="294">
        <v>585952</v>
      </c>
      <c r="Q16" s="294">
        <v>567397</v>
      </c>
      <c r="R16" s="294">
        <v>18555</v>
      </c>
      <c r="S16" s="294">
        <v>15160</v>
      </c>
      <c r="T16" s="294">
        <v>239</v>
      </c>
      <c r="U16" s="294">
        <v>0</v>
      </c>
      <c r="V16" s="294">
        <v>0</v>
      </c>
      <c r="W16" s="294">
        <v>0</v>
      </c>
      <c r="X16" s="294">
        <v>1712</v>
      </c>
      <c r="Y16" s="294">
        <v>1444</v>
      </c>
      <c r="Z16" s="294">
        <v>67731</v>
      </c>
      <c r="AA16" s="294">
        <v>579</v>
      </c>
      <c r="AB16" s="294">
        <v>56894</v>
      </c>
      <c r="AC16" s="294">
        <v>10258</v>
      </c>
      <c r="AD16" s="294">
        <v>9118</v>
      </c>
      <c r="AE16" s="294">
        <v>0</v>
      </c>
      <c r="AF16" s="294">
        <v>0</v>
      </c>
      <c r="AG16" s="294">
        <v>0</v>
      </c>
      <c r="AH16" s="294">
        <v>0</v>
      </c>
      <c r="AI16" s="294">
        <v>801</v>
      </c>
      <c r="AJ16" s="294">
        <v>339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v>0</v>
      </c>
      <c r="AR16" s="292">
        <v>0</v>
      </c>
      <c r="AS16" s="292">
        <v>0</v>
      </c>
    </row>
    <row r="17" spans="1:45" ht="13.5" customHeight="1" x14ac:dyDescent="0.15">
      <c r="A17" s="292" t="s">
        <v>535</v>
      </c>
      <c r="B17" s="293" t="s">
        <v>536</v>
      </c>
      <c r="C17" s="292" t="s">
        <v>515</v>
      </c>
      <c r="D17" s="294">
        <v>2147370.3220000002</v>
      </c>
      <c r="E17" s="294">
        <v>1724637.818</v>
      </c>
      <c r="F17" s="294">
        <v>283533.97899999999</v>
      </c>
      <c r="G17" s="294">
        <v>90003.099000000002</v>
      </c>
      <c r="H17" s="294">
        <v>1351</v>
      </c>
      <c r="I17" s="294">
        <v>0</v>
      </c>
      <c r="J17" s="294">
        <v>11360</v>
      </c>
      <c r="K17" s="294">
        <v>442</v>
      </c>
      <c r="L17" s="294">
        <v>177811.88</v>
      </c>
      <c r="M17" s="294">
        <v>2566</v>
      </c>
      <c r="N17" s="294">
        <v>1064</v>
      </c>
      <c r="O17" s="294">
        <v>138134.52500000002</v>
      </c>
      <c r="P17" s="294">
        <v>1797042.9569999999</v>
      </c>
      <c r="Q17" s="294">
        <v>1724637.818</v>
      </c>
      <c r="R17" s="294">
        <v>72405.138999999996</v>
      </c>
      <c r="S17" s="294">
        <v>50099.118999999999</v>
      </c>
      <c r="T17" s="294">
        <v>0</v>
      </c>
      <c r="U17" s="294">
        <v>0</v>
      </c>
      <c r="V17" s="294">
        <v>0</v>
      </c>
      <c r="W17" s="294">
        <v>0</v>
      </c>
      <c r="X17" s="294">
        <v>20406.02</v>
      </c>
      <c r="Y17" s="294">
        <v>1900</v>
      </c>
      <c r="Z17" s="294">
        <v>84100.44</v>
      </c>
      <c r="AA17" s="294">
        <v>1064</v>
      </c>
      <c r="AB17" s="294">
        <v>66817.440000000002</v>
      </c>
      <c r="AC17" s="294">
        <v>16219</v>
      </c>
      <c r="AD17" s="294">
        <v>8141</v>
      </c>
      <c r="AE17" s="294">
        <v>0</v>
      </c>
      <c r="AF17" s="294">
        <v>0</v>
      </c>
      <c r="AG17" s="294">
        <v>0</v>
      </c>
      <c r="AH17" s="294">
        <v>0</v>
      </c>
      <c r="AI17" s="294">
        <v>7657</v>
      </c>
      <c r="AJ17" s="294">
        <v>421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v>0</v>
      </c>
      <c r="AR17" s="292">
        <v>0</v>
      </c>
      <c r="AS17" s="292">
        <v>0</v>
      </c>
    </row>
    <row r="18" spans="1:45" ht="13.5" customHeight="1" x14ac:dyDescent="0.15">
      <c r="A18" s="292" t="s">
        <v>537</v>
      </c>
      <c r="B18" s="293" t="s">
        <v>538</v>
      </c>
      <c r="C18" s="292" t="s">
        <v>515</v>
      </c>
      <c r="D18" s="294">
        <v>1920671.0300000003</v>
      </c>
      <c r="E18" s="294">
        <v>1524640.86</v>
      </c>
      <c r="F18" s="294">
        <v>257468.33000000002</v>
      </c>
      <c r="G18" s="294">
        <v>106309.33</v>
      </c>
      <c r="H18" s="294">
        <v>3259</v>
      </c>
      <c r="I18" s="294">
        <v>786</v>
      </c>
      <c r="J18" s="294">
        <v>239</v>
      </c>
      <c r="K18" s="294">
        <v>203</v>
      </c>
      <c r="L18" s="294">
        <v>141308</v>
      </c>
      <c r="M18" s="294">
        <v>5364</v>
      </c>
      <c r="N18" s="294">
        <v>2112</v>
      </c>
      <c r="O18" s="294">
        <v>136449.84</v>
      </c>
      <c r="P18" s="294">
        <v>1604609.53</v>
      </c>
      <c r="Q18" s="294">
        <v>1524640.86</v>
      </c>
      <c r="R18" s="294">
        <v>79968.67</v>
      </c>
      <c r="S18" s="294">
        <v>61517.67</v>
      </c>
      <c r="T18" s="294">
        <v>0</v>
      </c>
      <c r="U18" s="294">
        <v>0</v>
      </c>
      <c r="V18" s="294">
        <v>0</v>
      </c>
      <c r="W18" s="294">
        <v>0</v>
      </c>
      <c r="X18" s="294">
        <v>18451</v>
      </c>
      <c r="Y18" s="294">
        <v>0</v>
      </c>
      <c r="Z18" s="294">
        <v>116485.22</v>
      </c>
      <c r="AA18" s="294">
        <v>2112</v>
      </c>
      <c r="AB18" s="294">
        <v>105454.22</v>
      </c>
      <c r="AC18" s="294">
        <v>8919</v>
      </c>
      <c r="AD18" s="294">
        <v>6428</v>
      </c>
      <c r="AE18" s="294">
        <v>0</v>
      </c>
      <c r="AF18" s="294">
        <v>0</v>
      </c>
      <c r="AG18" s="294">
        <v>0</v>
      </c>
      <c r="AH18" s="294">
        <v>0</v>
      </c>
      <c r="AI18" s="294">
        <v>1929</v>
      </c>
      <c r="AJ18" s="294">
        <v>562</v>
      </c>
      <c r="AK18" s="292">
        <v>944</v>
      </c>
      <c r="AL18" s="292">
        <v>944</v>
      </c>
      <c r="AM18" s="292">
        <v>0</v>
      </c>
      <c r="AN18" s="292">
        <v>0</v>
      </c>
      <c r="AO18" s="292">
        <v>0</v>
      </c>
      <c r="AP18" s="292">
        <v>0</v>
      </c>
      <c r="AQ18" s="292">
        <v>0</v>
      </c>
      <c r="AR18" s="292">
        <v>0</v>
      </c>
      <c r="AS18" s="292">
        <v>0</v>
      </c>
    </row>
    <row r="19" spans="1:45" ht="13.5" customHeight="1" x14ac:dyDescent="0.15">
      <c r="A19" s="292" t="s">
        <v>539</v>
      </c>
      <c r="B19" s="293" t="s">
        <v>540</v>
      </c>
      <c r="C19" s="292" t="s">
        <v>515</v>
      </c>
      <c r="D19" s="294">
        <v>3974730</v>
      </c>
      <c r="E19" s="294">
        <v>3127523</v>
      </c>
      <c r="F19" s="294">
        <v>392945</v>
      </c>
      <c r="G19" s="294">
        <v>180566</v>
      </c>
      <c r="H19" s="294">
        <v>3282</v>
      </c>
      <c r="I19" s="294">
        <v>0</v>
      </c>
      <c r="J19" s="294">
        <v>15548</v>
      </c>
      <c r="K19" s="294">
        <v>139</v>
      </c>
      <c r="L19" s="294">
        <v>191850</v>
      </c>
      <c r="M19" s="294">
        <v>1560</v>
      </c>
      <c r="N19" s="294">
        <v>3168</v>
      </c>
      <c r="O19" s="294">
        <v>451094</v>
      </c>
      <c r="P19" s="294">
        <v>3299439</v>
      </c>
      <c r="Q19" s="294">
        <v>3127523</v>
      </c>
      <c r="R19" s="294">
        <v>171916</v>
      </c>
      <c r="S19" s="294">
        <v>122351</v>
      </c>
      <c r="T19" s="294">
        <v>0</v>
      </c>
      <c r="U19" s="294">
        <v>0</v>
      </c>
      <c r="V19" s="294">
        <v>11151</v>
      </c>
      <c r="W19" s="294">
        <v>0</v>
      </c>
      <c r="X19" s="294">
        <v>38009</v>
      </c>
      <c r="Y19" s="294">
        <v>405</v>
      </c>
      <c r="Z19" s="294">
        <v>224306</v>
      </c>
      <c r="AA19" s="294">
        <v>3168</v>
      </c>
      <c r="AB19" s="294">
        <v>202045</v>
      </c>
      <c r="AC19" s="294">
        <v>19093</v>
      </c>
      <c r="AD19" s="294">
        <v>3317</v>
      </c>
      <c r="AE19" s="294">
        <v>0</v>
      </c>
      <c r="AF19" s="294">
        <v>0</v>
      </c>
      <c r="AG19" s="294">
        <v>0</v>
      </c>
      <c r="AH19" s="294">
        <v>0</v>
      </c>
      <c r="AI19" s="294">
        <v>15655</v>
      </c>
      <c r="AJ19" s="294">
        <v>121</v>
      </c>
      <c r="AK19" s="292">
        <v>2</v>
      </c>
      <c r="AL19" s="292">
        <v>2</v>
      </c>
      <c r="AM19" s="292">
        <v>0</v>
      </c>
      <c r="AN19" s="292">
        <v>0</v>
      </c>
      <c r="AO19" s="292">
        <v>0</v>
      </c>
      <c r="AP19" s="292">
        <v>0</v>
      </c>
      <c r="AQ19" s="292">
        <v>0</v>
      </c>
      <c r="AR19" s="292">
        <v>0</v>
      </c>
      <c r="AS19" s="292">
        <v>0</v>
      </c>
    </row>
    <row r="20" spans="1:45" ht="13.5" customHeight="1" x14ac:dyDescent="0.15">
      <c r="A20" s="292" t="s">
        <v>541</v>
      </c>
      <c r="B20" s="293" t="s">
        <v>542</v>
      </c>
      <c r="C20" s="292" t="s">
        <v>515</v>
      </c>
      <c r="D20" s="294">
        <v>2475554</v>
      </c>
      <c r="E20" s="294">
        <v>1987359</v>
      </c>
      <c r="F20" s="294">
        <v>391056</v>
      </c>
      <c r="G20" s="294">
        <v>81736</v>
      </c>
      <c r="H20" s="294">
        <v>8023</v>
      </c>
      <c r="I20" s="294">
        <v>0</v>
      </c>
      <c r="J20" s="294">
        <v>5998</v>
      </c>
      <c r="K20" s="294">
        <v>14826</v>
      </c>
      <c r="L20" s="294">
        <v>280471</v>
      </c>
      <c r="M20" s="294">
        <v>2</v>
      </c>
      <c r="N20" s="294">
        <v>3195</v>
      </c>
      <c r="O20" s="294">
        <v>93944</v>
      </c>
      <c r="P20" s="294">
        <v>2067547</v>
      </c>
      <c r="Q20" s="294">
        <v>1987359</v>
      </c>
      <c r="R20" s="294">
        <v>80188</v>
      </c>
      <c r="S20" s="294">
        <v>62373</v>
      </c>
      <c r="T20" s="294">
        <v>71</v>
      </c>
      <c r="U20" s="294">
        <v>0</v>
      </c>
      <c r="V20" s="294">
        <v>4079</v>
      </c>
      <c r="W20" s="294">
        <v>0</v>
      </c>
      <c r="X20" s="294">
        <v>13664</v>
      </c>
      <c r="Y20" s="294">
        <v>1</v>
      </c>
      <c r="Z20" s="294">
        <v>214770</v>
      </c>
      <c r="AA20" s="294">
        <v>3195</v>
      </c>
      <c r="AB20" s="294">
        <v>208596</v>
      </c>
      <c r="AC20" s="294">
        <v>2979</v>
      </c>
      <c r="AD20" s="294">
        <v>2969</v>
      </c>
      <c r="AE20" s="294">
        <v>0</v>
      </c>
      <c r="AF20" s="294">
        <v>0</v>
      </c>
      <c r="AG20" s="294">
        <v>0</v>
      </c>
      <c r="AH20" s="294">
        <v>0</v>
      </c>
      <c r="AI20" s="294">
        <v>9</v>
      </c>
      <c r="AJ20" s="294">
        <v>1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v>0</v>
      </c>
      <c r="AR20" s="292">
        <v>0</v>
      </c>
      <c r="AS20" s="292">
        <v>0</v>
      </c>
    </row>
    <row r="21" spans="1:45" ht="13.5" customHeight="1" x14ac:dyDescent="0.15">
      <c r="A21" s="292" t="s">
        <v>543</v>
      </c>
      <c r="B21" s="293" t="s">
        <v>544</v>
      </c>
      <c r="C21" s="292" t="s">
        <v>515</v>
      </c>
      <c r="D21" s="294">
        <v>763676</v>
      </c>
      <c r="E21" s="294">
        <v>584324</v>
      </c>
      <c r="F21" s="294">
        <v>111224</v>
      </c>
      <c r="G21" s="294">
        <v>24740</v>
      </c>
      <c r="H21" s="294">
        <v>5687</v>
      </c>
      <c r="I21" s="294">
        <v>0</v>
      </c>
      <c r="J21" s="294">
        <v>16778</v>
      </c>
      <c r="K21" s="294">
        <v>1</v>
      </c>
      <c r="L21" s="294">
        <v>63886</v>
      </c>
      <c r="M21" s="294">
        <v>132</v>
      </c>
      <c r="N21" s="294">
        <v>5561</v>
      </c>
      <c r="O21" s="294">
        <v>62567</v>
      </c>
      <c r="P21" s="294">
        <v>606904</v>
      </c>
      <c r="Q21" s="294">
        <v>584324</v>
      </c>
      <c r="R21" s="294">
        <v>22580</v>
      </c>
      <c r="S21" s="294">
        <v>12592</v>
      </c>
      <c r="T21" s="294">
        <v>0</v>
      </c>
      <c r="U21" s="294">
        <v>0</v>
      </c>
      <c r="V21" s="294">
        <v>2879</v>
      </c>
      <c r="W21" s="294">
        <v>0</v>
      </c>
      <c r="X21" s="294">
        <v>7109</v>
      </c>
      <c r="Y21" s="294">
        <v>0</v>
      </c>
      <c r="Z21" s="294">
        <v>71989</v>
      </c>
      <c r="AA21" s="294">
        <v>5561</v>
      </c>
      <c r="AB21" s="294">
        <v>54690</v>
      </c>
      <c r="AC21" s="294">
        <v>11738</v>
      </c>
      <c r="AD21" s="294">
        <v>4367</v>
      </c>
      <c r="AE21" s="294">
        <v>3</v>
      </c>
      <c r="AF21" s="294">
        <v>0</v>
      </c>
      <c r="AG21" s="294">
        <v>0</v>
      </c>
      <c r="AH21" s="294">
        <v>0</v>
      </c>
      <c r="AI21" s="294">
        <v>7236</v>
      </c>
      <c r="AJ21" s="294">
        <v>132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v>0</v>
      </c>
      <c r="AR21" s="292">
        <v>0</v>
      </c>
      <c r="AS21" s="292">
        <v>0</v>
      </c>
    </row>
    <row r="22" spans="1:45" ht="13.5" customHeight="1" x14ac:dyDescent="0.15">
      <c r="A22" s="292" t="s">
        <v>545</v>
      </c>
      <c r="B22" s="293" t="s">
        <v>546</v>
      </c>
      <c r="C22" s="292" t="s">
        <v>515</v>
      </c>
      <c r="D22" s="294">
        <v>366142</v>
      </c>
      <c r="E22" s="294">
        <v>287360</v>
      </c>
      <c r="F22" s="294">
        <v>64749</v>
      </c>
      <c r="G22" s="294">
        <v>15839</v>
      </c>
      <c r="H22" s="294">
        <v>7497</v>
      </c>
      <c r="I22" s="294">
        <v>2835</v>
      </c>
      <c r="J22" s="294">
        <v>0</v>
      </c>
      <c r="K22" s="294">
        <v>25816</v>
      </c>
      <c r="L22" s="294">
        <v>12757</v>
      </c>
      <c r="M22" s="294">
        <v>5</v>
      </c>
      <c r="N22" s="294">
        <v>2599</v>
      </c>
      <c r="O22" s="294">
        <v>11434</v>
      </c>
      <c r="P22" s="294">
        <v>295236</v>
      </c>
      <c r="Q22" s="294">
        <v>287360</v>
      </c>
      <c r="R22" s="294">
        <v>7876</v>
      </c>
      <c r="S22" s="294">
        <v>7014</v>
      </c>
      <c r="T22" s="294">
        <v>0</v>
      </c>
      <c r="U22" s="294">
        <v>0</v>
      </c>
      <c r="V22" s="294">
        <v>0</v>
      </c>
      <c r="W22" s="294">
        <v>167</v>
      </c>
      <c r="X22" s="294">
        <v>695</v>
      </c>
      <c r="Y22" s="294">
        <v>0</v>
      </c>
      <c r="Z22" s="294">
        <v>35613</v>
      </c>
      <c r="AA22" s="294">
        <v>2599</v>
      </c>
      <c r="AB22" s="294">
        <v>30639</v>
      </c>
      <c r="AC22" s="294">
        <v>2375</v>
      </c>
      <c r="AD22" s="294">
        <v>2068</v>
      </c>
      <c r="AE22" s="294">
        <v>0</v>
      </c>
      <c r="AF22" s="294">
        <v>0</v>
      </c>
      <c r="AG22" s="294">
        <v>0</v>
      </c>
      <c r="AH22" s="294">
        <v>21</v>
      </c>
      <c r="AI22" s="294">
        <v>285</v>
      </c>
      <c r="AJ22" s="294">
        <v>1</v>
      </c>
      <c r="AK22" s="292">
        <v>37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v>0</v>
      </c>
      <c r="AR22" s="292">
        <v>37</v>
      </c>
      <c r="AS22" s="292">
        <v>0</v>
      </c>
    </row>
    <row r="23" spans="1:45" ht="13.5" customHeight="1" x14ac:dyDescent="0.15">
      <c r="A23" s="292" t="s">
        <v>547</v>
      </c>
      <c r="B23" s="293" t="s">
        <v>548</v>
      </c>
      <c r="C23" s="292" t="s">
        <v>515</v>
      </c>
      <c r="D23" s="294">
        <v>367360</v>
      </c>
      <c r="E23" s="294">
        <v>227757</v>
      </c>
      <c r="F23" s="294">
        <v>111793</v>
      </c>
      <c r="G23" s="294">
        <v>6003</v>
      </c>
      <c r="H23" s="294">
        <v>846</v>
      </c>
      <c r="I23" s="294">
        <v>0</v>
      </c>
      <c r="J23" s="294">
        <v>24</v>
      </c>
      <c r="K23" s="294">
        <v>53723</v>
      </c>
      <c r="L23" s="294">
        <v>47073</v>
      </c>
      <c r="M23" s="294">
        <v>4124</v>
      </c>
      <c r="N23" s="294">
        <v>10857</v>
      </c>
      <c r="O23" s="294">
        <v>16953</v>
      </c>
      <c r="P23" s="294">
        <v>276734</v>
      </c>
      <c r="Q23" s="294">
        <v>227757</v>
      </c>
      <c r="R23" s="294">
        <v>48977</v>
      </c>
      <c r="S23" s="294">
        <v>504</v>
      </c>
      <c r="T23" s="294">
        <v>0</v>
      </c>
      <c r="U23" s="294">
        <v>0</v>
      </c>
      <c r="V23" s="294">
        <v>0</v>
      </c>
      <c r="W23" s="294">
        <v>26668</v>
      </c>
      <c r="X23" s="294">
        <v>17682</v>
      </c>
      <c r="Y23" s="294">
        <v>4123</v>
      </c>
      <c r="Z23" s="294">
        <v>48442</v>
      </c>
      <c r="AA23" s="294">
        <v>10857</v>
      </c>
      <c r="AB23" s="294">
        <v>27512</v>
      </c>
      <c r="AC23" s="294">
        <v>10073</v>
      </c>
      <c r="AD23" s="294">
        <v>818</v>
      </c>
      <c r="AE23" s="294">
        <v>0</v>
      </c>
      <c r="AF23" s="294">
        <v>0</v>
      </c>
      <c r="AG23" s="294">
        <v>0</v>
      </c>
      <c r="AH23" s="294">
        <v>386</v>
      </c>
      <c r="AI23" s="294">
        <v>8868</v>
      </c>
      <c r="AJ23" s="294">
        <v>1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v>0</v>
      </c>
      <c r="AR23" s="292">
        <v>0</v>
      </c>
      <c r="AS23" s="292">
        <v>0</v>
      </c>
    </row>
    <row r="24" spans="1:45" ht="13.5" customHeight="1" x14ac:dyDescent="0.15">
      <c r="A24" s="292" t="s">
        <v>549</v>
      </c>
      <c r="B24" s="293" t="s">
        <v>550</v>
      </c>
      <c r="C24" s="292" t="s">
        <v>515</v>
      </c>
      <c r="D24" s="294">
        <v>244194</v>
      </c>
      <c r="E24" s="294">
        <v>197197</v>
      </c>
      <c r="F24" s="294">
        <v>40298</v>
      </c>
      <c r="G24" s="294">
        <v>27410</v>
      </c>
      <c r="H24" s="294">
        <v>108</v>
      </c>
      <c r="I24" s="294">
        <v>0</v>
      </c>
      <c r="J24" s="294">
        <v>0</v>
      </c>
      <c r="K24" s="294">
        <v>0</v>
      </c>
      <c r="L24" s="294">
        <v>12778</v>
      </c>
      <c r="M24" s="294">
        <v>2</v>
      </c>
      <c r="N24" s="294">
        <v>871</v>
      </c>
      <c r="O24" s="294">
        <v>5828</v>
      </c>
      <c r="P24" s="294">
        <v>213602</v>
      </c>
      <c r="Q24" s="294">
        <v>197197</v>
      </c>
      <c r="R24" s="294">
        <v>16405</v>
      </c>
      <c r="S24" s="294">
        <v>14227</v>
      </c>
      <c r="T24" s="294">
        <v>0</v>
      </c>
      <c r="U24" s="294">
        <v>0</v>
      </c>
      <c r="V24" s="294">
        <v>0</v>
      </c>
      <c r="W24" s="294">
        <v>0</v>
      </c>
      <c r="X24" s="294">
        <v>2178</v>
      </c>
      <c r="Y24" s="294">
        <v>0</v>
      </c>
      <c r="Z24" s="294">
        <v>26869</v>
      </c>
      <c r="AA24" s="294">
        <v>871</v>
      </c>
      <c r="AB24" s="294">
        <v>22867</v>
      </c>
      <c r="AC24" s="294">
        <v>3131</v>
      </c>
      <c r="AD24" s="294">
        <v>2924</v>
      </c>
      <c r="AE24" s="294">
        <v>0</v>
      </c>
      <c r="AF24" s="294">
        <v>0</v>
      </c>
      <c r="AG24" s="294">
        <v>0</v>
      </c>
      <c r="AH24" s="294">
        <v>0</v>
      </c>
      <c r="AI24" s="294">
        <v>205</v>
      </c>
      <c r="AJ24" s="294">
        <v>2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v>0</v>
      </c>
      <c r="AR24" s="292">
        <v>0</v>
      </c>
      <c r="AS24" s="292">
        <v>0</v>
      </c>
    </row>
    <row r="25" spans="1:45" ht="13.5" customHeight="1" x14ac:dyDescent="0.15">
      <c r="A25" s="292" t="s">
        <v>551</v>
      </c>
      <c r="B25" s="293" t="s">
        <v>552</v>
      </c>
      <c r="C25" s="292" t="s">
        <v>515</v>
      </c>
      <c r="D25" s="294">
        <v>280006</v>
      </c>
      <c r="E25" s="294">
        <v>235323</v>
      </c>
      <c r="F25" s="294">
        <v>32407</v>
      </c>
      <c r="G25" s="294">
        <v>17675</v>
      </c>
      <c r="H25" s="294">
        <v>170</v>
      </c>
      <c r="I25" s="294">
        <v>0</v>
      </c>
      <c r="J25" s="294">
        <v>0</v>
      </c>
      <c r="K25" s="294">
        <v>0</v>
      </c>
      <c r="L25" s="294">
        <v>13425</v>
      </c>
      <c r="M25" s="294">
        <v>1137</v>
      </c>
      <c r="N25" s="294">
        <v>0</v>
      </c>
      <c r="O25" s="294">
        <v>12276</v>
      </c>
      <c r="P25" s="294">
        <v>236505</v>
      </c>
      <c r="Q25" s="294">
        <v>235323</v>
      </c>
      <c r="R25" s="294">
        <v>1182</v>
      </c>
      <c r="S25" s="294">
        <v>839</v>
      </c>
      <c r="T25" s="294">
        <v>0</v>
      </c>
      <c r="U25" s="294">
        <v>0</v>
      </c>
      <c r="V25" s="294">
        <v>0</v>
      </c>
      <c r="W25" s="294">
        <v>0</v>
      </c>
      <c r="X25" s="294">
        <v>343</v>
      </c>
      <c r="Y25" s="294">
        <v>0</v>
      </c>
      <c r="Z25" s="294">
        <v>19332</v>
      </c>
      <c r="AA25" s="294">
        <v>0</v>
      </c>
      <c r="AB25" s="294">
        <v>16250</v>
      </c>
      <c r="AC25" s="294">
        <v>3082</v>
      </c>
      <c r="AD25" s="294">
        <v>2606</v>
      </c>
      <c r="AE25" s="294">
        <v>0</v>
      </c>
      <c r="AF25" s="294">
        <v>0</v>
      </c>
      <c r="AG25" s="294">
        <v>0</v>
      </c>
      <c r="AH25" s="294">
        <v>0</v>
      </c>
      <c r="AI25" s="294">
        <v>408</v>
      </c>
      <c r="AJ25" s="294">
        <v>68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v>0</v>
      </c>
      <c r="AR25" s="292">
        <v>0</v>
      </c>
      <c r="AS25" s="292">
        <v>0</v>
      </c>
    </row>
    <row r="26" spans="1:45" ht="13.5" customHeight="1" x14ac:dyDescent="0.15">
      <c r="A26" s="292" t="s">
        <v>553</v>
      </c>
      <c r="B26" s="293" t="s">
        <v>554</v>
      </c>
      <c r="C26" s="292" t="s">
        <v>515</v>
      </c>
      <c r="D26" s="294">
        <v>586164</v>
      </c>
      <c r="E26" s="294">
        <v>475480</v>
      </c>
      <c r="F26" s="294">
        <v>61243</v>
      </c>
      <c r="G26" s="294">
        <v>13398</v>
      </c>
      <c r="H26" s="294">
        <v>5637</v>
      </c>
      <c r="I26" s="294">
        <v>0</v>
      </c>
      <c r="J26" s="294">
        <v>0</v>
      </c>
      <c r="K26" s="294">
        <v>2</v>
      </c>
      <c r="L26" s="294">
        <v>40727</v>
      </c>
      <c r="M26" s="294">
        <v>1479</v>
      </c>
      <c r="N26" s="294">
        <v>3222</v>
      </c>
      <c r="O26" s="294">
        <v>46219</v>
      </c>
      <c r="P26" s="294">
        <v>485313</v>
      </c>
      <c r="Q26" s="294">
        <v>475480</v>
      </c>
      <c r="R26" s="294">
        <v>9833</v>
      </c>
      <c r="S26" s="294">
        <v>9068</v>
      </c>
      <c r="T26" s="294">
        <v>0</v>
      </c>
      <c r="U26" s="294">
        <v>0</v>
      </c>
      <c r="V26" s="294">
        <v>0</v>
      </c>
      <c r="W26" s="294">
        <v>0</v>
      </c>
      <c r="X26" s="294">
        <v>761</v>
      </c>
      <c r="Y26" s="294">
        <v>4</v>
      </c>
      <c r="Z26" s="294">
        <v>25428</v>
      </c>
      <c r="AA26" s="294">
        <v>3222</v>
      </c>
      <c r="AB26" s="294">
        <v>19080</v>
      </c>
      <c r="AC26" s="294">
        <v>3126</v>
      </c>
      <c r="AD26" s="294">
        <v>269</v>
      </c>
      <c r="AE26" s="294">
        <v>0</v>
      </c>
      <c r="AF26" s="294">
        <v>0</v>
      </c>
      <c r="AG26" s="294">
        <v>0</v>
      </c>
      <c r="AH26" s="294">
        <v>0</v>
      </c>
      <c r="AI26" s="294">
        <v>1456</v>
      </c>
      <c r="AJ26" s="294">
        <v>1401</v>
      </c>
      <c r="AK26" s="292">
        <v>1517</v>
      </c>
      <c r="AL26" s="292">
        <v>1517</v>
      </c>
      <c r="AM26" s="292">
        <v>0</v>
      </c>
      <c r="AN26" s="292">
        <v>0</v>
      </c>
      <c r="AO26" s="292">
        <v>0</v>
      </c>
      <c r="AP26" s="292">
        <v>0</v>
      </c>
      <c r="AQ26" s="292">
        <v>0</v>
      </c>
      <c r="AR26" s="292">
        <v>0</v>
      </c>
      <c r="AS26" s="292">
        <v>0</v>
      </c>
    </row>
    <row r="27" spans="1:45" ht="13.5" customHeight="1" x14ac:dyDescent="0.15">
      <c r="A27" s="292" t="s">
        <v>555</v>
      </c>
      <c r="B27" s="293" t="s">
        <v>556</v>
      </c>
      <c r="C27" s="292" t="s">
        <v>515</v>
      </c>
      <c r="D27" s="294">
        <v>590648</v>
      </c>
      <c r="E27" s="294">
        <v>481182</v>
      </c>
      <c r="F27" s="294">
        <v>83346</v>
      </c>
      <c r="G27" s="294">
        <v>27807</v>
      </c>
      <c r="H27" s="294">
        <v>622</v>
      </c>
      <c r="I27" s="294">
        <v>0</v>
      </c>
      <c r="J27" s="294">
        <v>0</v>
      </c>
      <c r="K27" s="294">
        <v>15925</v>
      </c>
      <c r="L27" s="294">
        <v>37553</v>
      </c>
      <c r="M27" s="294">
        <v>1439</v>
      </c>
      <c r="N27" s="294">
        <v>10125</v>
      </c>
      <c r="O27" s="294">
        <v>15995</v>
      </c>
      <c r="P27" s="294">
        <v>505397</v>
      </c>
      <c r="Q27" s="294">
        <v>481182</v>
      </c>
      <c r="R27" s="294">
        <v>24215</v>
      </c>
      <c r="S27" s="294">
        <v>19535</v>
      </c>
      <c r="T27" s="294">
        <v>0</v>
      </c>
      <c r="U27" s="294">
        <v>0</v>
      </c>
      <c r="V27" s="294">
        <v>0</v>
      </c>
      <c r="W27" s="294">
        <v>0</v>
      </c>
      <c r="X27" s="294">
        <v>4499</v>
      </c>
      <c r="Y27" s="294">
        <v>181</v>
      </c>
      <c r="Z27" s="294">
        <v>46415</v>
      </c>
      <c r="AA27" s="294">
        <v>10125</v>
      </c>
      <c r="AB27" s="294">
        <v>32050</v>
      </c>
      <c r="AC27" s="294">
        <v>4240</v>
      </c>
      <c r="AD27" s="294">
        <v>648</v>
      </c>
      <c r="AE27" s="294">
        <v>0</v>
      </c>
      <c r="AF27" s="294">
        <v>0</v>
      </c>
      <c r="AG27" s="294">
        <v>0</v>
      </c>
      <c r="AH27" s="294">
        <v>1</v>
      </c>
      <c r="AI27" s="294">
        <v>2883</v>
      </c>
      <c r="AJ27" s="294">
        <v>708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v>0</v>
      </c>
      <c r="AR27" s="292">
        <v>0</v>
      </c>
      <c r="AS27" s="292">
        <v>0</v>
      </c>
    </row>
    <row r="28" spans="1:45" ht="13.5" customHeight="1" x14ac:dyDescent="0.15">
      <c r="A28" s="292" t="s">
        <v>557</v>
      </c>
      <c r="B28" s="293" t="s">
        <v>558</v>
      </c>
      <c r="C28" s="292" t="s">
        <v>515</v>
      </c>
      <c r="D28" s="294">
        <v>1084796</v>
      </c>
      <c r="E28" s="294">
        <v>937864</v>
      </c>
      <c r="F28" s="294">
        <v>104349</v>
      </c>
      <c r="G28" s="294">
        <v>37913</v>
      </c>
      <c r="H28" s="294">
        <v>1992</v>
      </c>
      <c r="I28" s="294">
        <v>0</v>
      </c>
      <c r="J28" s="294">
        <v>0</v>
      </c>
      <c r="K28" s="294">
        <v>630</v>
      </c>
      <c r="L28" s="294">
        <v>61685</v>
      </c>
      <c r="M28" s="294">
        <v>2129</v>
      </c>
      <c r="N28" s="294">
        <v>5341</v>
      </c>
      <c r="O28" s="294">
        <v>37242</v>
      </c>
      <c r="P28" s="294">
        <v>957805</v>
      </c>
      <c r="Q28" s="294">
        <v>937864</v>
      </c>
      <c r="R28" s="294">
        <v>19941</v>
      </c>
      <c r="S28" s="294">
        <v>16553</v>
      </c>
      <c r="T28" s="294">
        <v>0</v>
      </c>
      <c r="U28" s="294">
        <v>0</v>
      </c>
      <c r="V28" s="294">
        <v>0</v>
      </c>
      <c r="W28" s="294">
        <v>0</v>
      </c>
      <c r="X28" s="294">
        <v>1414</v>
      </c>
      <c r="Y28" s="294">
        <v>1974</v>
      </c>
      <c r="Z28" s="294">
        <v>47238</v>
      </c>
      <c r="AA28" s="294">
        <v>5341</v>
      </c>
      <c r="AB28" s="294">
        <v>34827</v>
      </c>
      <c r="AC28" s="294">
        <v>7070</v>
      </c>
      <c r="AD28" s="294">
        <v>6377</v>
      </c>
      <c r="AE28" s="294">
        <v>0</v>
      </c>
      <c r="AF28" s="294">
        <v>0</v>
      </c>
      <c r="AG28" s="294">
        <v>0</v>
      </c>
      <c r="AH28" s="294">
        <v>0</v>
      </c>
      <c r="AI28" s="294">
        <v>568</v>
      </c>
      <c r="AJ28" s="294">
        <v>125</v>
      </c>
      <c r="AK28" s="292">
        <v>148</v>
      </c>
      <c r="AL28" s="292">
        <v>0</v>
      </c>
      <c r="AM28" s="292">
        <v>148</v>
      </c>
      <c r="AN28" s="292">
        <v>0</v>
      </c>
      <c r="AO28" s="292">
        <v>0</v>
      </c>
      <c r="AP28" s="292">
        <v>0</v>
      </c>
      <c r="AQ28" s="292">
        <v>0</v>
      </c>
      <c r="AR28" s="292">
        <v>0</v>
      </c>
      <c r="AS28" s="292">
        <v>0</v>
      </c>
    </row>
    <row r="29" spans="1:45" ht="13.5" customHeight="1" x14ac:dyDescent="0.15">
      <c r="A29" s="292" t="s">
        <v>559</v>
      </c>
      <c r="B29" s="293" t="s">
        <v>560</v>
      </c>
      <c r="C29" s="292" t="s">
        <v>515</v>
      </c>
      <c r="D29" s="294">
        <v>2279200</v>
      </c>
      <c r="E29" s="294">
        <v>1805245</v>
      </c>
      <c r="F29" s="294">
        <v>367428</v>
      </c>
      <c r="G29" s="294">
        <v>108794</v>
      </c>
      <c r="H29" s="294">
        <v>34394</v>
      </c>
      <c r="I29" s="294">
        <v>5062</v>
      </c>
      <c r="J29" s="294">
        <v>21958</v>
      </c>
      <c r="K29" s="294">
        <v>7010</v>
      </c>
      <c r="L29" s="294">
        <v>188468</v>
      </c>
      <c r="M29" s="294">
        <v>1742</v>
      </c>
      <c r="N29" s="294">
        <v>12766</v>
      </c>
      <c r="O29" s="294">
        <v>93761</v>
      </c>
      <c r="P29" s="294">
        <v>1908393</v>
      </c>
      <c r="Q29" s="294">
        <v>1805245</v>
      </c>
      <c r="R29" s="294">
        <v>103148</v>
      </c>
      <c r="S29" s="294">
        <v>84814</v>
      </c>
      <c r="T29" s="294">
        <v>1065</v>
      </c>
      <c r="U29" s="294">
        <v>0</v>
      </c>
      <c r="V29" s="294">
        <v>3220</v>
      </c>
      <c r="W29" s="294">
        <v>1246</v>
      </c>
      <c r="X29" s="294">
        <v>11838</v>
      </c>
      <c r="Y29" s="294">
        <v>965</v>
      </c>
      <c r="Z29" s="294">
        <v>150119</v>
      </c>
      <c r="AA29" s="294">
        <v>12766</v>
      </c>
      <c r="AB29" s="294">
        <v>130019</v>
      </c>
      <c r="AC29" s="294">
        <v>7334</v>
      </c>
      <c r="AD29" s="294">
        <v>3444</v>
      </c>
      <c r="AE29" s="294">
        <v>0</v>
      </c>
      <c r="AF29" s="294">
        <v>0</v>
      </c>
      <c r="AG29" s="294">
        <v>0</v>
      </c>
      <c r="AH29" s="294">
        <v>0</v>
      </c>
      <c r="AI29" s="294">
        <v>3317</v>
      </c>
      <c r="AJ29" s="294">
        <v>573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v>0</v>
      </c>
      <c r="AR29" s="292">
        <v>0</v>
      </c>
      <c r="AS29" s="292">
        <v>0</v>
      </c>
    </row>
    <row r="30" spans="1:45" ht="13.5" customHeight="1" x14ac:dyDescent="0.15">
      <c r="A30" s="292" t="s">
        <v>561</v>
      </c>
      <c r="B30" s="293" t="s">
        <v>562</v>
      </c>
      <c r="C30" s="292" t="s">
        <v>515</v>
      </c>
      <c r="D30" s="294">
        <v>585838</v>
      </c>
      <c r="E30" s="294">
        <v>494498</v>
      </c>
      <c r="F30" s="294">
        <v>60827</v>
      </c>
      <c r="G30" s="294">
        <v>24757</v>
      </c>
      <c r="H30" s="294">
        <v>1044</v>
      </c>
      <c r="I30" s="294">
        <v>0</v>
      </c>
      <c r="J30" s="294">
        <v>0</v>
      </c>
      <c r="K30" s="294">
        <v>5750</v>
      </c>
      <c r="L30" s="294">
        <v>28645</v>
      </c>
      <c r="M30" s="294">
        <v>631</v>
      </c>
      <c r="N30" s="294">
        <v>5265</v>
      </c>
      <c r="O30" s="294">
        <v>25248</v>
      </c>
      <c r="P30" s="294">
        <v>508114</v>
      </c>
      <c r="Q30" s="294">
        <v>494498</v>
      </c>
      <c r="R30" s="294">
        <v>13616</v>
      </c>
      <c r="S30" s="294">
        <v>11852</v>
      </c>
      <c r="T30" s="294">
        <v>0</v>
      </c>
      <c r="U30" s="294">
        <v>0</v>
      </c>
      <c r="V30" s="294">
        <v>0</v>
      </c>
      <c r="W30" s="294">
        <v>0</v>
      </c>
      <c r="X30" s="294">
        <v>1755</v>
      </c>
      <c r="Y30" s="294">
        <v>9</v>
      </c>
      <c r="Z30" s="294">
        <v>19074</v>
      </c>
      <c r="AA30" s="294">
        <v>5265</v>
      </c>
      <c r="AB30" s="294">
        <v>8131</v>
      </c>
      <c r="AC30" s="294">
        <v>5678</v>
      </c>
      <c r="AD30" s="294">
        <v>3630</v>
      </c>
      <c r="AE30" s="294">
        <v>0</v>
      </c>
      <c r="AF30" s="294">
        <v>0</v>
      </c>
      <c r="AG30" s="294">
        <v>0</v>
      </c>
      <c r="AH30" s="294">
        <v>0</v>
      </c>
      <c r="AI30" s="294">
        <v>1513</v>
      </c>
      <c r="AJ30" s="294">
        <v>535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v>0</v>
      </c>
      <c r="AR30" s="292">
        <v>0</v>
      </c>
      <c r="AS30" s="292">
        <v>0</v>
      </c>
    </row>
    <row r="31" spans="1:45" ht="13.5" customHeight="1" x14ac:dyDescent="0.15">
      <c r="A31" s="292" t="s">
        <v>563</v>
      </c>
      <c r="B31" s="293" t="s">
        <v>564</v>
      </c>
      <c r="C31" s="292" t="s">
        <v>515</v>
      </c>
      <c r="D31" s="294">
        <v>397477</v>
      </c>
      <c r="E31" s="294">
        <v>311867</v>
      </c>
      <c r="F31" s="294">
        <v>59603</v>
      </c>
      <c r="G31" s="294">
        <v>22491</v>
      </c>
      <c r="H31" s="294">
        <v>1295</v>
      </c>
      <c r="I31" s="294">
        <v>0</v>
      </c>
      <c r="J31" s="294">
        <v>0</v>
      </c>
      <c r="K31" s="294">
        <v>9040</v>
      </c>
      <c r="L31" s="294">
        <v>18340</v>
      </c>
      <c r="M31" s="294">
        <v>8437</v>
      </c>
      <c r="N31" s="294">
        <v>2873</v>
      </c>
      <c r="O31" s="294">
        <v>23134</v>
      </c>
      <c r="P31" s="294">
        <v>331111</v>
      </c>
      <c r="Q31" s="294">
        <v>311867</v>
      </c>
      <c r="R31" s="294">
        <v>19244</v>
      </c>
      <c r="S31" s="294">
        <v>15258</v>
      </c>
      <c r="T31" s="294">
        <v>159</v>
      </c>
      <c r="U31" s="294">
        <v>0</v>
      </c>
      <c r="V31" s="294">
        <v>0</v>
      </c>
      <c r="W31" s="294">
        <v>248</v>
      </c>
      <c r="X31" s="294">
        <v>2849</v>
      </c>
      <c r="Y31" s="294">
        <v>730</v>
      </c>
      <c r="Z31" s="294">
        <v>40085</v>
      </c>
      <c r="AA31" s="294">
        <v>2873</v>
      </c>
      <c r="AB31" s="294">
        <v>33868</v>
      </c>
      <c r="AC31" s="294">
        <v>3344</v>
      </c>
      <c r="AD31" s="294">
        <v>2491</v>
      </c>
      <c r="AE31" s="294">
        <v>0</v>
      </c>
      <c r="AF31" s="294">
        <v>0</v>
      </c>
      <c r="AG31" s="294">
        <v>0</v>
      </c>
      <c r="AH31" s="294">
        <v>0</v>
      </c>
      <c r="AI31" s="294">
        <v>92</v>
      </c>
      <c r="AJ31" s="294">
        <v>761</v>
      </c>
      <c r="AK31" s="292">
        <v>30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v>0</v>
      </c>
      <c r="AR31" s="292">
        <v>30</v>
      </c>
      <c r="AS31" s="292">
        <v>0</v>
      </c>
    </row>
    <row r="32" spans="1:45" ht="13.5" customHeight="1" x14ac:dyDescent="0.15">
      <c r="A32" s="292" t="s">
        <v>565</v>
      </c>
      <c r="B32" s="293" t="s">
        <v>566</v>
      </c>
      <c r="C32" s="292" t="s">
        <v>515</v>
      </c>
      <c r="D32" s="294">
        <v>676345</v>
      </c>
      <c r="E32" s="294">
        <v>540177</v>
      </c>
      <c r="F32" s="294">
        <v>123895</v>
      </c>
      <c r="G32" s="294">
        <v>39795</v>
      </c>
      <c r="H32" s="294">
        <v>386</v>
      </c>
      <c r="I32" s="294">
        <v>0</v>
      </c>
      <c r="J32" s="294">
        <v>19279</v>
      </c>
      <c r="K32" s="294">
        <v>7633</v>
      </c>
      <c r="L32" s="294">
        <v>55213</v>
      </c>
      <c r="M32" s="294">
        <v>1589</v>
      </c>
      <c r="N32" s="294">
        <v>7756</v>
      </c>
      <c r="O32" s="294">
        <v>4517</v>
      </c>
      <c r="P32" s="294">
        <v>584692</v>
      </c>
      <c r="Q32" s="294">
        <v>540177</v>
      </c>
      <c r="R32" s="294">
        <v>44515</v>
      </c>
      <c r="S32" s="294">
        <v>30276</v>
      </c>
      <c r="T32" s="294">
        <v>0</v>
      </c>
      <c r="U32" s="294">
        <v>0</v>
      </c>
      <c r="V32" s="294">
        <v>6748</v>
      </c>
      <c r="W32" s="294">
        <v>0</v>
      </c>
      <c r="X32" s="294">
        <v>7491</v>
      </c>
      <c r="Y32" s="294">
        <v>0</v>
      </c>
      <c r="Z32" s="294">
        <v>93263</v>
      </c>
      <c r="AA32" s="294">
        <v>7756</v>
      </c>
      <c r="AB32" s="294">
        <v>75347</v>
      </c>
      <c r="AC32" s="294">
        <v>10160</v>
      </c>
      <c r="AD32" s="294">
        <v>5119</v>
      </c>
      <c r="AE32" s="294">
        <v>0</v>
      </c>
      <c r="AF32" s="294">
        <v>0</v>
      </c>
      <c r="AG32" s="294">
        <v>0</v>
      </c>
      <c r="AH32" s="294">
        <v>132</v>
      </c>
      <c r="AI32" s="294">
        <v>3975</v>
      </c>
      <c r="AJ32" s="294">
        <v>934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v>0</v>
      </c>
      <c r="AR32" s="292">
        <v>0</v>
      </c>
      <c r="AS32" s="292">
        <v>0</v>
      </c>
    </row>
    <row r="33" spans="1:45" ht="13.5" customHeight="1" x14ac:dyDescent="0.15">
      <c r="A33" s="292" t="s">
        <v>567</v>
      </c>
      <c r="B33" s="293" t="s">
        <v>568</v>
      </c>
      <c r="C33" s="292" t="s">
        <v>515</v>
      </c>
      <c r="D33" s="294">
        <v>2749147</v>
      </c>
      <c r="E33" s="294">
        <v>2434854</v>
      </c>
      <c r="F33" s="294">
        <v>261295</v>
      </c>
      <c r="G33" s="294">
        <v>111162</v>
      </c>
      <c r="H33" s="294">
        <v>46</v>
      </c>
      <c r="I33" s="294">
        <v>0</v>
      </c>
      <c r="J33" s="294">
        <v>0</v>
      </c>
      <c r="K33" s="294">
        <v>0</v>
      </c>
      <c r="L33" s="294">
        <v>150087</v>
      </c>
      <c r="M33" s="294">
        <v>0</v>
      </c>
      <c r="N33" s="294">
        <v>1237</v>
      </c>
      <c r="O33" s="294">
        <v>51761</v>
      </c>
      <c r="P33" s="294">
        <v>2538099</v>
      </c>
      <c r="Q33" s="294">
        <v>2434854</v>
      </c>
      <c r="R33" s="294">
        <v>103245</v>
      </c>
      <c r="S33" s="294">
        <v>85196</v>
      </c>
      <c r="T33" s="294">
        <v>0</v>
      </c>
      <c r="U33" s="294">
        <v>0</v>
      </c>
      <c r="V33" s="294">
        <v>0</v>
      </c>
      <c r="W33" s="294">
        <v>0</v>
      </c>
      <c r="X33" s="294">
        <v>18049</v>
      </c>
      <c r="Y33" s="294">
        <v>0</v>
      </c>
      <c r="Z33" s="294">
        <v>335576.16</v>
      </c>
      <c r="AA33" s="294">
        <v>1237</v>
      </c>
      <c r="AB33" s="294">
        <v>329402</v>
      </c>
      <c r="AC33" s="294">
        <v>4937.16</v>
      </c>
      <c r="AD33" s="294">
        <v>3748</v>
      </c>
      <c r="AE33" s="294">
        <v>0</v>
      </c>
      <c r="AF33" s="294">
        <v>0</v>
      </c>
      <c r="AG33" s="294">
        <v>0</v>
      </c>
      <c r="AH33" s="294">
        <v>0</v>
      </c>
      <c r="AI33" s="294">
        <v>1189.1600000000001</v>
      </c>
      <c r="AJ33" s="294"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v>0</v>
      </c>
      <c r="AR33" s="292">
        <v>0</v>
      </c>
      <c r="AS33" s="292">
        <v>0</v>
      </c>
    </row>
    <row r="34" spans="1:45" ht="13.5" customHeight="1" x14ac:dyDescent="0.15">
      <c r="A34" s="292" t="s">
        <v>569</v>
      </c>
      <c r="B34" s="293" t="s">
        <v>570</v>
      </c>
      <c r="C34" s="292" t="s">
        <v>515</v>
      </c>
      <c r="D34" s="294">
        <v>1659091</v>
      </c>
      <c r="E34" s="294">
        <v>1393193</v>
      </c>
      <c r="F34" s="294">
        <v>194112</v>
      </c>
      <c r="G34" s="294">
        <v>87316</v>
      </c>
      <c r="H34" s="294">
        <v>13025</v>
      </c>
      <c r="I34" s="294">
        <v>0</v>
      </c>
      <c r="J34" s="294">
        <v>6289</v>
      </c>
      <c r="K34" s="294">
        <v>4432</v>
      </c>
      <c r="L34" s="294">
        <v>81715</v>
      </c>
      <c r="M34" s="294">
        <v>1335</v>
      </c>
      <c r="N34" s="294">
        <v>15321</v>
      </c>
      <c r="O34" s="294">
        <v>56465</v>
      </c>
      <c r="P34" s="294">
        <v>1469747</v>
      </c>
      <c r="Q34" s="294">
        <v>1393193</v>
      </c>
      <c r="R34" s="294">
        <v>76554</v>
      </c>
      <c r="S34" s="294">
        <v>60313</v>
      </c>
      <c r="T34" s="294">
        <v>182</v>
      </c>
      <c r="U34" s="294">
        <v>0</v>
      </c>
      <c r="V34" s="294">
        <v>4673</v>
      </c>
      <c r="W34" s="294">
        <v>0</v>
      </c>
      <c r="X34" s="294">
        <v>11367</v>
      </c>
      <c r="Y34" s="294">
        <v>19</v>
      </c>
      <c r="Z34" s="294">
        <v>194300</v>
      </c>
      <c r="AA34" s="294">
        <v>15321</v>
      </c>
      <c r="AB34" s="294">
        <v>160334</v>
      </c>
      <c r="AC34" s="294">
        <v>18645</v>
      </c>
      <c r="AD34" s="294">
        <v>12309</v>
      </c>
      <c r="AE34" s="294">
        <v>0</v>
      </c>
      <c r="AF34" s="294">
        <v>0</v>
      </c>
      <c r="AG34" s="294">
        <v>0</v>
      </c>
      <c r="AH34" s="294">
        <v>91</v>
      </c>
      <c r="AI34" s="294">
        <v>4934</v>
      </c>
      <c r="AJ34" s="294">
        <v>1311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v>0</v>
      </c>
      <c r="AR34" s="292">
        <v>0</v>
      </c>
      <c r="AS34" s="292">
        <v>0</v>
      </c>
    </row>
    <row r="35" spans="1:45" ht="13.5" customHeight="1" x14ac:dyDescent="0.15">
      <c r="A35" s="292" t="s">
        <v>571</v>
      </c>
      <c r="B35" s="293" t="s">
        <v>572</v>
      </c>
      <c r="C35" s="292" t="s">
        <v>515</v>
      </c>
      <c r="D35" s="294">
        <v>392459</v>
      </c>
      <c r="E35" s="294">
        <v>333091</v>
      </c>
      <c r="F35" s="294">
        <v>43227</v>
      </c>
      <c r="G35" s="294">
        <v>20734</v>
      </c>
      <c r="H35" s="294">
        <v>801</v>
      </c>
      <c r="I35" s="294">
        <v>0</v>
      </c>
      <c r="J35" s="294">
        <v>0</v>
      </c>
      <c r="K35" s="294">
        <v>0</v>
      </c>
      <c r="L35" s="294">
        <v>20850</v>
      </c>
      <c r="M35" s="294">
        <v>842</v>
      </c>
      <c r="N35" s="294">
        <v>1359</v>
      </c>
      <c r="O35" s="294">
        <v>14782</v>
      </c>
      <c r="P35" s="294">
        <v>345877</v>
      </c>
      <c r="Q35" s="294">
        <v>333091</v>
      </c>
      <c r="R35" s="294">
        <v>12786</v>
      </c>
      <c r="S35" s="294">
        <v>11779</v>
      </c>
      <c r="T35" s="294">
        <v>0</v>
      </c>
      <c r="U35" s="294">
        <v>0</v>
      </c>
      <c r="V35" s="294">
        <v>0</v>
      </c>
      <c r="W35" s="294">
        <v>0</v>
      </c>
      <c r="X35" s="294">
        <v>479</v>
      </c>
      <c r="Y35" s="294">
        <v>528</v>
      </c>
      <c r="Z35" s="294">
        <v>47273</v>
      </c>
      <c r="AA35" s="294">
        <v>1359</v>
      </c>
      <c r="AB35" s="294">
        <v>42125</v>
      </c>
      <c r="AC35" s="294">
        <v>3789</v>
      </c>
      <c r="AD35" s="294">
        <v>3295</v>
      </c>
      <c r="AE35" s="294">
        <v>0</v>
      </c>
      <c r="AF35" s="294">
        <v>0</v>
      </c>
      <c r="AG35" s="294">
        <v>0</v>
      </c>
      <c r="AH35" s="294">
        <v>0</v>
      </c>
      <c r="AI35" s="294">
        <v>406</v>
      </c>
      <c r="AJ35" s="294">
        <v>88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v>0</v>
      </c>
      <c r="AR35" s="292">
        <v>0</v>
      </c>
      <c r="AS35" s="292">
        <v>0</v>
      </c>
    </row>
    <row r="36" spans="1:45" ht="13.5" customHeight="1" x14ac:dyDescent="0.15">
      <c r="A36" s="292" t="s">
        <v>573</v>
      </c>
      <c r="B36" s="293" t="s">
        <v>574</v>
      </c>
      <c r="C36" s="292" t="s">
        <v>515</v>
      </c>
      <c r="D36" s="294">
        <v>305323</v>
      </c>
      <c r="E36" s="294">
        <v>254107</v>
      </c>
      <c r="F36" s="294">
        <v>44739</v>
      </c>
      <c r="G36" s="294">
        <v>5109</v>
      </c>
      <c r="H36" s="294">
        <v>265</v>
      </c>
      <c r="I36" s="294">
        <v>0</v>
      </c>
      <c r="J36" s="294">
        <v>0</v>
      </c>
      <c r="K36" s="294">
        <v>201</v>
      </c>
      <c r="L36" s="294">
        <v>33653</v>
      </c>
      <c r="M36" s="294">
        <v>5511</v>
      </c>
      <c r="N36" s="294">
        <v>2034</v>
      </c>
      <c r="O36" s="294">
        <v>4443</v>
      </c>
      <c r="P36" s="294">
        <v>261096</v>
      </c>
      <c r="Q36" s="294">
        <v>254107</v>
      </c>
      <c r="R36" s="294">
        <v>6989</v>
      </c>
      <c r="S36" s="294">
        <v>1339</v>
      </c>
      <c r="T36" s="294">
        <v>0</v>
      </c>
      <c r="U36" s="294">
        <v>0</v>
      </c>
      <c r="V36" s="294">
        <v>0</v>
      </c>
      <c r="W36" s="294">
        <v>0</v>
      </c>
      <c r="X36" s="294">
        <v>5395</v>
      </c>
      <c r="Y36" s="294">
        <v>255</v>
      </c>
      <c r="Z36" s="294">
        <v>38632</v>
      </c>
      <c r="AA36" s="294">
        <v>2034</v>
      </c>
      <c r="AB36" s="294">
        <v>31048</v>
      </c>
      <c r="AC36" s="294">
        <v>5550</v>
      </c>
      <c r="AD36" s="294">
        <v>739</v>
      </c>
      <c r="AE36" s="294">
        <v>0</v>
      </c>
      <c r="AF36" s="294">
        <v>0</v>
      </c>
      <c r="AG36" s="294">
        <v>0</v>
      </c>
      <c r="AH36" s="294">
        <v>0</v>
      </c>
      <c r="AI36" s="294">
        <v>1161</v>
      </c>
      <c r="AJ36" s="294">
        <v>3650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v>0</v>
      </c>
      <c r="AR36" s="292">
        <v>0</v>
      </c>
      <c r="AS36" s="292">
        <v>0</v>
      </c>
    </row>
    <row r="37" spans="1:45" ht="13.5" customHeight="1" x14ac:dyDescent="0.15">
      <c r="A37" s="292" t="s">
        <v>575</v>
      </c>
      <c r="B37" s="293" t="s">
        <v>576</v>
      </c>
      <c r="C37" s="292" t="s">
        <v>515</v>
      </c>
      <c r="D37" s="294">
        <v>194011</v>
      </c>
      <c r="E37" s="294">
        <v>140962</v>
      </c>
      <c r="F37" s="294">
        <v>23969</v>
      </c>
      <c r="G37" s="294">
        <v>1314</v>
      </c>
      <c r="H37" s="294">
        <v>4176</v>
      </c>
      <c r="I37" s="294">
        <v>56</v>
      </c>
      <c r="J37" s="294">
        <v>0</v>
      </c>
      <c r="K37" s="294">
        <v>978</v>
      </c>
      <c r="L37" s="294">
        <v>17445</v>
      </c>
      <c r="M37" s="294">
        <v>0</v>
      </c>
      <c r="N37" s="294">
        <v>372</v>
      </c>
      <c r="O37" s="294">
        <v>28708</v>
      </c>
      <c r="P37" s="294">
        <v>142414</v>
      </c>
      <c r="Q37" s="294">
        <v>140962</v>
      </c>
      <c r="R37" s="294">
        <v>1452</v>
      </c>
      <c r="S37" s="294">
        <v>378</v>
      </c>
      <c r="T37" s="294">
        <v>0</v>
      </c>
      <c r="U37" s="294">
        <v>0</v>
      </c>
      <c r="V37" s="294">
        <v>0</v>
      </c>
      <c r="W37" s="294">
        <v>0</v>
      </c>
      <c r="X37" s="294">
        <v>1074</v>
      </c>
      <c r="Y37" s="294">
        <v>0</v>
      </c>
      <c r="Z37" s="294">
        <v>12284</v>
      </c>
      <c r="AA37" s="294">
        <v>372</v>
      </c>
      <c r="AB37" s="294">
        <v>6991</v>
      </c>
      <c r="AC37" s="294">
        <v>4921</v>
      </c>
      <c r="AD37" s="294">
        <v>377</v>
      </c>
      <c r="AE37" s="294">
        <v>0</v>
      </c>
      <c r="AF37" s="294">
        <v>0</v>
      </c>
      <c r="AG37" s="294">
        <v>0</v>
      </c>
      <c r="AH37" s="294">
        <v>0</v>
      </c>
      <c r="AI37" s="294">
        <v>4544</v>
      </c>
      <c r="AJ37" s="294"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v>0</v>
      </c>
      <c r="AR37" s="292">
        <v>0</v>
      </c>
      <c r="AS37" s="292">
        <v>0</v>
      </c>
    </row>
    <row r="38" spans="1:45" ht="13.5" customHeight="1" x14ac:dyDescent="0.15">
      <c r="A38" s="292" t="s">
        <v>577</v>
      </c>
      <c r="B38" s="293" t="s">
        <v>578</v>
      </c>
      <c r="C38" s="292" t="s">
        <v>515</v>
      </c>
      <c r="D38" s="294">
        <v>224168</v>
      </c>
      <c r="E38" s="294">
        <v>169521</v>
      </c>
      <c r="F38" s="294">
        <v>40942</v>
      </c>
      <c r="G38" s="294">
        <v>9375</v>
      </c>
      <c r="H38" s="294">
        <v>1626</v>
      </c>
      <c r="I38" s="294">
        <v>178</v>
      </c>
      <c r="J38" s="294">
        <v>0</v>
      </c>
      <c r="K38" s="294">
        <v>11878</v>
      </c>
      <c r="L38" s="294">
        <v>17885</v>
      </c>
      <c r="M38" s="294">
        <v>0</v>
      </c>
      <c r="N38" s="294">
        <v>6064</v>
      </c>
      <c r="O38" s="294">
        <v>7641</v>
      </c>
      <c r="P38" s="294">
        <v>174454</v>
      </c>
      <c r="Q38" s="294">
        <v>169521</v>
      </c>
      <c r="R38" s="294">
        <v>4933</v>
      </c>
      <c r="S38" s="294">
        <v>2952</v>
      </c>
      <c r="T38" s="294">
        <v>0</v>
      </c>
      <c r="U38" s="294">
        <v>0</v>
      </c>
      <c r="V38" s="294">
        <v>0</v>
      </c>
      <c r="W38" s="294">
        <v>654</v>
      </c>
      <c r="X38" s="294">
        <v>1327</v>
      </c>
      <c r="Y38" s="294">
        <v>0</v>
      </c>
      <c r="Z38" s="294">
        <v>20361</v>
      </c>
      <c r="AA38" s="294">
        <v>6064</v>
      </c>
      <c r="AB38" s="294">
        <v>10554</v>
      </c>
      <c r="AC38" s="294">
        <v>3743</v>
      </c>
      <c r="AD38" s="294">
        <v>2322</v>
      </c>
      <c r="AE38" s="294">
        <v>0</v>
      </c>
      <c r="AF38" s="294">
        <v>0</v>
      </c>
      <c r="AG38" s="294">
        <v>0</v>
      </c>
      <c r="AH38" s="294">
        <v>6</v>
      </c>
      <c r="AI38" s="294">
        <v>1415</v>
      </c>
      <c r="AJ38" s="294"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v>0</v>
      </c>
      <c r="AR38" s="292">
        <v>0</v>
      </c>
      <c r="AS38" s="292">
        <v>0</v>
      </c>
    </row>
    <row r="39" spans="1:45" ht="13.5" customHeight="1" x14ac:dyDescent="0.15">
      <c r="A39" s="292" t="s">
        <v>579</v>
      </c>
      <c r="B39" s="293" t="s">
        <v>580</v>
      </c>
      <c r="C39" s="292" t="s">
        <v>515</v>
      </c>
      <c r="D39" s="294">
        <v>590752</v>
      </c>
      <c r="E39" s="294">
        <v>527088</v>
      </c>
      <c r="F39" s="294">
        <v>44539</v>
      </c>
      <c r="G39" s="294">
        <v>19802</v>
      </c>
      <c r="H39" s="294">
        <v>563</v>
      </c>
      <c r="I39" s="294">
        <v>0</v>
      </c>
      <c r="J39" s="294">
        <v>391</v>
      </c>
      <c r="K39" s="294">
        <v>485</v>
      </c>
      <c r="L39" s="294">
        <v>21716</v>
      </c>
      <c r="M39" s="294">
        <v>1582</v>
      </c>
      <c r="N39" s="294">
        <v>3223</v>
      </c>
      <c r="O39" s="294">
        <v>15902</v>
      </c>
      <c r="P39" s="294">
        <v>535992</v>
      </c>
      <c r="Q39" s="294">
        <v>527088</v>
      </c>
      <c r="R39" s="294">
        <v>8904</v>
      </c>
      <c r="S39" s="294">
        <v>8522</v>
      </c>
      <c r="T39" s="294">
        <v>0</v>
      </c>
      <c r="U39" s="294">
        <v>0</v>
      </c>
      <c r="V39" s="294">
        <v>0</v>
      </c>
      <c r="W39" s="294">
        <v>0</v>
      </c>
      <c r="X39" s="294">
        <v>382</v>
      </c>
      <c r="Y39" s="294">
        <v>0</v>
      </c>
      <c r="Z39" s="294">
        <v>25609</v>
      </c>
      <c r="AA39" s="294">
        <v>3223</v>
      </c>
      <c r="AB39" s="294">
        <v>15908</v>
      </c>
      <c r="AC39" s="294">
        <v>6478</v>
      </c>
      <c r="AD39" s="294">
        <v>4472</v>
      </c>
      <c r="AE39" s="294">
        <v>0</v>
      </c>
      <c r="AF39" s="294">
        <v>0</v>
      </c>
      <c r="AG39" s="294">
        <v>0</v>
      </c>
      <c r="AH39" s="294">
        <v>0</v>
      </c>
      <c r="AI39" s="294">
        <v>561</v>
      </c>
      <c r="AJ39" s="294">
        <v>1445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v>0</v>
      </c>
      <c r="AR39" s="292">
        <v>0</v>
      </c>
      <c r="AS39" s="292">
        <v>0</v>
      </c>
    </row>
    <row r="40" spans="1:45" ht="13.5" customHeight="1" x14ac:dyDescent="0.15">
      <c r="A40" s="292" t="s">
        <v>581</v>
      </c>
      <c r="B40" s="293" t="s">
        <v>582</v>
      </c>
      <c r="C40" s="292" t="s">
        <v>515</v>
      </c>
      <c r="D40" s="294">
        <v>866473</v>
      </c>
      <c r="E40" s="294">
        <v>601943</v>
      </c>
      <c r="F40" s="294">
        <v>237450</v>
      </c>
      <c r="G40" s="294">
        <v>47307</v>
      </c>
      <c r="H40" s="294">
        <v>150</v>
      </c>
      <c r="I40" s="294">
        <v>0</v>
      </c>
      <c r="J40" s="294">
        <v>0</v>
      </c>
      <c r="K40" s="294">
        <v>89265</v>
      </c>
      <c r="L40" s="294">
        <v>99508</v>
      </c>
      <c r="M40" s="294">
        <v>1220</v>
      </c>
      <c r="N40" s="294">
        <v>12124</v>
      </c>
      <c r="O40" s="294">
        <v>14956</v>
      </c>
      <c r="P40" s="294">
        <v>642378</v>
      </c>
      <c r="Q40" s="294">
        <v>601943</v>
      </c>
      <c r="R40" s="294">
        <v>40435</v>
      </c>
      <c r="S40" s="294">
        <v>26833</v>
      </c>
      <c r="T40" s="294">
        <v>0</v>
      </c>
      <c r="U40" s="294">
        <v>0</v>
      </c>
      <c r="V40" s="294">
        <v>0</v>
      </c>
      <c r="W40" s="294">
        <v>0</v>
      </c>
      <c r="X40" s="294">
        <v>13581</v>
      </c>
      <c r="Y40" s="294">
        <v>21</v>
      </c>
      <c r="Z40" s="294">
        <v>89892</v>
      </c>
      <c r="AA40" s="294">
        <v>12124</v>
      </c>
      <c r="AB40" s="294">
        <v>63590</v>
      </c>
      <c r="AC40" s="294">
        <v>14178</v>
      </c>
      <c r="AD40" s="294">
        <v>6830</v>
      </c>
      <c r="AE40" s="294">
        <v>0</v>
      </c>
      <c r="AF40" s="294">
        <v>0</v>
      </c>
      <c r="AG40" s="294">
        <v>0</v>
      </c>
      <c r="AH40" s="294">
        <v>130</v>
      </c>
      <c r="AI40" s="294">
        <v>6827</v>
      </c>
      <c r="AJ40" s="294">
        <v>391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v>0</v>
      </c>
      <c r="AR40" s="292">
        <v>0</v>
      </c>
      <c r="AS40" s="292">
        <v>0</v>
      </c>
    </row>
    <row r="41" spans="1:45" ht="13.5" customHeight="1" x14ac:dyDescent="0.15">
      <c r="A41" s="292" t="s">
        <v>583</v>
      </c>
      <c r="B41" s="293" t="s">
        <v>584</v>
      </c>
      <c r="C41" s="292" t="s">
        <v>515</v>
      </c>
      <c r="D41" s="294">
        <v>460136</v>
      </c>
      <c r="E41" s="294">
        <v>360347</v>
      </c>
      <c r="F41" s="294">
        <v>71342</v>
      </c>
      <c r="G41" s="294">
        <v>20233</v>
      </c>
      <c r="H41" s="294">
        <v>0</v>
      </c>
      <c r="I41" s="294">
        <v>0</v>
      </c>
      <c r="J41" s="294">
        <v>5751</v>
      </c>
      <c r="K41" s="294">
        <v>6128</v>
      </c>
      <c r="L41" s="294">
        <v>39152</v>
      </c>
      <c r="M41" s="294">
        <v>78</v>
      </c>
      <c r="N41" s="294">
        <v>5938</v>
      </c>
      <c r="O41" s="294">
        <v>22509</v>
      </c>
      <c r="P41" s="294">
        <v>382112</v>
      </c>
      <c r="Q41" s="294">
        <v>360347</v>
      </c>
      <c r="R41" s="294">
        <v>21765</v>
      </c>
      <c r="S41" s="294">
        <v>14122</v>
      </c>
      <c r="T41" s="294">
        <v>0</v>
      </c>
      <c r="U41" s="294">
        <v>0</v>
      </c>
      <c r="V41" s="294">
        <v>2548</v>
      </c>
      <c r="W41" s="294">
        <v>0</v>
      </c>
      <c r="X41" s="294">
        <v>5095</v>
      </c>
      <c r="Y41" s="294">
        <v>0</v>
      </c>
      <c r="Z41" s="294">
        <v>21428</v>
      </c>
      <c r="AA41" s="294">
        <v>5938</v>
      </c>
      <c r="AB41" s="294">
        <v>8317</v>
      </c>
      <c r="AC41" s="294">
        <v>7173</v>
      </c>
      <c r="AD41" s="294">
        <v>2820</v>
      </c>
      <c r="AE41" s="294">
        <v>0</v>
      </c>
      <c r="AF41" s="294">
        <v>0</v>
      </c>
      <c r="AG41" s="294">
        <v>0</v>
      </c>
      <c r="AH41" s="294">
        <v>0</v>
      </c>
      <c r="AI41" s="294">
        <v>4353</v>
      </c>
      <c r="AJ41" s="294">
        <v>0</v>
      </c>
      <c r="AK41" s="292">
        <v>78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v>0</v>
      </c>
      <c r="AR41" s="292">
        <v>0</v>
      </c>
      <c r="AS41" s="292">
        <v>78</v>
      </c>
    </row>
    <row r="42" spans="1:45" ht="13.5" customHeight="1" x14ac:dyDescent="0.15">
      <c r="A42" s="292" t="s">
        <v>585</v>
      </c>
      <c r="B42" s="293" t="s">
        <v>586</v>
      </c>
      <c r="C42" s="292" t="s">
        <v>515</v>
      </c>
      <c r="D42" s="294">
        <v>242510</v>
      </c>
      <c r="E42" s="294">
        <v>190276</v>
      </c>
      <c r="F42" s="294">
        <v>38278</v>
      </c>
      <c r="G42" s="294">
        <v>20820</v>
      </c>
      <c r="H42" s="294">
        <v>0</v>
      </c>
      <c r="I42" s="294">
        <v>0</v>
      </c>
      <c r="J42" s="294">
        <v>0</v>
      </c>
      <c r="K42" s="294">
        <v>979</v>
      </c>
      <c r="L42" s="294">
        <v>16371</v>
      </c>
      <c r="M42" s="294">
        <v>108</v>
      </c>
      <c r="N42" s="294">
        <v>502</v>
      </c>
      <c r="O42" s="294">
        <v>13454</v>
      </c>
      <c r="P42" s="294">
        <v>197112</v>
      </c>
      <c r="Q42" s="294">
        <v>190276</v>
      </c>
      <c r="R42" s="294">
        <v>6836</v>
      </c>
      <c r="S42" s="294">
        <v>5873</v>
      </c>
      <c r="T42" s="294">
        <v>0</v>
      </c>
      <c r="U42" s="294">
        <v>0</v>
      </c>
      <c r="V42" s="294">
        <v>0</v>
      </c>
      <c r="W42" s="294">
        <v>0</v>
      </c>
      <c r="X42" s="294">
        <v>963</v>
      </c>
      <c r="Y42" s="294">
        <v>0</v>
      </c>
      <c r="Z42" s="294">
        <v>26894</v>
      </c>
      <c r="AA42" s="294">
        <v>502</v>
      </c>
      <c r="AB42" s="294">
        <v>19262</v>
      </c>
      <c r="AC42" s="294">
        <v>7130</v>
      </c>
      <c r="AD42" s="294">
        <v>6787</v>
      </c>
      <c r="AE42" s="294">
        <v>0</v>
      </c>
      <c r="AF42" s="294">
        <v>0</v>
      </c>
      <c r="AG42" s="294">
        <v>0</v>
      </c>
      <c r="AH42" s="294">
        <v>0</v>
      </c>
      <c r="AI42" s="294">
        <v>235</v>
      </c>
      <c r="AJ42" s="294">
        <v>108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v>0</v>
      </c>
      <c r="AR42" s="292">
        <v>0</v>
      </c>
      <c r="AS42" s="292">
        <v>0</v>
      </c>
    </row>
    <row r="43" spans="1:45" ht="13.5" customHeight="1" x14ac:dyDescent="0.15">
      <c r="A43" s="292" t="s">
        <v>587</v>
      </c>
      <c r="B43" s="293" t="s">
        <v>588</v>
      </c>
      <c r="C43" s="292" t="s">
        <v>515</v>
      </c>
      <c r="D43" s="294">
        <v>293573</v>
      </c>
      <c r="E43" s="294">
        <v>219133</v>
      </c>
      <c r="F43" s="294">
        <v>61568</v>
      </c>
      <c r="G43" s="294">
        <v>10917</v>
      </c>
      <c r="H43" s="294">
        <v>652</v>
      </c>
      <c r="I43" s="294">
        <v>0</v>
      </c>
      <c r="J43" s="294">
        <v>0</v>
      </c>
      <c r="K43" s="294">
        <v>11489</v>
      </c>
      <c r="L43" s="294">
        <v>38187</v>
      </c>
      <c r="M43" s="294">
        <v>323</v>
      </c>
      <c r="N43" s="294">
        <v>3201</v>
      </c>
      <c r="O43" s="294">
        <v>9671</v>
      </c>
      <c r="P43" s="294">
        <v>231998</v>
      </c>
      <c r="Q43" s="294">
        <v>219133</v>
      </c>
      <c r="R43" s="294">
        <v>12865</v>
      </c>
      <c r="S43" s="294">
        <v>5879</v>
      </c>
      <c r="T43" s="294">
        <v>0</v>
      </c>
      <c r="U43" s="294">
        <v>0</v>
      </c>
      <c r="V43" s="294">
        <v>0</v>
      </c>
      <c r="W43" s="294">
        <v>0</v>
      </c>
      <c r="X43" s="294">
        <v>6979</v>
      </c>
      <c r="Y43" s="294">
        <v>7</v>
      </c>
      <c r="Z43" s="294">
        <v>26245</v>
      </c>
      <c r="AA43" s="294">
        <v>3201</v>
      </c>
      <c r="AB43" s="294">
        <v>18249</v>
      </c>
      <c r="AC43" s="294">
        <v>4795</v>
      </c>
      <c r="AD43" s="294">
        <v>2809</v>
      </c>
      <c r="AE43" s="294">
        <v>0</v>
      </c>
      <c r="AF43" s="294">
        <v>0</v>
      </c>
      <c r="AG43" s="294">
        <v>0</v>
      </c>
      <c r="AH43" s="294">
        <v>202</v>
      </c>
      <c r="AI43" s="294">
        <v>1468</v>
      </c>
      <c r="AJ43" s="294">
        <v>316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v>0</v>
      </c>
      <c r="AR43" s="292">
        <v>0</v>
      </c>
      <c r="AS43" s="292">
        <v>0</v>
      </c>
    </row>
    <row r="44" spans="1:45" ht="13.5" customHeight="1" x14ac:dyDescent="0.15">
      <c r="A44" s="292" t="s">
        <v>589</v>
      </c>
      <c r="B44" s="293" t="s">
        <v>590</v>
      </c>
      <c r="C44" s="292" t="s">
        <v>515</v>
      </c>
      <c r="D44" s="294">
        <v>420356</v>
      </c>
      <c r="E44" s="294">
        <v>336446</v>
      </c>
      <c r="F44" s="294">
        <v>65692</v>
      </c>
      <c r="G44" s="294">
        <v>23266</v>
      </c>
      <c r="H44" s="294">
        <v>1533</v>
      </c>
      <c r="I44" s="294">
        <v>0</v>
      </c>
      <c r="J44" s="294">
        <v>0</v>
      </c>
      <c r="K44" s="294">
        <v>20</v>
      </c>
      <c r="L44" s="294">
        <v>37257</v>
      </c>
      <c r="M44" s="294">
        <v>3616</v>
      </c>
      <c r="N44" s="294">
        <v>6893</v>
      </c>
      <c r="O44" s="294">
        <v>11325</v>
      </c>
      <c r="P44" s="294">
        <v>351174</v>
      </c>
      <c r="Q44" s="294">
        <v>336446</v>
      </c>
      <c r="R44" s="294">
        <v>14728</v>
      </c>
      <c r="S44" s="294">
        <v>12733</v>
      </c>
      <c r="T44" s="294">
        <v>1</v>
      </c>
      <c r="U44" s="294">
        <v>0</v>
      </c>
      <c r="V44" s="294">
        <v>0</v>
      </c>
      <c r="W44" s="294">
        <v>0</v>
      </c>
      <c r="X44" s="294">
        <v>1994</v>
      </c>
      <c r="Y44" s="294">
        <v>0</v>
      </c>
      <c r="Z44" s="294">
        <v>40637</v>
      </c>
      <c r="AA44" s="294">
        <v>6893</v>
      </c>
      <c r="AB44" s="294">
        <v>24128</v>
      </c>
      <c r="AC44" s="294">
        <v>9616</v>
      </c>
      <c r="AD44" s="294">
        <v>3743</v>
      </c>
      <c r="AE44" s="294">
        <v>0</v>
      </c>
      <c r="AF44" s="294">
        <v>0</v>
      </c>
      <c r="AG44" s="294">
        <v>0</v>
      </c>
      <c r="AH44" s="294">
        <v>0</v>
      </c>
      <c r="AI44" s="294">
        <v>2257</v>
      </c>
      <c r="AJ44" s="294">
        <v>3616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v>0</v>
      </c>
      <c r="AR44" s="292">
        <v>0</v>
      </c>
      <c r="AS44" s="292">
        <v>0</v>
      </c>
    </row>
    <row r="45" spans="1:45" ht="13.5" customHeight="1" x14ac:dyDescent="0.15">
      <c r="A45" s="292" t="s">
        <v>591</v>
      </c>
      <c r="B45" s="293" t="s">
        <v>592</v>
      </c>
      <c r="C45" s="292" t="s">
        <v>515</v>
      </c>
      <c r="D45" s="294">
        <v>237868</v>
      </c>
      <c r="E45" s="294">
        <v>197594</v>
      </c>
      <c r="F45" s="294">
        <v>32101</v>
      </c>
      <c r="G45" s="294">
        <v>3657</v>
      </c>
      <c r="H45" s="294">
        <v>0</v>
      </c>
      <c r="I45" s="294">
        <v>0</v>
      </c>
      <c r="J45" s="294">
        <v>0</v>
      </c>
      <c r="K45" s="294">
        <v>8921</v>
      </c>
      <c r="L45" s="294">
        <v>18840</v>
      </c>
      <c r="M45" s="294">
        <v>683</v>
      </c>
      <c r="N45" s="294">
        <v>2695</v>
      </c>
      <c r="O45" s="294">
        <v>5478</v>
      </c>
      <c r="P45" s="294">
        <v>200099</v>
      </c>
      <c r="Q45" s="294">
        <v>197594</v>
      </c>
      <c r="R45" s="294">
        <v>2505</v>
      </c>
      <c r="S45" s="294">
        <v>1972</v>
      </c>
      <c r="T45" s="294">
        <v>0</v>
      </c>
      <c r="U45" s="294">
        <v>0</v>
      </c>
      <c r="V45" s="294">
        <v>0</v>
      </c>
      <c r="W45" s="294">
        <v>0</v>
      </c>
      <c r="X45" s="294">
        <v>496</v>
      </c>
      <c r="Y45" s="294">
        <v>37</v>
      </c>
      <c r="Z45" s="294">
        <v>8758</v>
      </c>
      <c r="AA45" s="294">
        <v>2695</v>
      </c>
      <c r="AB45" s="294">
        <v>4506</v>
      </c>
      <c r="AC45" s="294">
        <v>1557</v>
      </c>
      <c r="AD45" s="294">
        <v>545</v>
      </c>
      <c r="AE45" s="294">
        <v>0</v>
      </c>
      <c r="AF45" s="294">
        <v>0</v>
      </c>
      <c r="AG45" s="294">
        <v>0</v>
      </c>
      <c r="AH45" s="294">
        <v>45</v>
      </c>
      <c r="AI45" s="294">
        <v>321</v>
      </c>
      <c r="AJ45" s="294">
        <v>646</v>
      </c>
      <c r="AK45" s="292">
        <v>29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v>0</v>
      </c>
      <c r="AR45" s="292">
        <v>29</v>
      </c>
      <c r="AS45" s="292">
        <v>0</v>
      </c>
    </row>
    <row r="46" spans="1:45" ht="13.5" customHeight="1" x14ac:dyDescent="0.15">
      <c r="A46" s="292" t="s">
        <v>593</v>
      </c>
      <c r="B46" s="293" t="s">
        <v>594</v>
      </c>
      <c r="C46" s="292" t="s">
        <v>515</v>
      </c>
      <c r="D46" s="294">
        <v>1670621</v>
      </c>
      <c r="E46" s="294">
        <v>1270169</v>
      </c>
      <c r="F46" s="294">
        <v>265753</v>
      </c>
      <c r="G46" s="294">
        <v>63335</v>
      </c>
      <c r="H46" s="294">
        <v>521</v>
      </c>
      <c r="I46" s="294">
        <v>0</v>
      </c>
      <c r="J46" s="294">
        <v>2944</v>
      </c>
      <c r="K46" s="294">
        <v>118411</v>
      </c>
      <c r="L46" s="294">
        <v>80517</v>
      </c>
      <c r="M46" s="294">
        <v>25</v>
      </c>
      <c r="N46" s="294">
        <v>16867</v>
      </c>
      <c r="O46" s="294">
        <v>117832</v>
      </c>
      <c r="P46" s="294">
        <v>1314531.5355557238</v>
      </c>
      <c r="Q46" s="294">
        <v>1270169</v>
      </c>
      <c r="R46" s="294">
        <v>44362.535555723873</v>
      </c>
      <c r="S46" s="294">
        <v>27335.26324432145</v>
      </c>
      <c r="T46" s="294">
        <v>0</v>
      </c>
      <c r="U46" s="294">
        <v>0</v>
      </c>
      <c r="V46" s="294">
        <v>76</v>
      </c>
      <c r="W46" s="294">
        <v>0</v>
      </c>
      <c r="X46" s="294">
        <v>16951.272311402423</v>
      </c>
      <c r="Y46" s="294">
        <v>0</v>
      </c>
      <c r="Z46" s="294">
        <v>161278.34083080734</v>
      </c>
      <c r="AA46" s="294">
        <v>16867</v>
      </c>
      <c r="AB46" s="294">
        <v>121414.06140094411</v>
      </c>
      <c r="AC46" s="294">
        <v>22997.279429863243</v>
      </c>
      <c r="AD46" s="294">
        <v>12929</v>
      </c>
      <c r="AE46" s="294">
        <v>0</v>
      </c>
      <c r="AF46" s="294">
        <v>0</v>
      </c>
      <c r="AG46" s="294">
        <v>107</v>
      </c>
      <c r="AH46" s="294">
        <v>1134</v>
      </c>
      <c r="AI46" s="294">
        <v>8802.2794298632416</v>
      </c>
      <c r="AJ46" s="294">
        <v>25</v>
      </c>
      <c r="AK46" s="292">
        <v>33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v>0</v>
      </c>
      <c r="AR46" s="292">
        <v>33</v>
      </c>
      <c r="AS46" s="292">
        <v>0</v>
      </c>
    </row>
    <row r="47" spans="1:45" ht="13.5" customHeight="1" x14ac:dyDescent="0.15">
      <c r="A47" s="292" t="s">
        <v>595</v>
      </c>
      <c r="B47" s="293" t="s">
        <v>596</v>
      </c>
      <c r="C47" s="292" t="s">
        <v>515</v>
      </c>
      <c r="D47" s="294">
        <v>254203</v>
      </c>
      <c r="E47" s="294">
        <v>210137</v>
      </c>
      <c r="F47" s="294">
        <v>37165</v>
      </c>
      <c r="G47" s="294">
        <v>10829</v>
      </c>
      <c r="H47" s="294">
        <v>2974</v>
      </c>
      <c r="I47" s="294">
        <v>0</v>
      </c>
      <c r="J47" s="294">
        <v>104</v>
      </c>
      <c r="K47" s="294">
        <v>818</v>
      </c>
      <c r="L47" s="294">
        <v>22199</v>
      </c>
      <c r="M47" s="294">
        <v>241</v>
      </c>
      <c r="N47" s="294">
        <v>5</v>
      </c>
      <c r="O47" s="294">
        <v>6896</v>
      </c>
      <c r="P47" s="294">
        <v>222153</v>
      </c>
      <c r="Q47" s="294">
        <v>210137</v>
      </c>
      <c r="R47" s="294">
        <v>12016</v>
      </c>
      <c r="S47" s="294">
        <v>8468</v>
      </c>
      <c r="T47" s="294">
        <v>0</v>
      </c>
      <c r="U47" s="294">
        <v>0</v>
      </c>
      <c r="V47" s="294">
        <v>0</v>
      </c>
      <c r="W47" s="294">
        <v>0</v>
      </c>
      <c r="X47" s="294">
        <v>3307</v>
      </c>
      <c r="Y47" s="294">
        <v>241</v>
      </c>
      <c r="Z47" s="294">
        <v>10427</v>
      </c>
      <c r="AA47" s="294">
        <v>5</v>
      </c>
      <c r="AB47" s="294">
        <v>8732</v>
      </c>
      <c r="AC47" s="294">
        <v>1690</v>
      </c>
      <c r="AD47" s="294">
        <v>822</v>
      </c>
      <c r="AE47" s="294">
        <v>0</v>
      </c>
      <c r="AF47" s="294">
        <v>0</v>
      </c>
      <c r="AG47" s="294">
        <v>0</v>
      </c>
      <c r="AH47" s="294">
        <v>0</v>
      </c>
      <c r="AI47" s="294">
        <v>868</v>
      </c>
      <c r="AJ47" s="294"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v>0</v>
      </c>
      <c r="AR47" s="292">
        <v>0</v>
      </c>
      <c r="AS47" s="292">
        <v>0</v>
      </c>
    </row>
    <row r="48" spans="1:45" ht="13.5" customHeight="1" x14ac:dyDescent="0.15">
      <c r="A48" s="292" t="s">
        <v>597</v>
      </c>
      <c r="B48" s="293" t="s">
        <v>598</v>
      </c>
      <c r="C48" s="292" t="s">
        <v>515</v>
      </c>
      <c r="D48" s="294">
        <v>439365</v>
      </c>
      <c r="E48" s="294">
        <v>383490</v>
      </c>
      <c r="F48" s="294">
        <v>42981</v>
      </c>
      <c r="G48" s="294">
        <v>5476</v>
      </c>
      <c r="H48" s="294">
        <v>46</v>
      </c>
      <c r="I48" s="294">
        <v>0</v>
      </c>
      <c r="J48" s="294">
        <v>0</v>
      </c>
      <c r="K48" s="294">
        <v>307</v>
      </c>
      <c r="L48" s="294">
        <v>35636</v>
      </c>
      <c r="M48" s="294">
        <v>1516</v>
      </c>
      <c r="N48" s="294">
        <v>8445</v>
      </c>
      <c r="O48" s="294">
        <v>4449</v>
      </c>
      <c r="P48" s="294">
        <v>389017</v>
      </c>
      <c r="Q48" s="294">
        <v>383490</v>
      </c>
      <c r="R48" s="294">
        <v>5527</v>
      </c>
      <c r="S48" s="294">
        <v>1368</v>
      </c>
      <c r="T48" s="294">
        <v>0</v>
      </c>
      <c r="U48" s="294">
        <v>0</v>
      </c>
      <c r="V48" s="294">
        <v>0</v>
      </c>
      <c r="W48" s="294">
        <v>0</v>
      </c>
      <c r="X48" s="294">
        <v>3228</v>
      </c>
      <c r="Y48" s="294">
        <v>931</v>
      </c>
      <c r="Z48" s="294">
        <v>33473</v>
      </c>
      <c r="AA48" s="294">
        <v>8445</v>
      </c>
      <c r="AB48" s="294">
        <v>22177</v>
      </c>
      <c r="AC48" s="294">
        <v>2851</v>
      </c>
      <c r="AD48" s="294">
        <v>686</v>
      </c>
      <c r="AE48" s="294">
        <v>0</v>
      </c>
      <c r="AF48" s="294">
        <v>0</v>
      </c>
      <c r="AG48" s="294">
        <v>0</v>
      </c>
      <c r="AH48" s="294">
        <v>0</v>
      </c>
      <c r="AI48" s="294">
        <v>2110</v>
      </c>
      <c r="AJ48" s="294">
        <v>55</v>
      </c>
      <c r="AK48" s="292">
        <v>530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530</v>
      </c>
    </row>
    <row r="49" spans="1:45" ht="13.5" customHeight="1" x14ac:dyDescent="0.15">
      <c r="A49" s="292" t="s">
        <v>599</v>
      </c>
      <c r="B49" s="293" t="s">
        <v>600</v>
      </c>
      <c r="C49" s="292" t="s">
        <v>515</v>
      </c>
      <c r="D49" s="294">
        <v>537373</v>
      </c>
      <c r="E49" s="294">
        <v>417884</v>
      </c>
      <c r="F49" s="294">
        <v>107718</v>
      </c>
      <c r="G49" s="294">
        <v>11927</v>
      </c>
      <c r="H49" s="294">
        <v>2248</v>
      </c>
      <c r="I49" s="294">
        <v>0</v>
      </c>
      <c r="J49" s="294">
        <v>0</v>
      </c>
      <c r="K49" s="294">
        <v>26642</v>
      </c>
      <c r="L49" s="294">
        <v>66848</v>
      </c>
      <c r="M49" s="294">
        <v>53</v>
      </c>
      <c r="N49" s="294">
        <v>2937</v>
      </c>
      <c r="O49" s="294">
        <v>8834</v>
      </c>
      <c r="P49" s="294">
        <v>425775</v>
      </c>
      <c r="Q49" s="294">
        <v>417884</v>
      </c>
      <c r="R49" s="294">
        <v>7891</v>
      </c>
      <c r="S49" s="294">
        <v>4365</v>
      </c>
      <c r="T49" s="294">
        <v>0</v>
      </c>
      <c r="U49" s="294">
        <v>0</v>
      </c>
      <c r="V49" s="294">
        <v>0</v>
      </c>
      <c r="W49" s="294">
        <v>0</v>
      </c>
      <c r="X49" s="294">
        <v>3515</v>
      </c>
      <c r="Y49" s="294">
        <v>11</v>
      </c>
      <c r="Z49" s="294">
        <v>47432</v>
      </c>
      <c r="AA49" s="294">
        <v>2937</v>
      </c>
      <c r="AB49" s="294">
        <v>37474</v>
      </c>
      <c r="AC49" s="294">
        <v>7021</v>
      </c>
      <c r="AD49" s="294">
        <v>2932</v>
      </c>
      <c r="AE49" s="294">
        <v>0</v>
      </c>
      <c r="AF49" s="294">
        <v>0</v>
      </c>
      <c r="AG49" s="294">
        <v>0</v>
      </c>
      <c r="AH49" s="294">
        <v>22</v>
      </c>
      <c r="AI49" s="294">
        <v>4025</v>
      </c>
      <c r="AJ49" s="294">
        <v>42</v>
      </c>
      <c r="AK49" s="292">
        <v>28</v>
      </c>
      <c r="AL49" s="292">
        <v>28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</row>
    <row r="50" spans="1:45" ht="13.5" customHeight="1" x14ac:dyDescent="0.15">
      <c r="A50" s="292" t="s">
        <v>601</v>
      </c>
      <c r="B50" s="293" t="s">
        <v>602</v>
      </c>
      <c r="C50" s="292" t="s">
        <v>515</v>
      </c>
      <c r="D50" s="294">
        <v>382502</v>
      </c>
      <c r="E50" s="294">
        <v>315110</v>
      </c>
      <c r="F50" s="294">
        <v>55532</v>
      </c>
      <c r="G50" s="294">
        <v>9676</v>
      </c>
      <c r="H50" s="294">
        <v>395</v>
      </c>
      <c r="I50" s="294">
        <v>0</v>
      </c>
      <c r="J50" s="294">
        <v>2705</v>
      </c>
      <c r="K50" s="294">
        <v>0</v>
      </c>
      <c r="L50" s="294">
        <v>42749</v>
      </c>
      <c r="M50" s="294">
        <v>7</v>
      </c>
      <c r="N50" s="294">
        <v>2657</v>
      </c>
      <c r="O50" s="294">
        <v>9203</v>
      </c>
      <c r="P50" s="294">
        <v>329652</v>
      </c>
      <c r="Q50" s="294">
        <v>315110</v>
      </c>
      <c r="R50" s="294">
        <v>14542</v>
      </c>
      <c r="S50" s="294">
        <v>6684</v>
      </c>
      <c r="T50" s="294">
        <v>0</v>
      </c>
      <c r="U50" s="294">
        <v>0</v>
      </c>
      <c r="V50" s="294">
        <v>0</v>
      </c>
      <c r="W50" s="294">
        <v>0</v>
      </c>
      <c r="X50" s="294">
        <v>7851</v>
      </c>
      <c r="Y50" s="294">
        <v>7</v>
      </c>
      <c r="Z50" s="294">
        <v>25097</v>
      </c>
      <c r="AA50" s="294">
        <v>2657</v>
      </c>
      <c r="AB50" s="294">
        <v>17874</v>
      </c>
      <c r="AC50" s="294">
        <v>4566</v>
      </c>
      <c r="AD50" s="294">
        <v>285</v>
      </c>
      <c r="AE50" s="294">
        <v>0</v>
      </c>
      <c r="AF50" s="294">
        <v>0</v>
      </c>
      <c r="AG50" s="294">
        <v>0</v>
      </c>
      <c r="AH50" s="294">
        <v>0</v>
      </c>
      <c r="AI50" s="294">
        <v>4281</v>
      </c>
      <c r="AJ50" s="294"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v>0</v>
      </c>
      <c r="AR50" s="292">
        <v>0</v>
      </c>
      <c r="AS50" s="292">
        <v>0</v>
      </c>
    </row>
    <row r="51" spans="1:45" ht="13.5" customHeight="1" x14ac:dyDescent="0.15">
      <c r="A51" s="292" t="s">
        <v>603</v>
      </c>
      <c r="B51" s="293" t="s">
        <v>604</v>
      </c>
      <c r="C51" s="292" t="s">
        <v>515</v>
      </c>
      <c r="D51" s="294">
        <v>374755</v>
      </c>
      <c r="E51" s="294">
        <v>287430</v>
      </c>
      <c r="F51" s="294">
        <v>54620</v>
      </c>
      <c r="G51" s="294">
        <v>3736</v>
      </c>
      <c r="H51" s="294">
        <v>3382</v>
      </c>
      <c r="I51" s="294">
        <v>173</v>
      </c>
      <c r="J51" s="294">
        <v>0</v>
      </c>
      <c r="K51" s="294">
        <v>168</v>
      </c>
      <c r="L51" s="294">
        <v>42562</v>
      </c>
      <c r="M51" s="294">
        <v>4599</v>
      </c>
      <c r="N51" s="294">
        <v>3329</v>
      </c>
      <c r="O51" s="294">
        <v>29376</v>
      </c>
      <c r="P51" s="294">
        <v>295949</v>
      </c>
      <c r="Q51" s="294">
        <v>287430</v>
      </c>
      <c r="R51" s="294">
        <v>8519</v>
      </c>
      <c r="S51" s="294">
        <v>1070</v>
      </c>
      <c r="T51" s="294">
        <v>1</v>
      </c>
      <c r="U51" s="294">
        <v>0</v>
      </c>
      <c r="V51" s="294">
        <v>0</v>
      </c>
      <c r="W51" s="294">
        <v>0</v>
      </c>
      <c r="X51" s="294">
        <v>3416</v>
      </c>
      <c r="Y51" s="294">
        <v>4032</v>
      </c>
      <c r="Z51" s="294">
        <v>51562</v>
      </c>
      <c r="AA51" s="294">
        <v>3329</v>
      </c>
      <c r="AB51" s="294">
        <v>42007</v>
      </c>
      <c r="AC51" s="294">
        <v>6226</v>
      </c>
      <c r="AD51" s="294">
        <v>1558</v>
      </c>
      <c r="AE51" s="294">
        <v>0</v>
      </c>
      <c r="AF51" s="294">
        <v>0</v>
      </c>
      <c r="AG51" s="294">
        <v>0</v>
      </c>
      <c r="AH51" s="294">
        <v>0</v>
      </c>
      <c r="AI51" s="294">
        <v>4258</v>
      </c>
      <c r="AJ51" s="294">
        <v>410</v>
      </c>
      <c r="AK51" s="292">
        <v>90</v>
      </c>
      <c r="AL51" s="292">
        <v>0</v>
      </c>
      <c r="AM51" s="292">
        <v>0</v>
      </c>
      <c r="AN51" s="292">
        <v>0</v>
      </c>
      <c r="AO51" s="292">
        <v>0</v>
      </c>
      <c r="AP51" s="292">
        <v>0</v>
      </c>
      <c r="AQ51" s="292">
        <v>0</v>
      </c>
      <c r="AR51" s="292">
        <v>90</v>
      </c>
      <c r="AS51" s="292">
        <v>0</v>
      </c>
    </row>
    <row r="52" spans="1:45" ht="13.5" customHeight="1" x14ac:dyDescent="0.15">
      <c r="A52" s="292" t="s">
        <v>605</v>
      </c>
      <c r="B52" s="293" t="s">
        <v>606</v>
      </c>
      <c r="C52" s="292" t="s">
        <v>515</v>
      </c>
      <c r="D52" s="294">
        <v>526275</v>
      </c>
      <c r="E52" s="294">
        <v>404660</v>
      </c>
      <c r="F52" s="294">
        <v>86911</v>
      </c>
      <c r="G52" s="294">
        <v>24044</v>
      </c>
      <c r="H52" s="294">
        <v>12580</v>
      </c>
      <c r="I52" s="294">
        <v>0</v>
      </c>
      <c r="J52" s="294">
        <v>11014</v>
      </c>
      <c r="K52" s="294">
        <v>887</v>
      </c>
      <c r="L52" s="294">
        <v>37246</v>
      </c>
      <c r="M52" s="294">
        <v>1140</v>
      </c>
      <c r="N52" s="294">
        <v>8824</v>
      </c>
      <c r="O52" s="294">
        <v>25880</v>
      </c>
      <c r="P52" s="294">
        <v>415957</v>
      </c>
      <c r="Q52" s="294">
        <v>404660</v>
      </c>
      <c r="R52" s="294">
        <v>11297</v>
      </c>
      <c r="S52" s="294">
        <v>7316</v>
      </c>
      <c r="T52" s="294">
        <v>0</v>
      </c>
      <c r="U52" s="294">
        <v>0</v>
      </c>
      <c r="V52" s="294">
        <v>0</v>
      </c>
      <c r="W52" s="294">
        <v>0</v>
      </c>
      <c r="X52" s="294">
        <v>3756</v>
      </c>
      <c r="Y52" s="294">
        <v>225</v>
      </c>
      <c r="Z52" s="294">
        <v>59082</v>
      </c>
      <c r="AA52" s="294">
        <v>8824</v>
      </c>
      <c r="AB52" s="294">
        <v>39692</v>
      </c>
      <c r="AC52" s="294">
        <v>10566</v>
      </c>
      <c r="AD52" s="294">
        <v>4980</v>
      </c>
      <c r="AE52" s="294">
        <v>1</v>
      </c>
      <c r="AF52" s="294">
        <v>0</v>
      </c>
      <c r="AG52" s="294">
        <v>0</v>
      </c>
      <c r="AH52" s="294">
        <v>0</v>
      </c>
      <c r="AI52" s="294">
        <v>4677</v>
      </c>
      <c r="AJ52" s="294">
        <v>908</v>
      </c>
      <c r="AK52" s="292">
        <v>154</v>
      </c>
      <c r="AL52" s="292">
        <v>0</v>
      </c>
      <c r="AM52" s="292">
        <v>0</v>
      </c>
      <c r="AN52" s="292">
        <v>154</v>
      </c>
      <c r="AO52" s="292">
        <v>0</v>
      </c>
      <c r="AP52" s="292">
        <v>0</v>
      </c>
      <c r="AQ52" s="292">
        <v>0</v>
      </c>
      <c r="AR52" s="292">
        <v>0</v>
      </c>
      <c r="AS52" s="292">
        <v>0</v>
      </c>
    </row>
    <row r="53" spans="1:45" ht="13.5" customHeight="1" x14ac:dyDescent="0.15">
      <c r="A53" s="292" t="s">
        <v>607</v>
      </c>
      <c r="B53" s="293" t="s">
        <v>608</v>
      </c>
      <c r="C53" s="292" t="s">
        <v>515</v>
      </c>
      <c r="D53" s="294">
        <v>475208</v>
      </c>
      <c r="E53" s="294">
        <v>398176</v>
      </c>
      <c r="F53" s="294">
        <v>60921</v>
      </c>
      <c r="G53" s="294">
        <v>13314</v>
      </c>
      <c r="H53" s="294">
        <v>4774</v>
      </c>
      <c r="I53" s="294">
        <v>0</v>
      </c>
      <c r="J53" s="294">
        <v>0</v>
      </c>
      <c r="K53" s="294">
        <v>0</v>
      </c>
      <c r="L53" s="294">
        <v>40585</v>
      </c>
      <c r="M53" s="294">
        <v>2248</v>
      </c>
      <c r="N53" s="294">
        <v>1463</v>
      </c>
      <c r="O53" s="294">
        <v>14648</v>
      </c>
      <c r="P53" s="294">
        <v>408096</v>
      </c>
      <c r="Q53" s="294">
        <v>398176</v>
      </c>
      <c r="R53" s="294">
        <v>9920</v>
      </c>
      <c r="S53" s="294">
        <v>7079</v>
      </c>
      <c r="T53" s="294">
        <v>35</v>
      </c>
      <c r="U53" s="294">
        <v>0</v>
      </c>
      <c r="V53" s="294">
        <v>0</v>
      </c>
      <c r="W53" s="294">
        <v>0</v>
      </c>
      <c r="X53" s="294">
        <v>2775</v>
      </c>
      <c r="Y53" s="294">
        <v>31</v>
      </c>
      <c r="Z53" s="294">
        <v>26941</v>
      </c>
      <c r="AA53" s="294">
        <v>1463</v>
      </c>
      <c r="AB53" s="294">
        <v>22561</v>
      </c>
      <c r="AC53" s="294">
        <v>2917</v>
      </c>
      <c r="AD53" s="294">
        <v>326</v>
      </c>
      <c r="AE53" s="294">
        <v>0</v>
      </c>
      <c r="AF53" s="294">
        <v>0</v>
      </c>
      <c r="AG53" s="294">
        <v>0</v>
      </c>
      <c r="AH53" s="294">
        <v>0</v>
      </c>
      <c r="AI53" s="294">
        <v>1096</v>
      </c>
      <c r="AJ53" s="294">
        <v>1495</v>
      </c>
      <c r="AK53" s="292">
        <v>129</v>
      </c>
      <c r="AL53" s="292">
        <v>129</v>
      </c>
      <c r="AM53" s="292">
        <v>0</v>
      </c>
      <c r="AN53" s="292">
        <v>0</v>
      </c>
      <c r="AO53" s="292">
        <v>0</v>
      </c>
      <c r="AP53" s="292">
        <v>0</v>
      </c>
      <c r="AQ53" s="292">
        <v>0</v>
      </c>
      <c r="AR53" s="292">
        <v>0</v>
      </c>
      <c r="AS53" s="292">
        <v>0</v>
      </c>
    </row>
    <row r="54" spans="1:45" ht="13.5" customHeight="1" x14ac:dyDescent="0.15">
      <c r="A54" s="292" t="s">
        <v>609</v>
      </c>
      <c r="B54" s="293" t="s">
        <v>610</v>
      </c>
      <c r="C54" s="292" t="s">
        <v>515</v>
      </c>
      <c r="D54" s="294">
        <f t="shared" ref="D54:AR54" si="0">SUM(D7:D53)</f>
        <v>38898160.351999998</v>
      </c>
      <c r="E54" s="294">
        <f t="shared" si="0"/>
        <v>31138695.677999999</v>
      </c>
      <c r="F54" s="294">
        <f t="shared" si="0"/>
        <v>5541785.3090000004</v>
      </c>
      <c r="G54" s="294">
        <f t="shared" si="0"/>
        <v>1729074.429</v>
      </c>
      <c r="H54" s="294">
        <f t="shared" si="0"/>
        <v>173477</v>
      </c>
      <c r="I54" s="294">
        <f t="shared" si="0"/>
        <v>9112</v>
      </c>
      <c r="J54" s="294">
        <f t="shared" si="0"/>
        <v>136016</v>
      </c>
      <c r="K54" s="294">
        <f t="shared" si="0"/>
        <v>491437</v>
      </c>
      <c r="L54" s="294">
        <f t="shared" si="0"/>
        <v>2936629.88</v>
      </c>
      <c r="M54" s="294">
        <f t="shared" si="0"/>
        <v>66039</v>
      </c>
      <c r="N54" s="294">
        <f t="shared" si="0"/>
        <v>337666</v>
      </c>
      <c r="O54" s="294">
        <f t="shared" si="0"/>
        <v>1880013.365</v>
      </c>
      <c r="P54" s="294">
        <f t="shared" si="0"/>
        <v>32578894.022555724</v>
      </c>
      <c r="Q54" s="294">
        <f t="shared" si="0"/>
        <v>31138695.677999999</v>
      </c>
      <c r="R54" s="294">
        <f t="shared" si="0"/>
        <v>1440198.3445557237</v>
      </c>
      <c r="S54" s="294">
        <f t="shared" si="0"/>
        <v>1014571.0522443214</v>
      </c>
      <c r="T54" s="294">
        <f t="shared" si="0"/>
        <v>2525</v>
      </c>
      <c r="U54" s="294">
        <f t="shared" si="0"/>
        <v>0</v>
      </c>
      <c r="V54" s="294">
        <f t="shared" si="0"/>
        <v>36574</v>
      </c>
      <c r="W54" s="294">
        <f t="shared" si="0"/>
        <v>30890</v>
      </c>
      <c r="X54" s="294">
        <f t="shared" si="0"/>
        <v>336737.29231140245</v>
      </c>
      <c r="Y54" s="294">
        <f t="shared" si="0"/>
        <v>18901</v>
      </c>
      <c r="Z54" s="294">
        <f t="shared" si="0"/>
        <v>3374506.1608308069</v>
      </c>
      <c r="AA54" s="294">
        <f t="shared" si="0"/>
        <v>337666</v>
      </c>
      <c r="AB54" s="294">
        <f t="shared" si="0"/>
        <v>2648021.7214009441</v>
      </c>
      <c r="AC54" s="294">
        <f t="shared" si="0"/>
        <v>388818.4394298633</v>
      </c>
      <c r="AD54" s="294">
        <f t="shared" si="0"/>
        <v>208841</v>
      </c>
      <c r="AE54" s="294">
        <f t="shared" si="0"/>
        <v>939</v>
      </c>
      <c r="AF54" s="294">
        <f t="shared" si="0"/>
        <v>0</v>
      </c>
      <c r="AG54" s="294">
        <f t="shared" si="0"/>
        <v>1089</v>
      </c>
      <c r="AH54" s="294">
        <f t="shared" si="0"/>
        <v>2276</v>
      </c>
      <c r="AI54" s="294">
        <f t="shared" si="0"/>
        <v>149509.43942986324</v>
      </c>
      <c r="AJ54" s="294">
        <f t="shared" si="0"/>
        <v>26164</v>
      </c>
      <c r="AK54" s="292">
        <f t="shared" si="0"/>
        <v>4713</v>
      </c>
      <c r="AL54" s="292">
        <f t="shared" si="0"/>
        <v>3477</v>
      </c>
      <c r="AM54" s="292">
        <f t="shared" si="0"/>
        <v>154</v>
      </c>
      <c r="AN54" s="292">
        <f t="shared" si="0"/>
        <v>154</v>
      </c>
      <c r="AO54" s="292">
        <f t="shared" si="0"/>
        <v>0</v>
      </c>
      <c r="AP54" s="292">
        <f t="shared" si="0"/>
        <v>0</v>
      </c>
      <c r="AQ54" s="292">
        <f t="shared" si="0"/>
        <v>0</v>
      </c>
      <c r="AR54" s="292">
        <f t="shared" si="0"/>
        <v>245</v>
      </c>
      <c r="AS54" s="292">
        <f>SUM(AS7:AS53)</f>
        <v>683</v>
      </c>
    </row>
  </sheetData>
  <mergeCells count="47">
    <mergeCell ref="Z3:Z5"/>
    <mergeCell ref="AD4:AD5"/>
    <mergeCell ref="AA3:AA5"/>
    <mergeCell ref="AB3:AB5"/>
    <mergeCell ref="AO3:AO5"/>
    <mergeCell ref="AP3:AP5"/>
    <mergeCell ref="AI4:AI5"/>
    <mergeCell ref="AJ4:AJ5"/>
    <mergeCell ref="AC4:AC5"/>
    <mergeCell ref="AQ3:AQ5"/>
    <mergeCell ref="AR3:AR5"/>
    <mergeCell ref="AS3:AS5"/>
    <mergeCell ref="F4:F5"/>
    <mergeCell ref="G4:G5"/>
    <mergeCell ref="H4:H5"/>
    <mergeCell ref="I4:I5"/>
    <mergeCell ref="J4:J5"/>
    <mergeCell ref="AK3:AK5"/>
    <mergeCell ref="AL3:AL5"/>
    <mergeCell ref="AM3:AM5"/>
    <mergeCell ref="AN3:AN5"/>
    <mergeCell ref="AE4:AE5"/>
    <mergeCell ref="AF4:AF5"/>
    <mergeCell ref="AG4:AG5"/>
    <mergeCell ref="AH4:AH5"/>
    <mergeCell ref="N3:N5"/>
    <mergeCell ref="P3:P5"/>
    <mergeCell ref="Q3:Q5"/>
    <mergeCell ref="R3:Y3"/>
    <mergeCell ref="R4:R5"/>
    <mergeCell ref="S4:S5"/>
    <mergeCell ref="T4:T5"/>
    <mergeCell ref="U4:U5"/>
    <mergeCell ref="V4:V5"/>
    <mergeCell ref="W4:W5"/>
    <mergeCell ref="X4:X5"/>
    <mergeCell ref="Y4:Y5"/>
    <mergeCell ref="F3:M3"/>
    <mergeCell ref="K4:K5"/>
    <mergeCell ref="L4:L5"/>
    <mergeCell ref="M4:M5"/>
    <mergeCell ref="O3:O5"/>
    <mergeCell ref="A2:A6"/>
    <mergeCell ref="B2:B6"/>
    <mergeCell ref="C2:C6"/>
    <mergeCell ref="D3:D5"/>
    <mergeCell ref="E3: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 xml:space="preserve">&amp;Lごみ処理の状況（令和4年度実績）&amp;R
</oddHeader>
  </headerFooter>
  <colBreaks count="3" manualBreakCount="3">
    <brk id="15" min="1" max="23" man="1"/>
    <brk id="25" min="1" max="23" man="1"/>
    <brk id="36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5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 x14ac:dyDescent="0.15"/>
  <cols>
    <col min="1" max="1" width="10.75" style="54" customWidth="1"/>
    <col min="2" max="2" width="8.75" style="155" customWidth="1"/>
    <col min="3" max="3" width="12.625" style="54" customWidth="1"/>
    <col min="4" max="34" width="10.625" style="156" customWidth="1"/>
    <col min="35" max="43" width="10.625" style="157" customWidth="1"/>
    <col min="44" max="77" width="10.625" style="156" customWidth="1"/>
    <col min="78" max="85" width="10.625" style="157" customWidth="1"/>
    <col min="86" max="87" width="10.625" style="156" customWidth="1"/>
    <col min="88" max="88" width="9" style="158"/>
    <col min="89" max="16384" width="9" style="54"/>
  </cols>
  <sheetData>
    <row r="1" spans="1:92" s="132" customFormat="1" ht="17.25" x14ac:dyDescent="0.15">
      <c r="A1" s="57" t="s">
        <v>510</v>
      </c>
      <c r="B1" s="131"/>
      <c r="C1" s="131"/>
      <c r="AI1" s="133"/>
      <c r="AJ1" s="133"/>
      <c r="AK1" s="133"/>
      <c r="AL1" s="133"/>
      <c r="AM1" s="133"/>
      <c r="AN1" s="133"/>
      <c r="AO1" s="133"/>
      <c r="AP1" s="133"/>
      <c r="AQ1" s="133"/>
      <c r="BZ1" s="133"/>
      <c r="CA1" s="133"/>
      <c r="CB1" s="133"/>
      <c r="CC1" s="133"/>
      <c r="CD1" s="133"/>
      <c r="CE1" s="133"/>
      <c r="CF1" s="133"/>
      <c r="CG1" s="133"/>
      <c r="CJ1" s="139"/>
    </row>
    <row r="2" spans="1:92" s="135" customFormat="1" ht="25.5" customHeight="1" x14ac:dyDescent="0.15">
      <c r="A2" s="305" t="s">
        <v>89</v>
      </c>
      <c r="B2" s="305" t="s">
        <v>1</v>
      </c>
      <c r="C2" s="307" t="s">
        <v>2</v>
      </c>
      <c r="D2" s="83" t="s">
        <v>46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83" t="s">
        <v>478</v>
      </c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40"/>
      <c r="AL2" s="140"/>
      <c r="AM2" s="140"/>
      <c r="AN2" s="140"/>
      <c r="AO2" s="140"/>
      <c r="AP2" s="140"/>
      <c r="AQ2" s="140"/>
      <c r="AR2" s="140"/>
      <c r="AS2" s="140"/>
      <c r="AT2" s="122"/>
      <c r="AU2" s="122"/>
      <c r="AV2" s="83" t="s">
        <v>479</v>
      </c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88" t="s">
        <v>480</v>
      </c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40"/>
      <c r="CE2" s="140"/>
      <c r="CF2" s="140"/>
      <c r="CG2" s="140"/>
      <c r="CH2" s="140"/>
      <c r="CI2" s="140"/>
      <c r="CJ2" s="140"/>
      <c r="CK2" s="140"/>
      <c r="CL2" s="122"/>
      <c r="CM2" s="122"/>
      <c r="CN2" s="317" t="s">
        <v>47</v>
      </c>
    </row>
    <row r="3" spans="1:92" s="135" customFormat="1" ht="25.5" customHeight="1" x14ac:dyDescent="0.15">
      <c r="A3" s="306"/>
      <c r="B3" s="306"/>
      <c r="C3" s="308"/>
      <c r="D3" s="319" t="s">
        <v>0</v>
      </c>
      <c r="E3" s="315" t="s">
        <v>48</v>
      </c>
      <c r="F3" s="315" t="s">
        <v>49</v>
      </c>
      <c r="G3" s="315" t="s">
        <v>50</v>
      </c>
      <c r="H3" s="315" t="s">
        <v>51</v>
      </c>
      <c r="I3" s="315" t="s">
        <v>52</v>
      </c>
      <c r="J3" s="317" t="s">
        <v>53</v>
      </c>
      <c r="K3" s="315" t="s">
        <v>54</v>
      </c>
      <c r="L3" s="317" t="s">
        <v>55</v>
      </c>
      <c r="M3" s="317" t="s">
        <v>481</v>
      </c>
      <c r="N3" s="317" t="s">
        <v>482</v>
      </c>
      <c r="O3" s="315" t="s">
        <v>56</v>
      </c>
      <c r="P3" s="315" t="s">
        <v>57</v>
      </c>
      <c r="Q3" s="315" t="s">
        <v>58</v>
      </c>
      <c r="R3" s="315" t="s">
        <v>59</v>
      </c>
      <c r="S3" s="317" t="s">
        <v>60</v>
      </c>
      <c r="T3" s="315" t="s">
        <v>483</v>
      </c>
      <c r="U3" s="315" t="s">
        <v>61</v>
      </c>
      <c r="V3" s="317" t="s">
        <v>62</v>
      </c>
      <c r="W3" s="317" t="s">
        <v>63</v>
      </c>
      <c r="X3" s="317" t="s">
        <v>64</v>
      </c>
      <c r="Y3" s="317" t="s">
        <v>35</v>
      </c>
      <c r="Z3" s="319" t="s">
        <v>0</v>
      </c>
      <c r="AA3" s="315" t="s">
        <v>48</v>
      </c>
      <c r="AB3" s="315" t="s">
        <v>49</v>
      </c>
      <c r="AC3" s="315" t="s">
        <v>50</v>
      </c>
      <c r="AD3" s="315" t="s">
        <v>51</v>
      </c>
      <c r="AE3" s="315" t="s">
        <v>52</v>
      </c>
      <c r="AF3" s="317" t="s">
        <v>53</v>
      </c>
      <c r="AG3" s="315" t="s">
        <v>54</v>
      </c>
      <c r="AH3" s="317" t="s">
        <v>55</v>
      </c>
      <c r="AI3" s="317" t="s">
        <v>481</v>
      </c>
      <c r="AJ3" s="317" t="s">
        <v>482</v>
      </c>
      <c r="AK3" s="315" t="s">
        <v>56</v>
      </c>
      <c r="AL3" s="315" t="s">
        <v>57</v>
      </c>
      <c r="AM3" s="315" t="s">
        <v>58</v>
      </c>
      <c r="AN3" s="315" t="s">
        <v>59</v>
      </c>
      <c r="AO3" s="317" t="s">
        <v>60</v>
      </c>
      <c r="AP3" s="315" t="s">
        <v>483</v>
      </c>
      <c r="AQ3" s="315" t="s">
        <v>61</v>
      </c>
      <c r="AR3" s="317" t="s">
        <v>62</v>
      </c>
      <c r="AS3" s="317" t="s">
        <v>63</v>
      </c>
      <c r="AT3" s="317" t="s">
        <v>64</v>
      </c>
      <c r="AU3" s="317" t="s">
        <v>35</v>
      </c>
      <c r="AV3" s="319" t="s">
        <v>0</v>
      </c>
      <c r="AW3" s="315" t="s">
        <v>48</v>
      </c>
      <c r="AX3" s="315" t="s">
        <v>49</v>
      </c>
      <c r="AY3" s="315" t="s">
        <v>50</v>
      </c>
      <c r="AZ3" s="315" t="s">
        <v>51</v>
      </c>
      <c r="BA3" s="315" t="s">
        <v>52</v>
      </c>
      <c r="BB3" s="317" t="s">
        <v>53</v>
      </c>
      <c r="BC3" s="315" t="s">
        <v>54</v>
      </c>
      <c r="BD3" s="317" t="s">
        <v>55</v>
      </c>
      <c r="BE3" s="317" t="s">
        <v>484</v>
      </c>
      <c r="BF3" s="317" t="s">
        <v>485</v>
      </c>
      <c r="BG3" s="315" t="s">
        <v>56</v>
      </c>
      <c r="BH3" s="315" t="s">
        <v>57</v>
      </c>
      <c r="BI3" s="315" t="s">
        <v>58</v>
      </c>
      <c r="BJ3" s="315" t="s">
        <v>59</v>
      </c>
      <c r="BK3" s="317" t="s">
        <v>60</v>
      </c>
      <c r="BL3" s="315" t="s">
        <v>483</v>
      </c>
      <c r="BM3" s="315" t="s">
        <v>61</v>
      </c>
      <c r="BN3" s="317" t="s">
        <v>62</v>
      </c>
      <c r="BO3" s="317" t="s">
        <v>63</v>
      </c>
      <c r="BP3" s="317" t="s">
        <v>64</v>
      </c>
      <c r="BQ3" s="317" t="s">
        <v>35</v>
      </c>
      <c r="BR3" s="319" t="s">
        <v>0</v>
      </c>
      <c r="BS3" s="315" t="s">
        <v>48</v>
      </c>
      <c r="BT3" s="315" t="s">
        <v>49</v>
      </c>
      <c r="BU3" s="315" t="s">
        <v>50</v>
      </c>
      <c r="BV3" s="315" t="s">
        <v>51</v>
      </c>
      <c r="BW3" s="315" t="s">
        <v>52</v>
      </c>
      <c r="BX3" s="317" t="s">
        <v>53</v>
      </c>
      <c r="BY3" s="315" t="s">
        <v>54</v>
      </c>
      <c r="BZ3" s="317" t="s">
        <v>55</v>
      </c>
      <c r="CA3" s="317" t="s">
        <v>484</v>
      </c>
      <c r="CB3" s="317" t="s">
        <v>485</v>
      </c>
      <c r="CC3" s="315" t="s">
        <v>56</v>
      </c>
      <c r="CD3" s="315" t="s">
        <v>57</v>
      </c>
      <c r="CE3" s="315" t="s">
        <v>58</v>
      </c>
      <c r="CF3" s="315" t="s">
        <v>59</v>
      </c>
      <c r="CG3" s="317" t="s">
        <v>60</v>
      </c>
      <c r="CH3" s="315" t="s">
        <v>483</v>
      </c>
      <c r="CI3" s="315" t="s">
        <v>61</v>
      </c>
      <c r="CJ3" s="317" t="s">
        <v>62</v>
      </c>
      <c r="CK3" s="317" t="s">
        <v>63</v>
      </c>
      <c r="CL3" s="317" t="s">
        <v>64</v>
      </c>
      <c r="CM3" s="317" t="s">
        <v>35</v>
      </c>
      <c r="CN3" s="316"/>
    </row>
    <row r="4" spans="1:92" s="135" customFormat="1" ht="25.5" customHeight="1" x14ac:dyDescent="0.15">
      <c r="A4" s="306"/>
      <c r="B4" s="306"/>
      <c r="C4" s="308"/>
      <c r="D4" s="319"/>
      <c r="E4" s="318"/>
      <c r="F4" s="318"/>
      <c r="G4" s="318"/>
      <c r="H4" s="318"/>
      <c r="I4" s="318"/>
      <c r="J4" s="318"/>
      <c r="K4" s="318"/>
      <c r="L4" s="318"/>
      <c r="M4" s="316"/>
      <c r="N4" s="316"/>
      <c r="O4" s="318"/>
      <c r="P4" s="318"/>
      <c r="Q4" s="318"/>
      <c r="R4" s="318"/>
      <c r="S4" s="318"/>
      <c r="T4" s="318"/>
      <c r="U4" s="318"/>
      <c r="V4" s="318"/>
      <c r="W4" s="316"/>
      <c r="X4" s="316"/>
      <c r="Y4" s="316"/>
      <c r="Z4" s="319"/>
      <c r="AA4" s="318"/>
      <c r="AB4" s="318"/>
      <c r="AC4" s="318"/>
      <c r="AD4" s="318"/>
      <c r="AE4" s="318"/>
      <c r="AF4" s="318"/>
      <c r="AG4" s="318"/>
      <c r="AH4" s="318"/>
      <c r="AI4" s="316"/>
      <c r="AJ4" s="316"/>
      <c r="AK4" s="318"/>
      <c r="AL4" s="318"/>
      <c r="AM4" s="318"/>
      <c r="AN4" s="318"/>
      <c r="AO4" s="318"/>
      <c r="AP4" s="318"/>
      <c r="AQ4" s="318"/>
      <c r="AR4" s="318"/>
      <c r="AS4" s="316"/>
      <c r="AT4" s="316"/>
      <c r="AU4" s="316"/>
      <c r="AV4" s="319"/>
      <c r="AW4" s="318"/>
      <c r="AX4" s="318"/>
      <c r="AY4" s="318"/>
      <c r="AZ4" s="318"/>
      <c r="BA4" s="318"/>
      <c r="BB4" s="318"/>
      <c r="BC4" s="318"/>
      <c r="BD4" s="318"/>
      <c r="BE4" s="316"/>
      <c r="BF4" s="316"/>
      <c r="BG4" s="318"/>
      <c r="BH4" s="318"/>
      <c r="BI4" s="318"/>
      <c r="BJ4" s="318"/>
      <c r="BK4" s="318"/>
      <c r="BL4" s="318"/>
      <c r="BM4" s="318"/>
      <c r="BN4" s="318"/>
      <c r="BO4" s="316"/>
      <c r="BP4" s="316"/>
      <c r="BQ4" s="316"/>
      <c r="BR4" s="319"/>
      <c r="BS4" s="318"/>
      <c r="BT4" s="318"/>
      <c r="BU4" s="318"/>
      <c r="BV4" s="318"/>
      <c r="BW4" s="318"/>
      <c r="BX4" s="318"/>
      <c r="BY4" s="318"/>
      <c r="BZ4" s="318"/>
      <c r="CA4" s="316"/>
      <c r="CB4" s="316"/>
      <c r="CC4" s="318"/>
      <c r="CD4" s="318"/>
      <c r="CE4" s="318"/>
      <c r="CF4" s="318"/>
      <c r="CG4" s="318"/>
      <c r="CH4" s="318"/>
      <c r="CI4" s="318"/>
      <c r="CJ4" s="318"/>
      <c r="CK4" s="316"/>
      <c r="CL4" s="316"/>
      <c r="CM4" s="316"/>
      <c r="CN4" s="316"/>
    </row>
    <row r="5" spans="1:92" s="135" customFormat="1" ht="22.5" customHeight="1" x14ac:dyDescent="0.15">
      <c r="A5" s="306"/>
      <c r="B5" s="306"/>
      <c r="C5" s="308"/>
      <c r="D5" s="319"/>
      <c r="E5" s="318"/>
      <c r="F5" s="318"/>
      <c r="G5" s="318"/>
      <c r="H5" s="318"/>
      <c r="I5" s="318"/>
      <c r="J5" s="318"/>
      <c r="K5" s="318"/>
      <c r="L5" s="318"/>
      <c r="M5" s="316"/>
      <c r="N5" s="316"/>
      <c r="O5" s="318"/>
      <c r="P5" s="318"/>
      <c r="Q5" s="318"/>
      <c r="R5" s="318"/>
      <c r="S5" s="318"/>
      <c r="T5" s="318"/>
      <c r="U5" s="318"/>
      <c r="V5" s="318"/>
      <c r="W5" s="316"/>
      <c r="X5" s="316"/>
      <c r="Y5" s="316"/>
      <c r="Z5" s="319"/>
      <c r="AA5" s="318"/>
      <c r="AB5" s="318"/>
      <c r="AC5" s="318"/>
      <c r="AD5" s="318"/>
      <c r="AE5" s="318"/>
      <c r="AF5" s="318"/>
      <c r="AG5" s="318"/>
      <c r="AH5" s="318"/>
      <c r="AI5" s="316"/>
      <c r="AJ5" s="316"/>
      <c r="AK5" s="318"/>
      <c r="AL5" s="318"/>
      <c r="AM5" s="318"/>
      <c r="AN5" s="318"/>
      <c r="AO5" s="318"/>
      <c r="AP5" s="318"/>
      <c r="AQ5" s="318"/>
      <c r="AR5" s="318"/>
      <c r="AS5" s="316"/>
      <c r="AT5" s="316"/>
      <c r="AU5" s="316"/>
      <c r="AV5" s="319"/>
      <c r="AW5" s="318"/>
      <c r="AX5" s="318"/>
      <c r="AY5" s="318"/>
      <c r="AZ5" s="318"/>
      <c r="BA5" s="318"/>
      <c r="BB5" s="318"/>
      <c r="BC5" s="318"/>
      <c r="BD5" s="318"/>
      <c r="BE5" s="316"/>
      <c r="BF5" s="316"/>
      <c r="BG5" s="318"/>
      <c r="BH5" s="318"/>
      <c r="BI5" s="318"/>
      <c r="BJ5" s="318"/>
      <c r="BK5" s="318"/>
      <c r="BL5" s="318"/>
      <c r="BM5" s="318"/>
      <c r="BN5" s="318"/>
      <c r="BO5" s="316"/>
      <c r="BP5" s="316"/>
      <c r="BQ5" s="316"/>
      <c r="BR5" s="319"/>
      <c r="BS5" s="318"/>
      <c r="BT5" s="318"/>
      <c r="BU5" s="318"/>
      <c r="BV5" s="318"/>
      <c r="BW5" s="318"/>
      <c r="BX5" s="318"/>
      <c r="BY5" s="318"/>
      <c r="BZ5" s="318"/>
      <c r="CA5" s="316"/>
      <c r="CB5" s="316"/>
      <c r="CC5" s="318"/>
      <c r="CD5" s="318"/>
      <c r="CE5" s="318"/>
      <c r="CF5" s="318"/>
      <c r="CG5" s="318"/>
      <c r="CH5" s="318"/>
      <c r="CI5" s="318"/>
      <c r="CJ5" s="318"/>
      <c r="CK5" s="316"/>
      <c r="CL5" s="316"/>
      <c r="CM5" s="316"/>
      <c r="CN5" s="316"/>
    </row>
    <row r="6" spans="1:92" s="137" customFormat="1" ht="13.5" customHeight="1" x14ac:dyDescent="0.15">
      <c r="A6" s="331"/>
      <c r="B6" s="306"/>
      <c r="C6" s="308"/>
      <c r="D6" s="74" t="s">
        <v>164</v>
      </c>
      <c r="E6" s="86" t="s">
        <v>164</v>
      </c>
      <c r="F6" s="86" t="s">
        <v>164</v>
      </c>
      <c r="G6" s="86" t="s">
        <v>164</v>
      </c>
      <c r="H6" s="86" t="s">
        <v>164</v>
      </c>
      <c r="I6" s="86" t="s">
        <v>164</v>
      </c>
      <c r="J6" s="86" t="s">
        <v>164</v>
      </c>
      <c r="K6" s="86" t="s">
        <v>164</v>
      </c>
      <c r="L6" s="86" t="s">
        <v>164</v>
      </c>
      <c r="M6" s="87" t="s">
        <v>164</v>
      </c>
      <c r="N6" s="87" t="s">
        <v>164</v>
      </c>
      <c r="O6" s="86" t="s">
        <v>164</v>
      </c>
      <c r="P6" s="86" t="s">
        <v>164</v>
      </c>
      <c r="Q6" s="86" t="s">
        <v>164</v>
      </c>
      <c r="R6" s="86" t="s">
        <v>164</v>
      </c>
      <c r="S6" s="86" t="s">
        <v>164</v>
      </c>
      <c r="T6" s="86" t="s">
        <v>164</v>
      </c>
      <c r="U6" s="86" t="s">
        <v>164</v>
      </c>
      <c r="V6" s="87" t="s">
        <v>164</v>
      </c>
      <c r="W6" s="86" t="s">
        <v>164</v>
      </c>
      <c r="X6" s="86" t="s">
        <v>164</v>
      </c>
      <c r="Y6" s="86" t="s">
        <v>164</v>
      </c>
      <c r="Z6" s="86" t="s">
        <v>164</v>
      </c>
      <c r="AA6" s="86" t="s">
        <v>164</v>
      </c>
      <c r="AB6" s="86" t="s">
        <v>164</v>
      </c>
      <c r="AC6" s="86" t="s">
        <v>164</v>
      </c>
      <c r="AD6" s="86" t="s">
        <v>164</v>
      </c>
      <c r="AE6" s="86" t="s">
        <v>164</v>
      </c>
      <c r="AF6" s="86" t="s">
        <v>164</v>
      </c>
      <c r="AG6" s="86" t="s">
        <v>164</v>
      </c>
      <c r="AH6" s="86" t="s">
        <v>164</v>
      </c>
      <c r="AI6" s="87" t="s">
        <v>164</v>
      </c>
      <c r="AJ6" s="87" t="s">
        <v>164</v>
      </c>
      <c r="AK6" s="86" t="s">
        <v>164</v>
      </c>
      <c r="AL6" s="86" t="s">
        <v>164</v>
      </c>
      <c r="AM6" s="86" t="s">
        <v>164</v>
      </c>
      <c r="AN6" s="86" t="s">
        <v>164</v>
      </c>
      <c r="AO6" s="86" t="s">
        <v>164</v>
      </c>
      <c r="AP6" s="86" t="s">
        <v>164</v>
      </c>
      <c r="AQ6" s="86" t="s">
        <v>164</v>
      </c>
      <c r="AR6" s="87" t="s">
        <v>164</v>
      </c>
      <c r="AS6" s="86" t="s">
        <v>164</v>
      </c>
      <c r="AT6" s="86" t="s">
        <v>164</v>
      </c>
      <c r="AU6" s="86" t="s">
        <v>164</v>
      </c>
      <c r="AV6" s="86" t="s">
        <v>164</v>
      </c>
      <c r="AW6" s="86" t="s">
        <v>164</v>
      </c>
      <c r="AX6" s="86" t="s">
        <v>164</v>
      </c>
      <c r="AY6" s="86" t="s">
        <v>164</v>
      </c>
      <c r="AZ6" s="86" t="s">
        <v>164</v>
      </c>
      <c r="BA6" s="86" t="s">
        <v>164</v>
      </c>
      <c r="BB6" s="86" t="s">
        <v>164</v>
      </c>
      <c r="BC6" s="86" t="s">
        <v>164</v>
      </c>
      <c r="BD6" s="86" t="s">
        <v>164</v>
      </c>
      <c r="BE6" s="87" t="s">
        <v>164</v>
      </c>
      <c r="BF6" s="87" t="s">
        <v>164</v>
      </c>
      <c r="BG6" s="86" t="s">
        <v>164</v>
      </c>
      <c r="BH6" s="86" t="s">
        <v>164</v>
      </c>
      <c r="BI6" s="86" t="s">
        <v>164</v>
      </c>
      <c r="BJ6" s="86" t="s">
        <v>164</v>
      </c>
      <c r="BK6" s="86" t="s">
        <v>164</v>
      </c>
      <c r="BL6" s="86" t="s">
        <v>164</v>
      </c>
      <c r="BM6" s="86" t="s">
        <v>164</v>
      </c>
      <c r="BN6" s="87" t="s">
        <v>164</v>
      </c>
      <c r="BO6" s="86" t="s">
        <v>164</v>
      </c>
      <c r="BP6" s="86" t="s">
        <v>164</v>
      </c>
      <c r="BQ6" s="86" t="s">
        <v>164</v>
      </c>
      <c r="BR6" s="86" t="s">
        <v>164</v>
      </c>
      <c r="BS6" s="86" t="s">
        <v>164</v>
      </c>
      <c r="BT6" s="86" t="s">
        <v>164</v>
      </c>
      <c r="BU6" s="86" t="s">
        <v>164</v>
      </c>
      <c r="BV6" s="86" t="s">
        <v>164</v>
      </c>
      <c r="BW6" s="86" t="s">
        <v>164</v>
      </c>
      <c r="BX6" s="86" t="s">
        <v>164</v>
      </c>
      <c r="BY6" s="86" t="s">
        <v>164</v>
      </c>
      <c r="BZ6" s="86" t="s">
        <v>164</v>
      </c>
      <c r="CA6" s="87" t="s">
        <v>164</v>
      </c>
      <c r="CB6" s="87" t="s">
        <v>164</v>
      </c>
      <c r="CC6" s="86" t="s">
        <v>164</v>
      </c>
      <c r="CD6" s="86" t="s">
        <v>164</v>
      </c>
      <c r="CE6" s="86" t="s">
        <v>164</v>
      </c>
      <c r="CF6" s="86" t="s">
        <v>164</v>
      </c>
      <c r="CG6" s="86" t="s">
        <v>164</v>
      </c>
      <c r="CH6" s="86" t="s">
        <v>164</v>
      </c>
      <c r="CI6" s="86" t="s">
        <v>164</v>
      </c>
      <c r="CJ6" s="87" t="s">
        <v>164</v>
      </c>
      <c r="CK6" s="86" t="s">
        <v>164</v>
      </c>
      <c r="CL6" s="86" t="s">
        <v>164</v>
      </c>
      <c r="CM6" s="86" t="s">
        <v>164</v>
      </c>
      <c r="CN6" s="316"/>
    </row>
    <row r="7" spans="1:92" ht="13.5" customHeight="1" x14ac:dyDescent="0.15">
      <c r="A7" s="292" t="s">
        <v>513</v>
      </c>
      <c r="B7" s="293" t="s">
        <v>514</v>
      </c>
      <c r="C7" s="292" t="s">
        <v>515</v>
      </c>
      <c r="D7" s="294">
        <v>403551</v>
      </c>
      <c r="E7" s="294">
        <v>151686</v>
      </c>
      <c r="F7" s="294">
        <v>1342</v>
      </c>
      <c r="G7" s="294">
        <v>12548</v>
      </c>
      <c r="H7" s="294">
        <v>35826</v>
      </c>
      <c r="I7" s="294">
        <v>32496</v>
      </c>
      <c r="J7" s="294">
        <v>22401</v>
      </c>
      <c r="K7" s="294">
        <v>363</v>
      </c>
      <c r="L7" s="294">
        <v>54503</v>
      </c>
      <c r="M7" s="294">
        <v>308</v>
      </c>
      <c r="N7" s="294">
        <v>935</v>
      </c>
      <c r="O7" s="294">
        <v>1067</v>
      </c>
      <c r="P7" s="294">
        <v>8351</v>
      </c>
      <c r="Q7" s="294">
        <v>6</v>
      </c>
      <c r="R7" s="294">
        <v>6683</v>
      </c>
      <c r="S7" s="294">
        <v>21176</v>
      </c>
      <c r="T7" s="294">
        <v>447</v>
      </c>
      <c r="U7" s="294">
        <v>18768</v>
      </c>
      <c r="V7" s="294">
        <v>0</v>
      </c>
      <c r="W7" s="294">
        <v>0</v>
      </c>
      <c r="X7" s="294">
        <v>235</v>
      </c>
      <c r="Y7" s="294">
        <v>34410</v>
      </c>
      <c r="Z7" s="294">
        <v>33543</v>
      </c>
      <c r="AA7" s="294">
        <v>22687</v>
      </c>
      <c r="AB7" s="294">
        <v>94</v>
      </c>
      <c r="AC7" s="294">
        <v>745</v>
      </c>
      <c r="AD7" s="294">
        <v>1977</v>
      </c>
      <c r="AE7" s="294">
        <v>924</v>
      </c>
      <c r="AF7" s="294">
        <v>640</v>
      </c>
      <c r="AG7" s="294">
        <v>76</v>
      </c>
      <c r="AH7" s="294">
        <v>559</v>
      </c>
      <c r="AI7" s="295">
        <v>17</v>
      </c>
      <c r="AJ7" s="295">
        <v>11</v>
      </c>
      <c r="AK7" s="295">
        <v>463</v>
      </c>
      <c r="AL7" s="295" t="s">
        <v>516</v>
      </c>
      <c r="AM7" s="295" t="s">
        <v>516</v>
      </c>
      <c r="AN7" s="295" t="s">
        <v>516</v>
      </c>
      <c r="AO7" s="295" t="s">
        <v>516</v>
      </c>
      <c r="AP7" s="295" t="s">
        <v>516</v>
      </c>
      <c r="AQ7" s="295" t="s">
        <v>516</v>
      </c>
      <c r="AR7" s="295" t="s">
        <v>516</v>
      </c>
      <c r="AS7" s="295" t="s">
        <v>516</v>
      </c>
      <c r="AT7" s="294">
        <v>170</v>
      </c>
      <c r="AU7" s="294">
        <v>5180</v>
      </c>
      <c r="AV7" s="294">
        <v>268772</v>
      </c>
      <c r="AW7" s="294">
        <v>44653</v>
      </c>
      <c r="AX7" s="294">
        <v>764</v>
      </c>
      <c r="AY7" s="294">
        <v>7250</v>
      </c>
      <c r="AZ7" s="294">
        <v>31202</v>
      </c>
      <c r="BA7" s="294">
        <v>29938</v>
      </c>
      <c r="BB7" s="294">
        <v>21567</v>
      </c>
      <c r="BC7" s="294">
        <v>284</v>
      </c>
      <c r="BD7" s="294">
        <v>53895</v>
      </c>
      <c r="BE7" s="294">
        <v>290</v>
      </c>
      <c r="BF7" s="294">
        <v>924</v>
      </c>
      <c r="BG7" s="294">
        <v>392</v>
      </c>
      <c r="BH7" s="294">
        <v>8351</v>
      </c>
      <c r="BI7" s="294">
        <v>6</v>
      </c>
      <c r="BJ7" s="294">
        <v>6683</v>
      </c>
      <c r="BK7" s="294">
        <v>21176</v>
      </c>
      <c r="BL7" s="294">
        <v>447</v>
      </c>
      <c r="BM7" s="294">
        <v>18768</v>
      </c>
      <c r="BN7" s="294">
        <v>0</v>
      </c>
      <c r="BO7" s="294">
        <v>0</v>
      </c>
      <c r="BP7" s="294">
        <v>65</v>
      </c>
      <c r="BQ7" s="294">
        <v>22117</v>
      </c>
      <c r="BR7" s="294">
        <v>101236</v>
      </c>
      <c r="BS7" s="294">
        <v>84346</v>
      </c>
      <c r="BT7" s="294">
        <v>484</v>
      </c>
      <c r="BU7" s="294">
        <v>4553</v>
      </c>
      <c r="BV7" s="294">
        <v>2647</v>
      </c>
      <c r="BW7" s="294">
        <v>1634</v>
      </c>
      <c r="BX7" s="294">
        <v>194</v>
      </c>
      <c r="BY7" s="294">
        <v>3</v>
      </c>
      <c r="BZ7" s="295">
        <v>49</v>
      </c>
      <c r="CA7" s="295">
        <v>1</v>
      </c>
      <c r="CB7" s="295">
        <v>0</v>
      </c>
      <c r="CC7" s="295">
        <v>212</v>
      </c>
      <c r="CD7" s="295" t="s">
        <v>516</v>
      </c>
      <c r="CE7" s="295" t="s">
        <v>516</v>
      </c>
      <c r="CF7" s="295" t="s">
        <v>516</v>
      </c>
      <c r="CG7" s="295" t="s">
        <v>516</v>
      </c>
      <c r="CH7" s="295" t="s">
        <v>516</v>
      </c>
      <c r="CI7" s="295" t="s">
        <v>516</v>
      </c>
      <c r="CJ7" s="303" t="s">
        <v>516</v>
      </c>
      <c r="CK7" s="304" t="s">
        <v>516</v>
      </c>
      <c r="CL7" s="292">
        <v>0</v>
      </c>
      <c r="CM7" s="292">
        <v>7113</v>
      </c>
      <c r="CN7" s="292">
        <v>167</v>
      </c>
    </row>
    <row r="8" spans="1:92" ht="13.5" customHeight="1" x14ac:dyDescent="0.15">
      <c r="A8" s="292" t="s">
        <v>517</v>
      </c>
      <c r="B8" s="293" t="s">
        <v>518</v>
      </c>
      <c r="C8" s="292" t="s">
        <v>515</v>
      </c>
      <c r="D8" s="294">
        <v>62138</v>
      </c>
      <c r="E8" s="294">
        <v>21722</v>
      </c>
      <c r="F8" s="294">
        <v>104</v>
      </c>
      <c r="G8" s="294">
        <v>702</v>
      </c>
      <c r="H8" s="294">
        <v>10076</v>
      </c>
      <c r="I8" s="294">
        <v>7692</v>
      </c>
      <c r="J8" s="294">
        <v>3382</v>
      </c>
      <c r="K8" s="294">
        <v>20</v>
      </c>
      <c r="L8" s="294">
        <v>2742</v>
      </c>
      <c r="M8" s="294">
        <v>295</v>
      </c>
      <c r="N8" s="294">
        <v>2</v>
      </c>
      <c r="O8" s="294">
        <v>149</v>
      </c>
      <c r="P8" s="294">
        <v>530</v>
      </c>
      <c r="Q8" s="294">
        <v>0</v>
      </c>
      <c r="R8" s="294">
        <v>8350</v>
      </c>
      <c r="S8" s="294">
        <v>0</v>
      </c>
      <c r="T8" s="294">
        <v>0</v>
      </c>
      <c r="U8" s="294">
        <v>4307</v>
      </c>
      <c r="V8" s="294">
        <v>0</v>
      </c>
      <c r="W8" s="294">
        <v>1463</v>
      </c>
      <c r="X8" s="294">
        <v>43</v>
      </c>
      <c r="Y8" s="294">
        <v>559</v>
      </c>
      <c r="Z8" s="294">
        <v>9741</v>
      </c>
      <c r="AA8" s="294">
        <v>6793</v>
      </c>
      <c r="AB8" s="294">
        <v>18</v>
      </c>
      <c r="AC8" s="294">
        <v>193</v>
      </c>
      <c r="AD8" s="294">
        <v>1371</v>
      </c>
      <c r="AE8" s="294">
        <v>748</v>
      </c>
      <c r="AF8" s="294">
        <v>311</v>
      </c>
      <c r="AG8" s="294">
        <v>18</v>
      </c>
      <c r="AH8" s="294">
        <v>233</v>
      </c>
      <c r="AI8" s="295">
        <v>0</v>
      </c>
      <c r="AJ8" s="295">
        <v>0</v>
      </c>
      <c r="AK8" s="295">
        <v>35</v>
      </c>
      <c r="AL8" s="295" t="s">
        <v>516</v>
      </c>
      <c r="AM8" s="295" t="s">
        <v>516</v>
      </c>
      <c r="AN8" s="295" t="s">
        <v>516</v>
      </c>
      <c r="AO8" s="295" t="s">
        <v>516</v>
      </c>
      <c r="AP8" s="295" t="s">
        <v>516</v>
      </c>
      <c r="AQ8" s="295" t="s">
        <v>516</v>
      </c>
      <c r="AR8" s="295" t="s">
        <v>516</v>
      </c>
      <c r="AS8" s="295" t="s">
        <v>516</v>
      </c>
      <c r="AT8" s="294">
        <v>0</v>
      </c>
      <c r="AU8" s="294">
        <v>21</v>
      </c>
      <c r="AV8" s="294">
        <v>44304</v>
      </c>
      <c r="AW8" s="294">
        <v>7592</v>
      </c>
      <c r="AX8" s="294">
        <v>45</v>
      </c>
      <c r="AY8" s="294">
        <v>508</v>
      </c>
      <c r="AZ8" s="294">
        <v>8196</v>
      </c>
      <c r="BA8" s="294">
        <v>6849</v>
      </c>
      <c r="BB8" s="294">
        <v>3014</v>
      </c>
      <c r="BC8" s="294">
        <v>2</v>
      </c>
      <c r="BD8" s="294">
        <v>2509</v>
      </c>
      <c r="BE8" s="294">
        <v>295</v>
      </c>
      <c r="BF8" s="294">
        <v>0</v>
      </c>
      <c r="BG8" s="294">
        <v>86</v>
      </c>
      <c r="BH8" s="294">
        <v>530</v>
      </c>
      <c r="BI8" s="294">
        <v>0</v>
      </c>
      <c r="BJ8" s="294">
        <v>8350</v>
      </c>
      <c r="BK8" s="294">
        <v>0</v>
      </c>
      <c r="BL8" s="294">
        <v>0</v>
      </c>
      <c r="BM8" s="294">
        <v>4307</v>
      </c>
      <c r="BN8" s="294">
        <v>0</v>
      </c>
      <c r="BO8" s="294">
        <v>1463</v>
      </c>
      <c r="BP8" s="294">
        <v>31</v>
      </c>
      <c r="BQ8" s="294">
        <v>527</v>
      </c>
      <c r="BR8" s="294">
        <v>8093</v>
      </c>
      <c r="BS8" s="294">
        <v>7337</v>
      </c>
      <c r="BT8" s="294">
        <v>41</v>
      </c>
      <c r="BU8" s="294">
        <v>1</v>
      </c>
      <c r="BV8" s="294">
        <v>509</v>
      </c>
      <c r="BW8" s="294">
        <v>95</v>
      </c>
      <c r="BX8" s="294">
        <v>57</v>
      </c>
      <c r="BY8" s="294">
        <v>0</v>
      </c>
      <c r="BZ8" s="295">
        <v>0</v>
      </c>
      <c r="CA8" s="295">
        <v>0</v>
      </c>
      <c r="CB8" s="295">
        <v>2</v>
      </c>
      <c r="CC8" s="295">
        <v>28</v>
      </c>
      <c r="CD8" s="295" t="s">
        <v>516</v>
      </c>
      <c r="CE8" s="295" t="s">
        <v>516</v>
      </c>
      <c r="CF8" s="295" t="s">
        <v>516</v>
      </c>
      <c r="CG8" s="295" t="s">
        <v>516</v>
      </c>
      <c r="CH8" s="295" t="s">
        <v>516</v>
      </c>
      <c r="CI8" s="295" t="s">
        <v>516</v>
      </c>
      <c r="CJ8" s="303" t="s">
        <v>516</v>
      </c>
      <c r="CK8" s="304" t="s">
        <v>516</v>
      </c>
      <c r="CL8" s="292">
        <v>12</v>
      </c>
      <c r="CM8" s="292">
        <v>11</v>
      </c>
      <c r="CN8" s="292">
        <v>37</v>
      </c>
    </row>
    <row r="9" spans="1:92" ht="13.5" customHeight="1" x14ac:dyDescent="0.15">
      <c r="A9" s="292" t="s">
        <v>519</v>
      </c>
      <c r="B9" s="293" t="s">
        <v>520</v>
      </c>
      <c r="C9" s="292" t="s">
        <v>515</v>
      </c>
      <c r="D9" s="294">
        <v>65693</v>
      </c>
      <c r="E9" s="294">
        <v>25965</v>
      </c>
      <c r="F9" s="294">
        <v>162</v>
      </c>
      <c r="G9" s="294">
        <v>1125</v>
      </c>
      <c r="H9" s="294">
        <v>9544</v>
      </c>
      <c r="I9" s="294">
        <v>7866</v>
      </c>
      <c r="J9" s="294">
        <v>2866</v>
      </c>
      <c r="K9" s="294">
        <v>45</v>
      </c>
      <c r="L9" s="294">
        <v>4584</v>
      </c>
      <c r="M9" s="294">
        <v>5</v>
      </c>
      <c r="N9" s="294">
        <v>39</v>
      </c>
      <c r="O9" s="294">
        <v>182</v>
      </c>
      <c r="P9" s="294">
        <v>420</v>
      </c>
      <c r="Q9" s="294">
        <v>0</v>
      </c>
      <c r="R9" s="294">
        <v>6372</v>
      </c>
      <c r="S9" s="294">
        <v>0</v>
      </c>
      <c r="T9" s="294">
        <v>6</v>
      </c>
      <c r="U9" s="294">
        <v>5445</v>
      </c>
      <c r="V9" s="294">
        <v>193</v>
      </c>
      <c r="W9" s="294">
        <v>0</v>
      </c>
      <c r="X9" s="294">
        <v>21</v>
      </c>
      <c r="Y9" s="294">
        <v>853</v>
      </c>
      <c r="Z9" s="294">
        <v>14605</v>
      </c>
      <c r="AA9" s="294">
        <v>10318</v>
      </c>
      <c r="AB9" s="294">
        <v>58</v>
      </c>
      <c r="AC9" s="294">
        <v>258</v>
      </c>
      <c r="AD9" s="294">
        <v>502</v>
      </c>
      <c r="AE9" s="294">
        <v>1896</v>
      </c>
      <c r="AF9" s="294">
        <v>526</v>
      </c>
      <c r="AG9" s="294">
        <v>27</v>
      </c>
      <c r="AH9" s="294">
        <v>476</v>
      </c>
      <c r="AI9" s="295">
        <v>0</v>
      </c>
      <c r="AJ9" s="295">
        <v>33</v>
      </c>
      <c r="AK9" s="295">
        <v>129</v>
      </c>
      <c r="AL9" s="295" t="s">
        <v>516</v>
      </c>
      <c r="AM9" s="295" t="s">
        <v>516</v>
      </c>
      <c r="AN9" s="295" t="s">
        <v>516</v>
      </c>
      <c r="AO9" s="295" t="s">
        <v>516</v>
      </c>
      <c r="AP9" s="295" t="s">
        <v>516</v>
      </c>
      <c r="AQ9" s="295" t="s">
        <v>516</v>
      </c>
      <c r="AR9" s="295" t="s">
        <v>516</v>
      </c>
      <c r="AS9" s="295" t="s">
        <v>516</v>
      </c>
      <c r="AT9" s="294">
        <v>4</v>
      </c>
      <c r="AU9" s="294">
        <v>378</v>
      </c>
      <c r="AV9" s="294">
        <v>38186</v>
      </c>
      <c r="AW9" s="294">
        <v>4412</v>
      </c>
      <c r="AX9" s="294">
        <v>37</v>
      </c>
      <c r="AY9" s="294">
        <v>675</v>
      </c>
      <c r="AZ9" s="294">
        <v>8056</v>
      </c>
      <c r="BA9" s="294">
        <v>5684</v>
      </c>
      <c r="BB9" s="294">
        <v>2264</v>
      </c>
      <c r="BC9" s="294">
        <v>18</v>
      </c>
      <c r="BD9" s="294">
        <v>4108</v>
      </c>
      <c r="BE9" s="294">
        <v>5</v>
      </c>
      <c r="BF9" s="294">
        <v>6</v>
      </c>
      <c r="BG9" s="294">
        <v>6</v>
      </c>
      <c r="BH9" s="294">
        <v>420</v>
      </c>
      <c r="BI9" s="294">
        <v>0</v>
      </c>
      <c r="BJ9" s="294">
        <v>6372</v>
      </c>
      <c r="BK9" s="294">
        <v>0</v>
      </c>
      <c r="BL9" s="294">
        <v>6</v>
      </c>
      <c r="BM9" s="294">
        <v>5445</v>
      </c>
      <c r="BN9" s="294">
        <v>193</v>
      </c>
      <c r="BO9" s="294">
        <v>0</v>
      </c>
      <c r="BP9" s="294">
        <v>12</v>
      </c>
      <c r="BQ9" s="294">
        <v>467</v>
      </c>
      <c r="BR9" s="294">
        <v>12902</v>
      </c>
      <c r="BS9" s="294">
        <v>11235</v>
      </c>
      <c r="BT9" s="294">
        <v>67</v>
      </c>
      <c r="BU9" s="294">
        <v>192</v>
      </c>
      <c r="BV9" s="294">
        <v>986</v>
      </c>
      <c r="BW9" s="294">
        <v>286</v>
      </c>
      <c r="BX9" s="294">
        <v>76</v>
      </c>
      <c r="BY9" s="294">
        <v>0</v>
      </c>
      <c r="BZ9" s="295">
        <v>0</v>
      </c>
      <c r="CA9" s="295">
        <v>0</v>
      </c>
      <c r="CB9" s="295">
        <v>0</v>
      </c>
      <c r="CC9" s="295">
        <v>47</v>
      </c>
      <c r="CD9" s="295" t="s">
        <v>516</v>
      </c>
      <c r="CE9" s="295" t="s">
        <v>516</v>
      </c>
      <c r="CF9" s="295" t="s">
        <v>516</v>
      </c>
      <c r="CG9" s="295" t="s">
        <v>516</v>
      </c>
      <c r="CH9" s="295" t="s">
        <v>516</v>
      </c>
      <c r="CI9" s="295" t="s">
        <v>516</v>
      </c>
      <c r="CJ9" s="303" t="s">
        <v>516</v>
      </c>
      <c r="CK9" s="304" t="s">
        <v>516</v>
      </c>
      <c r="CL9" s="292">
        <v>5</v>
      </c>
      <c r="CM9" s="292">
        <v>8</v>
      </c>
      <c r="CN9" s="292">
        <v>32</v>
      </c>
    </row>
    <row r="10" spans="1:92" ht="13.5" customHeight="1" x14ac:dyDescent="0.15">
      <c r="A10" s="292" t="s">
        <v>521</v>
      </c>
      <c r="B10" s="293" t="s">
        <v>522</v>
      </c>
      <c r="C10" s="292" t="s">
        <v>515</v>
      </c>
      <c r="D10" s="294">
        <v>119762</v>
      </c>
      <c r="E10" s="294">
        <v>52374</v>
      </c>
      <c r="F10" s="294">
        <v>93</v>
      </c>
      <c r="G10" s="294">
        <v>1169</v>
      </c>
      <c r="H10" s="294">
        <v>14868</v>
      </c>
      <c r="I10" s="294">
        <v>13997</v>
      </c>
      <c r="J10" s="294">
        <v>8034</v>
      </c>
      <c r="K10" s="294">
        <v>19</v>
      </c>
      <c r="L10" s="294">
        <v>17217</v>
      </c>
      <c r="M10" s="294">
        <v>121</v>
      </c>
      <c r="N10" s="294">
        <v>350</v>
      </c>
      <c r="O10" s="294">
        <v>1537</v>
      </c>
      <c r="P10" s="294">
        <v>1072</v>
      </c>
      <c r="Q10" s="294">
        <v>0</v>
      </c>
      <c r="R10" s="294">
        <v>3965</v>
      </c>
      <c r="S10" s="294">
        <v>134</v>
      </c>
      <c r="T10" s="294">
        <v>0</v>
      </c>
      <c r="U10" s="294">
        <v>0</v>
      </c>
      <c r="V10" s="294">
        <v>0</v>
      </c>
      <c r="W10" s="294">
        <v>0</v>
      </c>
      <c r="X10" s="294">
        <v>59</v>
      </c>
      <c r="Y10" s="294">
        <v>4753</v>
      </c>
      <c r="Z10" s="294">
        <v>5950</v>
      </c>
      <c r="AA10" s="294">
        <v>4246</v>
      </c>
      <c r="AB10" s="294">
        <v>18</v>
      </c>
      <c r="AC10" s="294">
        <v>234</v>
      </c>
      <c r="AD10" s="294">
        <v>403</v>
      </c>
      <c r="AE10" s="294">
        <v>511</v>
      </c>
      <c r="AF10" s="294">
        <v>129</v>
      </c>
      <c r="AG10" s="294">
        <v>1</v>
      </c>
      <c r="AH10" s="294">
        <v>233</v>
      </c>
      <c r="AI10" s="295">
        <v>0</v>
      </c>
      <c r="AJ10" s="295">
        <v>2</v>
      </c>
      <c r="AK10" s="295">
        <v>33</v>
      </c>
      <c r="AL10" s="295" t="s">
        <v>516</v>
      </c>
      <c r="AM10" s="295" t="s">
        <v>516</v>
      </c>
      <c r="AN10" s="295" t="s">
        <v>516</v>
      </c>
      <c r="AO10" s="295" t="s">
        <v>516</v>
      </c>
      <c r="AP10" s="295" t="s">
        <v>516</v>
      </c>
      <c r="AQ10" s="295" t="s">
        <v>516</v>
      </c>
      <c r="AR10" s="295" t="s">
        <v>516</v>
      </c>
      <c r="AS10" s="295" t="s">
        <v>516</v>
      </c>
      <c r="AT10" s="294">
        <v>43</v>
      </c>
      <c r="AU10" s="294">
        <v>97</v>
      </c>
      <c r="AV10" s="294">
        <v>87968</v>
      </c>
      <c r="AW10" s="294">
        <v>23643</v>
      </c>
      <c r="AX10" s="294">
        <v>40</v>
      </c>
      <c r="AY10" s="294">
        <v>862</v>
      </c>
      <c r="AZ10" s="294">
        <v>14133</v>
      </c>
      <c r="BA10" s="294">
        <v>13450</v>
      </c>
      <c r="BB10" s="294">
        <v>7905</v>
      </c>
      <c r="BC10" s="294">
        <v>18</v>
      </c>
      <c r="BD10" s="294">
        <v>16984</v>
      </c>
      <c r="BE10" s="294">
        <v>121</v>
      </c>
      <c r="BF10" s="294">
        <v>348</v>
      </c>
      <c r="BG10" s="294">
        <v>636</v>
      </c>
      <c r="BH10" s="294">
        <v>1072</v>
      </c>
      <c r="BI10" s="294">
        <v>0</v>
      </c>
      <c r="BJ10" s="294">
        <v>3965</v>
      </c>
      <c r="BK10" s="294">
        <v>134</v>
      </c>
      <c r="BL10" s="294">
        <v>0</v>
      </c>
      <c r="BM10" s="294">
        <v>0</v>
      </c>
      <c r="BN10" s="294">
        <v>0</v>
      </c>
      <c r="BO10" s="294">
        <v>0</v>
      </c>
      <c r="BP10" s="294">
        <v>4</v>
      </c>
      <c r="BQ10" s="294">
        <v>4653</v>
      </c>
      <c r="BR10" s="294">
        <v>25844</v>
      </c>
      <c r="BS10" s="294">
        <v>24485</v>
      </c>
      <c r="BT10" s="294">
        <v>35</v>
      </c>
      <c r="BU10" s="294">
        <v>73</v>
      </c>
      <c r="BV10" s="294">
        <v>332</v>
      </c>
      <c r="BW10" s="294">
        <v>36</v>
      </c>
      <c r="BX10" s="294">
        <v>0</v>
      </c>
      <c r="BY10" s="294">
        <v>0</v>
      </c>
      <c r="BZ10" s="295">
        <v>0</v>
      </c>
      <c r="CA10" s="295">
        <v>0</v>
      </c>
      <c r="CB10" s="295">
        <v>0</v>
      </c>
      <c r="CC10" s="295">
        <v>868</v>
      </c>
      <c r="CD10" s="295" t="s">
        <v>516</v>
      </c>
      <c r="CE10" s="295" t="s">
        <v>516</v>
      </c>
      <c r="CF10" s="295" t="s">
        <v>516</v>
      </c>
      <c r="CG10" s="295" t="s">
        <v>516</v>
      </c>
      <c r="CH10" s="295" t="s">
        <v>516</v>
      </c>
      <c r="CI10" s="295" t="s">
        <v>516</v>
      </c>
      <c r="CJ10" s="303" t="s">
        <v>516</v>
      </c>
      <c r="CK10" s="304" t="s">
        <v>516</v>
      </c>
      <c r="CL10" s="292">
        <v>12</v>
      </c>
      <c r="CM10" s="292">
        <v>3</v>
      </c>
      <c r="CN10" s="292">
        <v>33</v>
      </c>
    </row>
    <row r="11" spans="1:92" ht="13.5" customHeight="1" x14ac:dyDescent="0.15">
      <c r="A11" s="292" t="s">
        <v>523</v>
      </c>
      <c r="B11" s="293" t="s">
        <v>524</v>
      </c>
      <c r="C11" s="292" t="s">
        <v>515</v>
      </c>
      <c r="D11" s="294">
        <v>48241</v>
      </c>
      <c r="E11" s="294">
        <v>20062</v>
      </c>
      <c r="F11" s="294">
        <v>8</v>
      </c>
      <c r="G11" s="294">
        <v>53</v>
      </c>
      <c r="H11" s="294">
        <v>5977</v>
      </c>
      <c r="I11" s="294">
        <v>6493</v>
      </c>
      <c r="J11" s="294">
        <v>2516</v>
      </c>
      <c r="K11" s="294">
        <v>6</v>
      </c>
      <c r="L11" s="294">
        <v>576</v>
      </c>
      <c r="M11" s="294">
        <v>0</v>
      </c>
      <c r="N11" s="294">
        <v>98</v>
      </c>
      <c r="O11" s="294">
        <v>70</v>
      </c>
      <c r="P11" s="294">
        <v>105</v>
      </c>
      <c r="Q11" s="294">
        <v>0</v>
      </c>
      <c r="R11" s="294">
        <v>9510</v>
      </c>
      <c r="S11" s="294">
        <v>0</v>
      </c>
      <c r="T11" s="294">
        <v>0</v>
      </c>
      <c r="U11" s="294">
        <v>1348</v>
      </c>
      <c r="V11" s="294">
        <v>0</v>
      </c>
      <c r="W11" s="294">
        <v>0</v>
      </c>
      <c r="X11" s="294">
        <v>8</v>
      </c>
      <c r="Y11" s="294">
        <v>1411</v>
      </c>
      <c r="Z11" s="294">
        <v>12814</v>
      </c>
      <c r="AA11" s="294">
        <v>11400</v>
      </c>
      <c r="AB11" s="294">
        <v>8</v>
      </c>
      <c r="AC11" s="294">
        <v>47</v>
      </c>
      <c r="AD11" s="294">
        <v>328</v>
      </c>
      <c r="AE11" s="294">
        <v>369</v>
      </c>
      <c r="AF11" s="294">
        <v>105</v>
      </c>
      <c r="AG11" s="294">
        <v>6</v>
      </c>
      <c r="AH11" s="294">
        <v>246</v>
      </c>
      <c r="AI11" s="295">
        <v>0</v>
      </c>
      <c r="AJ11" s="295">
        <v>10</v>
      </c>
      <c r="AK11" s="295">
        <v>0</v>
      </c>
      <c r="AL11" s="295" t="s">
        <v>516</v>
      </c>
      <c r="AM11" s="295" t="s">
        <v>516</v>
      </c>
      <c r="AN11" s="295" t="s">
        <v>516</v>
      </c>
      <c r="AO11" s="295" t="s">
        <v>516</v>
      </c>
      <c r="AP11" s="295" t="s">
        <v>516</v>
      </c>
      <c r="AQ11" s="295" t="s">
        <v>516</v>
      </c>
      <c r="AR11" s="295" t="s">
        <v>516</v>
      </c>
      <c r="AS11" s="295" t="s">
        <v>516</v>
      </c>
      <c r="AT11" s="294">
        <v>6</v>
      </c>
      <c r="AU11" s="294">
        <v>289</v>
      </c>
      <c r="AV11" s="294">
        <v>32172</v>
      </c>
      <c r="AW11" s="294">
        <v>5504</v>
      </c>
      <c r="AX11" s="294">
        <v>0</v>
      </c>
      <c r="AY11" s="294">
        <v>6</v>
      </c>
      <c r="AZ11" s="294">
        <v>5577</v>
      </c>
      <c r="BA11" s="294">
        <v>6102</v>
      </c>
      <c r="BB11" s="294">
        <v>2411</v>
      </c>
      <c r="BC11" s="294">
        <v>0</v>
      </c>
      <c r="BD11" s="294">
        <v>330</v>
      </c>
      <c r="BE11" s="294">
        <v>0</v>
      </c>
      <c r="BF11" s="294">
        <v>88</v>
      </c>
      <c r="BG11" s="294">
        <v>69</v>
      </c>
      <c r="BH11" s="294">
        <v>105</v>
      </c>
      <c r="BI11" s="294">
        <v>0</v>
      </c>
      <c r="BJ11" s="294">
        <v>9510</v>
      </c>
      <c r="BK11" s="294">
        <v>0</v>
      </c>
      <c r="BL11" s="294">
        <v>0</v>
      </c>
      <c r="BM11" s="294">
        <v>1348</v>
      </c>
      <c r="BN11" s="294">
        <v>0</v>
      </c>
      <c r="BO11" s="294">
        <v>0</v>
      </c>
      <c r="BP11" s="294">
        <v>0</v>
      </c>
      <c r="BQ11" s="294">
        <v>1122</v>
      </c>
      <c r="BR11" s="294">
        <v>3255</v>
      </c>
      <c r="BS11" s="294">
        <v>3158</v>
      </c>
      <c r="BT11" s="294">
        <v>0</v>
      </c>
      <c r="BU11" s="294">
        <v>0</v>
      </c>
      <c r="BV11" s="294">
        <v>72</v>
      </c>
      <c r="BW11" s="294">
        <v>22</v>
      </c>
      <c r="BX11" s="294">
        <v>0</v>
      </c>
      <c r="BY11" s="294">
        <v>0</v>
      </c>
      <c r="BZ11" s="295">
        <v>0</v>
      </c>
      <c r="CA11" s="295">
        <v>0</v>
      </c>
      <c r="CB11" s="295">
        <v>0</v>
      </c>
      <c r="CC11" s="295">
        <v>1</v>
      </c>
      <c r="CD11" s="295" t="s">
        <v>516</v>
      </c>
      <c r="CE11" s="295" t="s">
        <v>516</v>
      </c>
      <c r="CF11" s="295" t="s">
        <v>516</v>
      </c>
      <c r="CG11" s="295" t="s">
        <v>516</v>
      </c>
      <c r="CH11" s="295" t="s">
        <v>516</v>
      </c>
      <c r="CI11" s="295" t="s">
        <v>516</v>
      </c>
      <c r="CJ11" s="303" t="s">
        <v>516</v>
      </c>
      <c r="CK11" s="304" t="s">
        <v>516</v>
      </c>
      <c r="CL11" s="292">
        <v>2</v>
      </c>
      <c r="CM11" s="292">
        <v>0</v>
      </c>
      <c r="CN11" s="292">
        <v>24</v>
      </c>
    </row>
    <row r="12" spans="1:92" ht="13.5" customHeight="1" x14ac:dyDescent="0.15">
      <c r="A12" s="292" t="s">
        <v>525</v>
      </c>
      <c r="B12" s="293" t="s">
        <v>526</v>
      </c>
      <c r="C12" s="292" t="s">
        <v>515</v>
      </c>
      <c r="D12" s="294">
        <v>46958</v>
      </c>
      <c r="E12" s="294">
        <v>21452</v>
      </c>
      <c r="F12" s="294">
        <v>80</v>
      </c>
      <c r="G12" s="294">
        <v>1193</v>
      </c>
      <c r="H12" s="294">
        <v>7098</v>
      </c>
      <c r="I12" s="294">
        <v>5972</v>
      </c>
      <c r="J12" s="294">
        <v>2383</v>
      </c>
      <c r="K12" s="294">
        <v>36</v>
      </c>
      <c r="L12" s="294">
        <v>1870</v>
      </c>
      <c r="M12" s="294">
        <v>0</v>
      </c>
      <c r="N12" s="294">
        <v>0</v>
      </c>
      <c r="O12" s="294">
        <v>1011</v>
      </c>
      <c r="P12" s="294">
        <v>907</v>
      </c>
      <c r="Q12" s="294">
        <v>0</v>
      </c>
      <c r="R12" s="294">
        <v>4567</v>
      </c>
      <c r="S12" s="294">
        <v>0</v>
      </c>
      <c r="T12" s="294">
        <v>0</v>
      </c>
      <c r="U12" s="294">
        <v>0</v>
      </c>
      <c r="V12" s="294">
        <v>0</v>
      </c>
      <c r="W12" s="294">
        <v>0</v>
      </c>
      <c r="X12" s="294">
        <v>20</v>
      </c>
      <c r="Y12" s="294">
        <v>369</v>
      </c>
      <c r="Z12" s="294">
        <v>11023</v>
      </c>
      <c r="AA12" s="294">
        <v>8458</v>
      </c>
      <c r="AB12" s="294">
        <v>8</v>
      </c>
      <c r="AC12" s="294">
        <v>176</v>
      </c>
      <c r="AD12" s="294">
        <v>268</v>
      </c>
      <c r="AE12" s="294">
        <v>1511</v>
      </c>
      <c r="AF12" s="294">
        <v>2</v>
      </c>
      <c r="AG12" s="294">
        <v>1</v>
      </c>
      <c r="AH12" s="294">
        <v>0</v>
      </c>
      <c r="AI12" s="295">
        <v>0</v>
      </c>
      <c r="AJ12" s="295">
        <v>0</v>
      </c>
      <c r="AK12" s="295">
        <v>383</v>
      </c>
      <c r="AL12" s="295" t="s">
        <v>516</v>
      </c>
      <c r="AM12" s="295" t="s">
        <v>516</v>
      </c>
      <c r="AN12" s="295" t="s">
        <v>516</v>
      </c>
      <c r="AO12" s="295" t="s">
        <v>516</v>
      </c>
      <c r="AP12" s="295" t="s">
        <v>516</v>
      </c>
      <c r="AQ12" s="295" t="s">
        <v>516</v>
      </c>
      <c r="AR12" s="295" t="s">
        <v>516</v>
      </c>
      <c r="AS12" s="295" t="s">
        <v>516</v>
      </c>
      <c r="AT12" s="294">
        <v>14</v>
      </c>
      <c r="AU12" s="294">
        <v>202</v>
      </c>
      <c r="AV12" s="294">
        <v>22306</v>
      </c>
      <c r="AW12" s="294">
        <v>1234</v>
      </c>
      <c r="AX12" s="294">
        <v>18</v>
      </c>
      <c r="AY12" s="294">
        <v>11</v>
      </c>
      <c r="AZ12" s="294">
        <v>6581</v>
      </c>
      <c r="BA12" s="294">
        <v>4313</v>
      </c>
      <c r="BB12" s="294">
        <v>2379</v>
      </c>
      <c r="BC12" s="294">
        <v>35</v>
      </c>
      <c r="BD12" s="294">
        <v>1870</v>
      </c>
      <c r="BE12" s="294">
        <v>0</v>
      </c>
      <c r="BF12" s="294">
        <v>0</v>
      </c>
      <c r="BG12" s="294">
        <v>225</v>
      </c>
      <c r="BH12" s="294">
        <v>907</v>
      </c>
      <c r="BI12" s="294">
        <v>0</v>
      </c>
      <c r="BJ12" s="294">
        <v>4567</v>
      </c>
      <c r="BK12" s="294">
        <v>0</v>
      </c>
      <c r="BL12" s="294">
        <v>0</v>
      </c>
      <c r="BM12" s="294">
        <v>0</v>
      </c>
      <c r="BN12" s="294">
        <v>0</v>
      </c>
      <c r="BO12" s="294">
        <v>0</v>
      </c>
      <c r="BP12" s="294">
        <v>5</v>
      </c>
      <c r="BQ12" s="294">
        <v>161</v>
      </c>
      <c r="BR12" s="294">
        <v>13629</v>
      </c>
      <c r="BS12" s="294">
        <v>11760</v>
      </c>
      <c r="BT12" s="294">
        <v>54</v>
      </c>
      <c r="BU12" s="294">
        <v>1006</v>
      </c>
      <c r="BV12" s="294">
        <v>249</v>
      </c>
      <c r="BW12" s="294">
        <v>148</v>
      </c>
      <c r="BX12" s="294">
        <v>2</v>
      </c>
      <c r="BY12" s="294">
        <v>0</v>
      </c>
      <c r="BZ12" s="295">
        <v>0</v>
      </c>
      <c r="CA12" s="295">
        <v>0</v>
      </c>
      <c r="CB12" s="295">
        <v>0</v>
      </c>
      <c r="CC12" s="295">
        <v>403</v>
      </c>
      <c r="CD12" s="295" t="s">
        <v>516</v>
      </c>
      <c r="CE12" s="295" t="s">
        <v>516</v>
      </c>
      <c r="CF12" s="295" t="s">
        <v>516</v>
      </c>
      <c r="CG12" s="295" t="s">
        <v>516</v>
      </c>
      <c r="CH12" s="295" t="s">
        <v>516</v>
      </c>
      <c r="CI12" s="295" t="s">
        <v>516</v>
      </c>
      <c r="CJ12" s="303" t="s">
        <v>516</v>
      </c>
      <c r="CK12" s="304" t="s">
        <v>516</v>
      </c>
      <c r="CL12" s="292">
        <v>1</v>
      </c>
      <c r="CM12" s="292">
        <v>6</v>
      </c>
      <c r="CN12" s="292">
        <v>34</v>
      </c>
    </row>
    <row r="13" spans="1:92" ht="13.5" customHeight="1" x14ac:dyDescent="0.15">
      <c r="A13" s="292" t="s">
        <v>527</v>
      </c>
      <c r="B13" s="293" t="s">
        <v>528</v>
      </c>
      <c r="C13" s="292" t="s">
        <v>515</v>
      </c>
      <c r="D13" s="294">
        <v>87845</v>
      </c>
      <c r="E13" s="294">
        <v>31552</v>
      </c>
      <c r="F13" s="294">
        <v>147</v>
      </c>
      <c r="G13" s="294">
        <v>1840</v>
      </c>
      <c r="H13" s="294">
        <v>16329</v>
      </c>
      <c r="I13" s="294">
        <v>10459</v>
      </c>
      <c r="J13" s="294">
        <v>4650</v>
      </c>
      <c r="K13" s="294">
        <v>119</v>
      </c>
      <c r="L13" s="294">
        <v>8817</v>
      </c>
      <c r="M13" s="294">
        <v>483</v>
      </c>
      <c r="N13" s="294">
        <v>4</v>
      </c>
      <c r="O13" s="294">
        <v>392</v>
      </c>
      <c r="P13" s="294">
        <v>0</v>
      </c>
      <c r="Q13" s="294">
        <v>0</v>
      </c>
      <c r="R13" s="294">
        <v>0</v>
      </c>
      <c r="S13" s="294">
        <v>0</v>
      </c>
      <c r="T13" s="294">
        <v>0</v>
      </c>
      <c r="U13" s="294">
        <v>133</v>
      </c>
      <c r="V13" s="294">
        <v>0</v>
      </c>
      <c r="W13" s="294">
        <v>0</v>
      </c>
      <c r="X13" s="294">
        <v>5</v>
      </c>
      <c r="Y13" s="294">
        <v>12915</v>
      </c>
      <c r="Z13" s="294">
        <v>22325</v>
      </c>
      <c r="AA13" s="294">
        <v>15820</v>
      </c>
      <c r="AB13" s="294">
        <v>96</v>
      </c>
      <c r="AC13" s="294">
        <v>1648</v>
      </c>
      <c r="AD13" s="294">
        <v>2132</v>
      </c>
      <c r="AE13" s="294">
        <v>1251</v>
      </c>
      <c r="AF13" s="294">
        <v>165</v>
      </c>
      <c r="AG13" s="294">
        <v>0</v>
      </c>
      <c r="AH13" s="294">
        <v>329</v>
      </c>
      <c r="AI13" s="295">
        <v>342</v>
      </c>
      <c r="AJ13" s="295">
        <v>0</v>
      </c>
      <c r="AK13" s="295">
        <v>355</v>
      </c>
      <c r="AL13" s="295" t="s">
        <v>516</v>
      </c>
      <c r="AM13" s="295" t="s">
        <v>516</v>
      </c>
      <c r="AN13" s="295" t="s">
        <v>516</v>
      </c>
      <c r="AO13" s="295" t="s">
        <v>516</v>
      </c>
      <c r="AP13" s="295" t="s">
        <v>516</v>
      </c>
      <c r="AQ13" s="295" t="s">
        <v>516</v>
      </c>
      <c r="AR13" s="295" t="s">
        <v>516</v>
      </c>
      <c r="AS13" s="295" t="s">
        <v>516</v>
      </c>
      <c r="AT13" s="294">
        <v>4</v>
      </c>
      <c r="AU13" s="294">
        <v>183</v>
      </c>
      <c r="AV13" s="294">
        <v>50457</v>
      </c>
      <c r="AW13" s="294">
        <v>1366</v>
      </c>
      <c r="AX13" s="294">
        <v>8</v>
      </c>
      <c r="AY13" s="294">
        <v>67</v>
      </c>
      <c r="AZ13" s="294">
        <v>13874</v>
      </c>
      <c r="BA13" s="294">
        <v>9071</v>
      </c>
      <c r="BB13" s="294">
        <v>4436</v>
      </c>
      <c r="BC13" s="294">
        <v>119</v>
      </c>
      <c r="BD13" s="294">
        <v>8488</v>
      </c>
      <c r="BE13" s="294">
        <v>141</v>
      </c>
      <c r="BF13" s="294">
        <v>3</v>
      </c>
      <c r="BG13" s="294">
        <v>27</v>
      </c>
      <c r="BH13" s="294">
        <v>0</v>
      </c>
      <c r="BI13" s="294">
        <v>0</v>
      </c>
      <c r="BJ13" s="294">
        <v>0</v>
      </c>
      <c r="BK13" s="294">
        <v>0</v>
      </c>
      <c r="BL13" s="294">
        <v>0</v>
      </c>
      <c r="BM13" s="294">
        <v>133</v>
      </c>
      <c r="BN13" s="294">
        <v>0</v>
      </c>
      <c r="BO13" s="294">
        <v>0</v>
      </c>
      <c r="BP13" s="294">
        <v>0</v>
      </c>
      <c r="BQ13" s="294">
        <v>12724</v>
      </c>
      <c r="BR13" s="294">
        <v>15063</v>
      </c>
      <c r="BS13" s="294">
        <v>14366</v>
      </c>
      <c r="BT13" s="294">
        <v>43</v>
      </c>
      <c r="BU13" s="294">
        <v>125</v>
      </c>
      <c r="BV13" s="294">
        <v>323</v>
      </c>
      <c r="BW13" s="294">
        <v>137</v>
      </c>
      <c r="BX13" s="294">
        <v>49</v>
      </c>
      <c r="BY13" s="294">
        <v>0</v>
      </c>
      <c r="BZ13" s="295">
        <v>0</v>
      </c>
      <c r="CA13" s="295">
        <v>0</v>
      </c>
      <c r="CB13" s="295">
        <v>1</v>
      </c>
      <c r="CC13" s="295">
        <v>10</v>
      </c>
      <c r="CD13" s="295" t="s">
        <v>516</v>
      </c>
      <c r="CE13" s="295" t="s">
        <v>516</v>
      </c>
      <c r="CF13" s="295" t="s">
        <v>516</v>
      </c>
      <c r="CG13" s="295" t="s">
        <v>516</v>
      </c>
      <c r="CH13" s="295" t="s">
        <v>516</v>
      </c>
      <c r="CI13" s="295" t="s">
        <v>516</v>
      </c>
      <c r="CJ13" s="303" t="s">
        <v>516</v>
      </c>
      <c r="CK13" s="304" t="s">
        <v>516</v>
      </c>
      <c r="CL13" s="292">
        <v>1</v>
      </c>
      <c r="CM13" s="292">
        <v>8</v>
      </c>
      <c r="CN13" s="292">
        <v>52</v>
      </c>
    </row>
    <row r="14" spans="1:92" ht="13.5" customHeight="1" x14ac:dyDescent="0.15">
      <c r="A14" s="292" t="s">
        <v>529</v>
      </c>
      <c r="B14" s="293" t="s">
        <v>530</v>
      </c>
      <c r="C14" s="292" t="s">
        <v>515</v>
      </c>
      <c r="D14" s="294">
        <v>210876</v>
      </c>
      <c r="E14" s="294">
        <v>80607</v>
      </c>
      <c r="F14" s="294">
        <v>777</v>
      </c>
      <c r="G14" s="294">
        <v>2536</v>
      </c>
      <c r="H14" s="294">
        <v>22464</v>
      </c>
      <c r="I14" s="294">
        <v>15825</v>
      </c>
      <c r="J14" s="294">
        <v>7333</v>
      </c>
      <c r="K14" s="294">
        <v>137</v>
      </c>
      <c r="L14" s="294">
        <v>6124</v>
      </c>
      <c r="M14" s="294">
        <v>4</v>
      </c>
      <c r="N14" s="294">
        <v>1</v>
      </c>
      <c r="O14" s="294">
        <v>2898</v>
      </c>
      <c r="P14" s="294">
        <v>4997</v>
      </c>
      <c r="Q14" s="294">
        <v>0</v>
      </c>
      <c r="R14" s="294">
        <v>25543</v>
      </c>
      <c r="S14" s="294">
        <v>19204</v>
      </c>
      <c r="T14" s="294">
        <v>0</v>
      </c>
      <c r="U14" s="294">
        <v>4144</v>
      </c>
      <c r="V14" s="294">
        <v>0</v>
      </c>
      <c r="W14" s="294">
        <v>0</v>
      </c>
      <c r="X14" s="294">
        <v>120</v>
      </c>
      <c r="Y14" s="294">
        <v>18162</v>
      </c>
      <c r="Z14" s="294">
        <v>73460</v>
      </c>
      <c r="AA14" s="294">
        <v>58486</v>
      </c>
      <c r="AB14" s="294">
        <v>210</v>
      </c>
      <c r="AC14" s="294">
        <v>2429</v>
      </c>
      <c r="AD14" s="294">
        <v>2672</v>
      </c>
      <c r="AE14" s="294">
        <v>2269</v>
      </c>
      <c r="AF14" s="294">
        <v>1384</v>
      </c>
      <c r="AG14" s="294">
        <v>71</v>
      </c>
      <c r="AH14" s="294">
        <v>15</v>
      </c>
      <c r="AI14" s="295">
        <v>0</v>
      </c>
      <c r="AJ14" s="295">
        <v>0</v>
      </c>
      <c r="AK14" s="295">
        <v>1933</v>
      </c>
      <c r="AL14" s="295" t="s">
        <v>516</v>
      </c>
      <c r="AM14" s="295" t="s">
        <v>516</v>
      </c>
      <c r="AN14" s="295" t="s">
        <v>516</v>
      </c>
      <c r="AO14" s="295" t="s">
        <v>516</v>
      </c>
      <c r="AP14" s="295" t="s">
        <v>516</v>
      </c>
      <c r="AQ14" s="295" t="s">
        <v>516</v>
      </c>
      <c r="AR14" s="295" t="s">
        <v>516</v>
      </c>
      <c r="AS14" s="295" t="s">
        <v>516</v>
      </c>
      <c r="AT14" s="294">
        <v>79</v>
      </c>
      <c r="AU14" s="294">
        <v>3912</v>
      </c>
      <c r="AV14" s="294">
        <v>122311</v>
      </c>
      <c r="AW14" s="294">
        <v>10565</v>
      </c>
      <c r="AX14" s="294">
        <v>38</v>
      </c>
      <c r="AY14" s="294">
        <v>87</v>
      </c>
      <c r="AZ14" s="294">
        <v>18894</v>
      </c>
      <c r="BA14" s="294">
        <v>12609</v>
      </c>
      <c r="BB14" s="294">
        <v>5448</v>
      </c>
      <c r="BC14" s="294">
        <v>64</v>
      </c>
      <c r="BD14" s="294">
        <v>5658</v>
      </c>
      <c r="BE14" s="294">
        <v>4</v>
      </c>
      <c r="BF14" s="294">
        <v>1</v>
      </c>
      <c r="BG14" s="294">
        <v>791</v>
      </c>
      <c r="BH14" s="294">
        <v>4997</v>
      </c>
      <c r="BI14" s="294">
        <v>0</v>
      </c>
      <c r="BJ14" s="294">
        <v>25543</v>
      </c>
      <c r="BK14" s="294">
        <v>19204</v>
      </c>
      <c r="BL14" s="294">
        <v>0</v>
      </c>
      <c r="BM14" s="294">
        <v>4144</v>
      </c>
      <c r="BN14" s="294">
        <v>0</v>
      </c>
      <c r="BO14" s="294">
        <v>0</v>
      </c>
      <c r="BP14" s="294">
        <v>41</v>
      </c>
      <c r="BQ14" s="294">
        <v>14223</v>
      </c>
      <c r="BR14" s="294">
        <v>15105</v>
      </c>
      <c r="BS14" s="294">
        <v>11556</v>
      </c>
      <c r="BT14" s="294">
        <v>529</v>
      </c>
      <c r="BU14" s="294">
        <v>20</v>
      </c>
      <c r="BV14" s="294">
        <v>898</v>
      </c>
      <c r="BW14" s="294">
        <v>947</v>
      </c>
      <c r="BX14" s="294">
        <v>501</v>
      </c>
      <c r="BY14" s="294">
        <v>2</v>
      </c>
      <c r="BZ14" s="295">
        <v>451</v>
      </c>
      <c r="CA14" s="295">
        <v>0</v>
      </c>
      <c r="CB14" s="295">
        <v>0</v>
      </c>
      <c r="CC14" s="295">
        <v>174</v>
      </c>
      <c r="CD14" s="295" t="s">
        <v>516</v>
      </c>
      <c r="CE14" s="295" t="s">
        <v>516</v>
      </c>
      <c r="CF14" s="295" t="s">
        <v>516</v>
      </c>
      <c r="CG14" s="295" t="s">
        <v>516</v>
      </c>
      <c r="CH14" s="295" t="s">
        <v>516</v>
      </c>
      <c r="CI14" s="295" t="s">
        <v>516</v>
      </c>
      <c r="CJ14" s="303" t="s">
        <v>516</v>
      </c>
      <c r="CK14" s="304" t="s">
        <v>516</v>
      </c>
      <c r="CL14" s="292">
        <v>0</v>
      </c>
      <c r="CM14" s="292">
        <v>27</v>
      </c>
      <c r="CN14" s="292">
        <v>21</v>
      </c>
    </row>
    <row r="15" spans="1:92" ht="13.5" customHeight="1" x14ac:dyDescent="0.15">
      <c r="A15" s="292" t="s">
        <v>531</v>
      </c>
      <c r="B15" s="293" t="s">
        <v>532</v>
      </c>
      <c r="C15" s="292" t="s">
        <v>515</v>
      </c>
      <c r="D15" s="294">
        <v>97449</v>
      </c>
      <c r="E15" s="294">
        <v>43063</v>
      </c>
      <c r="F15" s="294">
        <v>184</v>
      </c>
      <c r="G15" s="294">
        <v>260</v>
      </c>
      <c r="H15" s="294">
        <v>12534</v>
      </c>
      <c r="I15" s="294">
        <v>8885</v>
      </c>
      <c r="J15" s="294">
        <v>4961</v>
      </c>
      <c r="K15" s="294">
        <v>44</v>
      </c>
      <c r="L15" s="294">
        <v>5162</v>
      </c>
      <c r="M15" s="294">
        <v>0</v>
      </c>
      <c r="N15" s="294">
        <v>482</v>
      </c>
      <c r="O15" s="294">
        <v>3743</v>
      </c>
      <c r="P15" s="294">
        <v>4055</v>
      </c>
      <c r="Q15" s="294">
        <v>0</v>
      </c>
      <c r="R15" s="294">
        <v>10219</v>
      </c>
      <c r="S15" s="294">
        <v>0</v>
      </c>
      <c r="T15" s="294">
        <v>0</v>
      </c>
      <c r="U15" s="294">
        <v>486</v>
      </c>
      <c r="V15" s="294">
        <v>0</v>
      </c>
      <c r="W15" s="294">
        <v>0</v>
      </c>
      <c r="X15" s="294">
        <v>78</v>
      </c>
      <c r="Y15" s="294">
        <v>3293</v>
      </c>
      <c r="Z15" s="294">
        <v>24207</v>
      </c>
      <c r="AA15" s="294">
        <v>19498</v>
      </c>
      <c r="AB15" s="294">
        <v>57</v>
      </c>
      <c r="AC15" s="294">
        <v>156</v>
      </c>
      <c r="AD15" s="294">
        <v>169</v>
      </c>
      <c r="AE15" s="294">
        <v>1081</v>
      </c>
      <c r="AF15" s="294">
        <v>105</v>
      </c>
      <c r="AG15" s="294">
        <v>4</v>
      </c>
      <c r="AH15" s="294">
        <v>7</v>
      </c>
      <c r="AI15" s="295">
        <v>0</v>
      </c>
      <c r="AJ15" s="295">
        <v>2</v>
      </c>
      <c r="AK15" s="295">
        <v>1668</v>
      </c>
      <c r="AL15" s="295" t="s">
        <v>516</v>
      </c>
      <c r="AM15" s="295" t="s">
        <v>516</v>
      </c>
      <c r="AN15" s="295" t="s">
        <v>516</v>
      </c>
      <c r="AO15" s="295" t="s">
        <v>516</v>
      </c>
      <c r="AP15" s="295" t="s">
        <v>516</v>
      </c>
      <c r="AQ15" s="295" t="s">
        <v>516</v>
      </c>
      <c r="AR15" s="295" t="s">
        <v>516</v>
      </c>
      <c r="AS15" s="295" t="s">
        <v>516</v>
      </c>
      <c r="AT15" s="294">
        <v>75</v>
      </c>
      <c r="AU15" s="294">
        <v>1385</v>
      </c>
      <c r="AV15" s="294">
        <v>58838</v>
      </c>
      <c r="AW15" s="294">
        <v>9898</v>
      </c>
      <c r="AX15" s="294">
        <v>114</v>
      </c>
      <c r="AY15" s="294">
        <v>32</v>
      </c>
      <c r="AZ15" s="294">
        <v>11913</v>
      </c>
      <c r="BA15" s="294">
        <v>7736</v>
      </c>
      <c r="BB15" s="294">
        <v>4751</v>
      </c>
      <c r="BC15" s="294">
        <v>40</v>
      </c>
      <c r="BD15" s="294">
        <v>5155</v>
      </c>
      <c r="BE15" s="294">
        <v>0</v>
      </c>
      <c r="BF15" s="294">
        <v>479</v>
      </c>
      <c r="BG15" s="294">
        <v>2059</v>
      </c>
      <c r="BH15" s="294">
        <v>4055</v>
      </c>
      <c r="BI15" s="294">
        <v>0</v>
      </c>
      <c r="BJ15" s="294">
        <v>10219</v>
      </c>
      <c r="BK15" s="294">
        <v>0</v>
      </c>
      <c r="BL15" s="294">
        <v>0</v>
      </c>
      <c r="BM15" s="294">
        <v>486</v>
      </c>
      <c r="BN15" s="294">
        <v>0</v>
      </c>
      <c r="BO15" s="294">
        <v>0</v>
      </c>
      <c r="BP15" s="294">
        <v>3</v>
      </c>
      <c r="BQ15" s="294">
        <v>1898</v>
      </c>
      <c r="BR15" s="294">
        <v>14404</v>
      </c>
      <c r="BS15" s="294">
        <v>13667</v>
      </c>
      <c r="BT15" s="294">
        <v>13</v>
      </c>
      <c r="BU15" s="294">
        <v>72</v>
      </c>
      <c r="BV15" s="294">
        <v>452</v>
      </c>
      <c r="BW15" s="294">
        <v>68</v>
      </c>
      <c r="BX15" s="294">
        <v>105</v>
      </c>
      <c r="BY15" s="294">
        <v>0</v>
      </c>
      <c r="BZ15" s="295">
        <v>0</v>
      </c>
      <c r="CA15" s="295">
        <v>0</v>
      </c>
      <c r="CB15" s="295">
        <v>1</v>
      </c>
      <c r="CC15" s="295">
        <v>16</v>
      </c>
      <c r="CD15" s="295" t="s">
        <v>516</v>
      </c>
      <c r="CE15" s="295" t="s">
        <v>516</v>
      </c>
      <c r="CF15" s="295" t="s">
        <v>516</v>
      </c>
      <c r="CG15" s="295" t="s">
        <v>516</v>
      </c>
      <c r="CH15" s="295" t="s">
        <v>516</v>
      </c>
      <c r="CI15" s="295" t="s">
        <v>516</v>
      </c>
      <c r="CJ15" s="303" t="s">
        <v>516</v>
      </c>
      <c r="CK15" s="304" t="s">
        <v>516</v>
      </c>
      <c r="CL15" s="292">
        <v>0</v>
      </c>
      <c r="CM15" s="292">
        <v>10</v>
      </c>
      <c r="CN15" s="292">
        <v>14</v>
      </c>
    </row>
    <row r="16" spans="1:92" ht="13.5" customHeight="1" x14ac:dyDescent="0.15">
      <c r="A16" s="292" t="s">
        <v>533</v>
      </c>
      <c r="B16" s="293" t="s">
        <v>534</v>
      </c>
      <c r="C16" s="292" t="s">
        <v>515</v>
      </c>
      <c r="D16" s="294">
        <v>94815</v>
      </c>
      <c r="E16" s="294">
        <v>39821</v>
      </c>
      <c r="F16" s="294">
        <v>168</v>
      </c>
      <c r="G16" s="294">
        <v>1059</v>
      </c>
      <c r="H16" s="294">
        <v>13008</v>
      </c>
      <c r="I16" s="294">
        <v>8687</v>
      </c>
      <c r="J16" s="294">
        <v>4320</v>
      </c>
      <c r="K16" s="294">
        <v>36</v>
      </c>
      <c r="L16" s="294">
        <v>3981</v>
      </c>
      <c r="M16" s="294">
        <v>293</v>
      </c>
      <c r="N16" s="294">
        <v>156</v>
      </c>
      <c r="O16" s="294">
        <v>1724</v>
      </c>
      <c r="P16" s="294">
        <v>597</v>
      </c>
      <c r="Q16" s="294">
        <v>22</v>
      </c>
      <c r="R16" s="294">
        <v>3962</v>
      </c>
      <c r="S16" s="294">
        <v>130</v>
      </c>
      <c r="T16" s="294">
        <v>522</v>
      </c>
      <c r="U16" s="294">
        <v>5422</v>
      </c>
      <c r="V16" s="294">
        <v>0</v>
      </c>
      <c r="W16" s="294">
        <v>0</v>
      </c>
      <c r="X16" s="294">
        <v>44</v>
      </c>
      <c r="Y16" s="294">
        <v>10863</v>
      </c>
      <c r="Z16" s="294">
        <v>23336</v>
      </c>
      <c r="AA16" s="294">
        <v>18732</v>
      </c>
      <c r="AB16" s="294">
        <v>54</v>
      </c>
      <c r="AC16" s="294">
        <v>326</v>
      </c>
      <c r="AD16" s="294">
        <v>302</v>
      </c>
      <c r="AE16" s="294">
        <v>552</v>
      </c>
      <c r="AF16" s="294">
        <v>633</v>
      </c>
      <c r="AG16" s="294">
        <v>3</v>
      </c>
      <c r="AH16" s="294">
        <v>404</v>
      </c>
      <c r="AI16" s="295">
        <v>35</v>
      </c>
      <c r="AJ16" s="295">
        <v>1</v>
      </c>
      <c r="AK16" s="295">
        <v>1192</v>
      </c>
      <c r="AL16" s="295" t="s">
        <v>516</v>
      </c>
      <c r="AM16" s="295" t="s">
        <v>516</v>
      </c>
      <c r="AN16" s="295" t="s">
        <v>516</v>
      </c>
      <c r="AO16" s="295" t="s">
        <v>516</v>
      </c>
      <c r="AP16" s="295" t="s">
        <v>516</v>
      </c>
      <c r="AQ16" s="295" t="s">
        <v>516</v>
      </c>
      <c r="AR16" s="295" t="s">
        <v>516</v>
      </c>
      <c r="AS16" s="295" t="s">
        <v>516</v>
      </c>
      <c r="AT16" s="294">
        <v>18</v>
      </c>
      <c r="AU16" s="294">
        <v>1084</v>
      </c>
      <c r="AV16" s="294">
        <v>50527</v>
      </c>
      <c r="AW16" s="294">
        <v>2069</v>
      </c>
      <c r="AX16" s="294">
        <v>56</v>
      </c>
      <c r="AY16" s="294">
        <v>6</v>
      </c>
      <c r="AZ16" s="294">
        <v>12154</v>
      </c>
      <c r="BA16" s="294">
        <v>7999</v>
      </c>
      <c r="BB16" s="294">
        <v>3526</v>
      </c>
      <c r="BC16" s="294">
        <v>32</v>
      </c>
      <c r="BD16" s="294">
        <v>3558</v>
      </c>
      <c r="BE16" s="294">
        <v>258</v>
      </c>
      <c r="BF16" s="294">
        <v>153</v>
      </c>
      <c r="BG16" s="294">
        <v>266</v>
      </c>
      <c r="BH16" s="294">
        <v>597</v>
      </c>
      <c r="BI16" s="294">
        <v>22</v>
      </c>
      <c r="BJ16" s="294">
        <v>3962</v>
      </c>
      <c r="BK16" s="294">
        <v>130</v>
      </c>
      <c r="BL16" s="294">
        <v>522</v>
      </c>
      <c r="BM16" s="294">
        <v>5422</v>
      </c>
      <c r="BN16" s="294">
        <v>0</v>
      </c>
      <c r="BO16" s="294">
        <v>0</v>
      </c>
      <c r="BP16" s="294">
        <v>22</v>
      </c>
      <c r="BQ16" s="294">
        <v>9773</v>
      </c>
      <c r="BR16" s="294">
        <v>20952</v>
      </c>
      <c r="BS16" s="294">
        <v>19020</v>
      </c>
      <c r="BT16" s="294">
        <v>58</v>
      </c>
      <c r="BU16" s="294">
        <v>727</v>
      </c>
      <c r="BV16" s="294">
        <v>552</v>
      </c>
      <c r="BW16" s="294">
        <v>136</v>
      </c>
      <c r="BX16" s="294">
        <v>161</v>
      </c>
      <c r="BY16" s="294">
        <v>1</v>
      </c>
      <c r="BZ16" s="295">
        <v>19</v>
      </c>
      <c r="CA16" s="295">
        <v>0</v>
      </c>
      <c r="CB16" s="295">
        <v>2</v>
      </c>
      <c r="CC16" s="295">
        <v>266</v>
      </c>
      <c r="CD16" s="295" t="s">
        <v>516</v>
      </c>
      <c r="CE16" s="295" t="s">
        <v>516</v>
      </c>
      <c r="CF16" s="295" t="s">
        <v>516</v>
      </c>
      <c r="CG16" s="295" t="s">
        <v>516</v>
      </c>
      <c r="CH16" s="295" t="s">
        <v>516</v>
      </c>
      <c r="CI16" s="295" t="s">
        <v>516</v>
      </c>
      <c r="CJ16" s="303" t="s">
        <v>516</v>
      </c>
      <c r="CK16" s="304" t="s">
        <v>516</v>
      </c>
      <c r="CL16" s="292">
        <v>4</v>
      </c>
      <c r="CM16" s="292">
        <v>6</v>
      </c>
      <c r="CN16" s="292">
        <v>25</v>
      </c>
    </row>
    <row r="17" spans="1:92" ht="13.5" customHeight="1" x14ac:dyDescent="0.15">
      <c r="A17" s="292" t="s">
        <v>535</v>
      </c>
      <c r="B17" s="293" t="s">
        <v>536</v>
      </c>
      <c r="C17" s="292" t="s">
        <v>515</v>
      </c>
      <c r="D17" s="294">
        <v>542599.8382</v>
      </c>
      <c r="E17" s="294">
        <v>164003.622</v>
      </c>
      <c r="F17" s="294">
        <v>1008.8710000000001</v>
      </c>
      <c r="G17" s="294">
        <v>18362.273000000001</v>
      </c>
      <c r="H17" s="294">
        <v>49421.404999999999</v>
      </c>
      <c r="I17" s="294">
        <v>35315.880999999994</v>
      </c>
      <c r="J17" s="294">
        <v>22727.4902</v>
      </c>
      <c r="K17" s="294">
        <v>20</v>
      </c>
      <c r="L17" s="294">
        <v>38598.9</v>
      </c>
      <c r="M17" s="294">
        <v>4504</v>
      </c>
      <c r="N17" s="294">
        <v>3042</v>
      </c>
      <c r="O17" s="294">
        <v>17906.559000000001</v>
      </c>
      <c r="P17" s="294">
        <v>275</v>
      </c>
      <c r="Q17" s="294">
        <v>0</v>
      </c>
      <c r="R17" s="294">
        <v>33810.679999999993</v>
      </c>
      <c r="S17" s="294">
        <v>189</v>
      </c>
      <c r="T17" s="294">
        <v>255</v>
      </c>
      <c r="U17" s="294">
        <v>63585.29</v>
      </c>
      <c r="V17" s="294">
        <v>14478</v>
      </c>
      <c r="W17" s="294">
        <v>0</v>
      </c>
      <c r="X17" s="294">
        <v>25</v>
      </c>
      <c r="Y17" s="294">
        <v>75070.866999999998</v>
      </c>
      <c r="Z17" s="294">
        <v>138134.52500000002</v>
      </c>
      <c r="AA17" s="294">
        <v>88796.66</v>
      </c>
      <c r="AB17" s="294">
        <v>685.35</v>
      </c>
      <c r="AC17" s="294">
        <v>12438.85</v>
      </c>
      <c r="AD17" s="294">
        <v>3097.7799999999997</v>
      </c>
      <c r="AE17" s="294">
        <v>3118</v>
      </c>
      <c r="AF17" s="294">
        <v>6680</v>
      </c>
      <c r="AG17" s="294">
        <v>20</v>
      </c>
      <c r="AH17" s="294">
        <v>8429</v>
      </c>
      <c r="AI17" s="295">
        <v>165</v>
      </c>
      <c r="AJ17" s="295">
        <v>72</v>
      </c>
      <c r="AK17" s="295">
        <v>13419.130000000001</v>
      </c>
      <c r="AL17" s="295" t="s">
        <v>516</v>
      </c>
      <c r="AM17" s="295" t="s">
        <v>516</v>
      </c>
      <c r="AN17" s="295" t="s">
        <v>516</v>
      </c>
      <c r="AO17" s="295" t="s">
        <v>516</v>
      </c>
      <c r="AP17" s="295" t="s">
        <v>516</v>
      </c>
      <c r="AQ17" s="295" t="s">
        <v>516</v>
      </c>
      <c r="AR17" s="295" t="s">
        <v>516</v>
      </c>
      <c r="AS17" s="295" t="s">
        <v>516</v>
      </c>
      <c r="AT17" s="294">
        <v>22</v>
      </c>
      <c r="AU17" s="294">
        <v>1190.7550000000001</v>
      </c>
      <c r="AV17" s="294">
        <v>328188.03220000002</v>
      </c>
      <c r="AW17" s="294">
        <v>7849</v>
      </c>
      <c r="AX17" s="294">
        <v>21</v>
      </c>
      <c r="AY17" s="294">
        <v>2083</v>
      </c>
      <c r="AZ17" s="294">
        <v>44629.22</v>
      </c>
      <c r="BA17" s="294">
        <v>31115.34</v>
      </c>
      <c r="BB17" s="294">
        <v>16040.4902</v>
      </c>
      <c r="BC17" s="294">
        <v>0</v>
      </c>
      <c r="BD17" s="294">
        <v>30169.9</v>
      </c>
      <c r="BE17" s="294">
        <v>4339</v>
      </c>
      <c r="BF17" s="294">
        <v>2970</v>
      </c>
      <c r="BG17" s="294">
        <v>2515</v>
      </c>
      <c r="BH17" s="294">
        <v>275</v>
      </c>
      <c r="BI17" s="294">
        <v>0</v>
      </c>
      <c r="BJ17" s="294">
        <v>33810.679999999993</v>
      </c>
      <c r="BK17" s="294">
        <v>189</v>
      </c>
      <c r="BL17" s="294">
        <v>255</v>
      </c>
      <c r="BM17" s="294">
        <v>63585.29</v>
      </c>
      <c r="BN17" s="294">
        <v>14478</v>
      </c>
      <c r="BO17" s="294">
        <v>0</v>
      </c>
      <c r="BP17" s="294">
        <v>2</v>
      </c>
      <c r="BQ17" s="294">
        <v>73861.111999999994</v>
      </c>
      <c r="BR17" s="294">
        <v>76277.280999999988</v>
      </c>
      <c r="BS17" s="294">
        <v>67357.962</v>
      </c>
      <c r="BT17" s="294">
        <v>302.52100000000002</v>
      </c>
      <c r="BU17" s="294">
        <v>3840.4229999999998</v>
      </c>
      <c r="BV17" s="294">
        <v>1694.405</v>
      </c>
      <c r="BW17" s="294">
        <v>1082.5409999999999</v>
      </c>
      <c r="BX17" s="294">
        <v>7</v>
      </c>
      <c r="BY17" s="294">
        <v>0</v>
      </c>
      <c r="BZ17" s="295">
        <v>0</v>
      </c>
      <c r="CA17" s="295">
        <v>0</v>
      </c>
      <c r="CB17" s="295">
        <v>0</v>
      </c>
      <c r="CC17" s="295">
        <v>1972.4290000000001</v>
      </c>
      <c r="CD17" s="295" t="s">
        <v>516</v>
      </c>
      <c r="CE17" s="295" t="s">
        <v>516</v>
      </c>
      <c r="CF17" s="295" t="s">
        <v>516</v>
      </c>
      <c r="CG17" s="295" t="s">
        <v>516</v>
      </c>
      <c r="CH17" s="295" t="s">
        <v>516</v>
      </c>
      <c r="CI17" s="295" t="s">
        <v>516</v>
      </c>
      <c r="CJ17" s="303" t="s">
        <v>516</v>
      </c>
      <c r="CK17" s="304" t="s">
        <v>516</v>
      </c>
      <c r="CL17" s="292">
        <v>1</v>
      </c>
      <c r="CM17" s="292">
        <v>19</v>
      </c>
      <c r="CN17" s="292">
        <v>47</v>
      </c>
    </row>
    <row r="18" spans="1:92" ht="13.5" customHeight="1" x14ac:dyDescent="0.15">
      <c r="A18" s="292" t="s">
        <v>537</v>
      </c>
      <c r="B18" s="293" t="s">
        <v>538</v>
      </c>
      <c r="C18" s="292" t="s">
        <v>515</v>
      </c>
      <c r="D18" s="294">
        <v>452309.136</v>
      </c>
      <c r="E18" s="294">
        <v>165032.98499999999</v>
      </c>
      <c r="F18" s="294">
        <v>552.41</v>
      </c>
      <c r="G18" s="294">
        <v>5683</v>
      </c>
      <c r="H18" s="294">
        <v>46564.485000000001</v>
      </c>
      <c r="I18" s="294">
        <v>37417.275999999998</v>
      </c>
      <c r="J18" s="294">
        <v>18594.059999999998</v>
      </c>
      <c r="K18" s="294">
        <v>5</v>
      </c>
      <c r="L18" s="294">
        <v>26220</v>
      </c>
      <c r="M18" s="294">
        <v>160</v>
      </c>
      <c r="N18" s="294">
        <v>1246.67</v>
      </c>
      <c r="O18" s="294">
        <v>13467.66</v>
      </c>
      <c r="P18" s="294">
        <v>3627</v>
      </c>
      <c r="Q18" s="294">
        <v>786</v>
      </c>
      <c r="R18" s="294">
        <v>53509.58</v>
      </c>
      <c r="S18" s="294">
        <v>56</v>
      </c>
      <c r="T18" s="294">
        <v>261</v>
      </c>
      <c r="U18" s="294">
        <v>8333</v>
      </c>
      <c r="V18" s="294">
        <v>0</v>
      </c>
      <c r="W18" s="294">
        <v>1671</v>
      </c>
      <c r="X18" s="294">
        <v>62.25</v>
      </c>
      <c r="Y18" s="294">
        <v>69059.760000000009</v>
      </c>
      <c r="Z18" s="294">
        <v>136449.84</v>
      </c>
      <c r="AA18" s="294">
        <v>81442.509999999995</v>
      </c>
      <c r="AB18" s="294">
        <v>251.41</v>
      </c>
      <c r="AC18" s="294">
        <v>3242</v>
      </c>
      <c r="AD18" s="294">
        <v>1652.6</v>
      </c>
      <c r="AE18" s="294">
        <v>3411</v>
      </c>
      <c r="AF18" s="294">
        <v>1628</v>
      </c>
      <c r="AG18" s="294">
        <v>3</v>
      </c>
      <c r="AH18" s="294">
        <v>0</v>
      </c>
      <c r="AI18" s="295">
        <v>13</v>
      </c>
      <c r="AJ18" s="295">
        <v>6.67</v>
      </c>
      <c r="AK18" s="295">
        <v>5679.4</v>
      </c>
      <c r="AL18" s="295" t="s">
        <v>516</v>
      </c>
      <c r="AM18" s="295" t="s">
        <v>516</v>
      </c>
      <c r="AN18" s="295" t="s">
        <v>516</v>
      </c>
      <c r="AO18" s="295" t="s">
        <v>516</v>
      </c>
      <c r="AP18" s="295" t="s">
        <v>516</v>
      </c>
      <c r="AQ18" s="295" t="s">
        <v>516</v>
      </c>
      <c r="AR18" s="295" t="s">
        <v>516</v>
      </c>
      <c r="AS18" s="295" t="s">
        <v>516</v>
      </c>
      <c r="AT18" s="294">
        <v>38.25</v>
      </c>
      <c r="AU18" s="294">
        <v>39082</v>
      </c>
      <c r="AV18" s="294">
        <v>238368.29</v>
      </c>
      <c r="AW18" s="294">
        <v>21943.24</v>
      </c>
      <c r="AX18" s="294">
        <v>131</v>
      </c>
      <c r="AY18" s="294">
        <v>2018</v>
      </c>
      <c r="AZ18" s="294">
        <v>41688.28</v>
      </c>
      <c r="BA18" s="294">
        <v>29121.33</v>
      </c>
      <c r="BB18" s="294">
        <v>14937.06</v>
      </c>
      <c r="BC18" s="294">
        <v>2</v>
      </c>
      <c r="BD18" s="294">
        <v>26220</v>
      </c>
      <c r="BE18" s="294">
        <v>147</v>
      </c>
      <c r="BF18" s="294">
        <v>1240</v>
      </c>
      <c r="BG18" s="294">
        <v>2715.04</v>
      </c>
      <c r="BH18" s="294">
        <v>3627</v>
      </c>
      <c r="BI18" s="294">
        <v>786</v>
      </c>
      <c r="BJ18" s="294">
        <v>53509.58</v>
      </c>
      <c r="BK18" s="294">
        <v>56</v>
      </c>
      <c r="BL18" s="294">
        <v>261</v>
      </c>
      <c r="BM18" s="294">
        <v>8333</v>
      </c>
      <c r="BN18" s="294">
        <v>0</v>
      </c>
      <c r="BO18" s="294">
        <v>1671</v>
      </c>
      <c r="BP18" s="294">
        <v>11</v>
      </c>
      <c r="BQ18" s="294">
        <v>29950.760000000002</v>
      </c>
      <c r="BR18" s="294">
        <v>77491.006000000008</v>
      </c>
      <c r="BS18" s="294">
        <v>61647.235000000001</v>
      </c>
      <c r="BT18" s="294">
        <v>170</v>
      </c>
      <c r="BU18" s="294">
        <v>423</v>
      </c>
      <c r="BV18" s="294">
        <v>3223.605</v>
      </c>
      <c r="BW18" s="294">
        <v>4884.9459999999999</v>
      </c>
      <c r="BX18" s="294">
        <v>2029</v>
      </c>
      <c r="BY18" s="294">
        <v>0</v>
      </c>
      <c r="BZ18" s="295">
        <v>0</v>
      </c>
      <c r="CA18" s="295">
        <v>0</v>
      </c>
      <c r="CB18" s="295">
        <v>0</v>
      </c>
      <c r="CC18" s="295">
        <v>5073.22</v>
      </c>
      <c r="CD18" s="295" t="s">
        <v>516</v>
      </c>
      <c r="CE18" s="295" t="s">
        <v>516</v>
      </c>
      <c r="CF18" s="295" t="s">
        <v>516</v>
      </c>
      <c r="CG18" s="295" t="s">
        <v>516</v>
      </c>
      <c r="CH18" s="295" t="s">
        <v>516</v>
      </c>
      <c r="CI18" s="295" t="s">
        <v>516</v>
      </c>
      <c r="CJ18" s="303" t="s">
        <v>516</v>
      </c>
      <c r="CK18" s="304" t="s">
        <v>516</v>
      </c>
      <c r="CL18" s="292">
        <v>13</v>
      </c>
      <c r="CM18" s="292">
        <v>27</v>
      </c>
      <c r="CN18" s="292">
        <v>42</v>
      </c>
    </row>
    <row r="19" spans="1:92" ht="13.5" customHeight="1" x14ac:dyDescent="0.15">
      <c r="A19" s="292" t="s">
        <v>539</v>
      </c>
      <c r="B19" s="293" t="s">
        <v>540</v>
      </c>
      <c r="C19" s="292" t="s">
        <v>515</v>
      </c>
      <c r="D19" s="294">
        <v>998657</v>
      </c>
      <c r="E19" s="294">
        <v>475967</v>
      </c>
      <c r="F19" s="294">
        <v>1552</v>
      </c>
      <c r="G19" s="294">
        <v>1342</v>
      </c>
      <c r="H19" s="294">
        <v>78849</v>
      </c>
      <c r="I19" s="294">
        <v>112983</v>
      </c>
      <c r="J19" s="294">
        <v>54425</v>
      </c>
      <c r="K19" s="294">
        <v>108</v>
      </c>
      <c r="L19" s="294">
        <v>71587</v>
      </c>
      <c r="M19" s="294">
        <v>759</v>
      </c>
      <c r="N19" s="294">
        <v>769</v>
      </c>
      <c r="O19" s="294">
        <v>26240</v>
      </c>
      <c r="P19" s="294">
        <v>1541</v>
      </c>
      <c r="Q19" s="294">
        <v>0</v>
      </c>
      <c r="R19" s="294">
        <v>7283</v>
      </c>
      <c r="S19" s="294">
        <v>0</v>
      </c>
      <c r="T19" s="294">
        <v>0</v>
      </c>
      <c r="U19" s="294">
        <v>140075</v>
      </c>
      <c r="V19" s="294">
        <v>0</v>
      </c>
      <c r="W19" s="294">
        <v>0</v>
      </c>
      <c r="X19" s="294">
        <v>119</v>
      </c>
      <c r="Y19" s="294">
        <v>25058</v>
      </c>
      <c r="Z19" s="294">
        <v>451094</v>
      </c>
      <c r="AA19" s="294">
        <v>247181</v>
      </c>
      <c r="AB19" s="294">
        <v>987</v>
      </c>
      <c r="AC19" s="294">
        <v>1017</v>
      </c>
      <c r="AD19" s="294">
        <v>25933</v>
      </c>
      <c r="AE19" s="294">
        <v>83614</v>
      </c>
      <c r="AF19" s="294">
        <v>42101</v>
      </c>
      <c r="AG19" s="294">
        <v>72</v>
      </c>
      <c r="AH19" s="294">
        <v>32259</v>
      </c>
      <c r="AI19" s="295">
        <v>0</v>
      </c>
      <c r="AJ19" s="295">
        <v>0</v>
      </c>
      <c r="AK19" s="295">
        <v>13205</v>
      </c>
      <c r="AL19" s="295" t="s">
        <v>516</v>
      </c>
      <c r="AM19" s="295" t="s">
        <v>516</v>
      </c>
      <c r="AN19" s="295" t="s">
        <v>516</v>
      </c>
      <c r="AO19" s="295" t="s">
        <v>516</v>
      </c>
      <c r="AP19" s="295" t="s">
        <v>516</v>
      </c>
      <c r="AQ19" s="295" t="s">
        <v>516</v>
      </c>
      <c r="AR19" s="295" t="s">
        <v>516</v>
      </c>
      <c r="AS19" s="295" t="s">
        <v>516</v>
      </c>
      <c r="AT19" s="294">
        <v>118</v>
      </c>
      <c r="AU19" s="294">
        <v>4607</v>
      </c>
      <c r="AV19" s="294">
        <v>342236</v>
      </c>
      <c r="AW19" s="294">
        <v>40475</v>
      </c>
      <c r="AX19" s="294">
        <v>117</v>
      </c>
      <c r="AY19" s="294">
        <v>22</v>
      </c>
      <c r="AZ19" s="294">
        <v>46779</v>
      </c>
      <c r="BA19" s="294">
        <v>26697</v>
      </c>
      <c r="BB19" s="294">
        <v>12257</v>
      </c>
      <c r="BC19" s="294">
        <v>36</v>
      </c>
      <c r="BD19" s="294">
        <v>39328</v>
      </c>
      <c r="BE19" s="294">
        <v>759</v>
      </c>
      <c r="BF19" s="294">
        <v>769</v>
      </c>
      <c r="BG19" s="294">
        <v>7111</v>
      </c>
      <c r="BH19" s="294">
        <v>1541</v>
      </c>
      <c r="BI19" s="294">
        <v>0</v>
      </c>
      <c r="BJ19" s="294">
        <v>7283</v>
      </c>
      <c r="BK19" s="294">
        <v>0</v>
      </c>
      <c r="BL19" s="294">
        <v>0</v>
      </c>
      <c r="BM19" s="294">
        <v>140075</v>
      </c>
      <c r="BN19" s="294">
        <v>0</v>
      </c>
      <c r="BO19" s="294">
        <v>0</v>
      </c>
      <c r="BP19" s="294">
        <v>0</v>
      </c>
      <c r="BQ19" s="294">
        <v>18987</v>
      </c>
      <c r="BR19" s="294">
        <v>205327</v>
      </c>
      <c r="BS19" s="294">
        <v>188311</v>
      </c>
      <c r="BT19" s="294">
        <v>448</v>
      </c>
      <c r="BU19" s="294">
        <v>303</v>
      </c>
      <c r="BV19" s="294">
        <v>6137</v>
      </c>
      <c r="BW19" s="294">
        <v>2672</v>
      </c>
      <c r="BX19" s="294">
        <v>67</v>
      </c>
      <c r="BY19" s="294">
        <v>0</v>
      </c>
      <c r="BZ19" s="295">
        <v>0</v>
      </c>
      <c r="CA19" s="295">
        <v>0</v>
      </c>
      <c r="CB19" s="295">
        <v>0</v>
      </c>
      <c r="CC19" s="295">
        <v>5924</v>
      </c>
      <c r="CD19" s="295" t="s">
        <v>516</v>
      </c>
      <c r="CE19" s="295" t="s">
        <v>516</v>
      </c>
      <c r="CF19" s="295" t="s">
        <v>516</v>
      </c>
      <c r="CG19" s="295" t="s">
        <v>516</v>
      </c>
      <c r="CH19" s="295" t="s">
        <v>516</v>
      </c>
      <c r="CI19" s="295" t="s">
        <v>516</v>
      </c>
      <c r="CJ19" s="303" t="s">
        <v>516</v>
      </c>
      <c r="CK19" s="304" t="s">
        <v>516</v>
      </c>
      <c r="CL19" s="292">
        <v>1</v>
      </c>
      <c r="CM19" s="292">
        <v>1464</v>
      </c>
      <c r="CN19" s="292">
        <v>60</v>
      </c>
    </row>
    <row r="20" spans="1:92" ht="13.5" customHeight="1" x14ac:dyDescent="0.15">
      <c r="A20" s="292" t="s">
        <v>541</v>
      </c>
      <c r="B20" s="293" t="s">
        <v>542</v>
      </c>
      <c r="C20" s="292" t="s">
        <v>515</v>
      </c>
      <c r="D20" s="294">
        <v>656355</v>
      </c>
      <c r="E20" s="294">
        <v>279447</v>
      </c>
      <c r="F20" s="294">
        <v>1075</v>
      </c>
      <c r="G20" s="294">
        <v>9121</v>
      </c>
      <c r="H20" s="294">
        <v>59130</v>
      </c>
      <c r="I20" s="294">
        <v>53266</v>
      </c>
      <c r="J20" s="294">
        <v>32352</v>
      </c>
      <c r="K20" s="294">
        <v>28</v>
      </c>
      <c r="L20" s="294">
        <v>107814</v>
      </c>
      <c r="M20" s="294">
        <v>493</v>
      </c>
      <c r="N20" s="294">
        <v>106</v>
      </c>
      <c r="O20" s="294">
        <v>25654</v>
      </c>
      <c r="P20" s="294">
        <v>7963</v>
      </c>
      <c r="Q20" s="294">
        <v>0</v>
      </c>
      <c r="R20" s="294">
        <v>30405</v>
      </c>
      <c r="S20" s="294">
        <v>392</v>
      </c>
      <c r="T20" s="294">
        <v>15876</v>
      </c>
      <c r="U20" s="294">
        <v>4326</v>
      </c>
      <c r="V20" s="294">
        <v>0</v>
      </c>
      <c r="W20" s="294">
        <v>893</v>
      </c>
      <c r="X20" s="294">
        <v>499</v>
      </c>
      <c r="Y20" s="294">
        <v>27515</v>
      </c>
      <c r="Z20" s="294">
        <v>93944</v>
      </c>
      <c r="AA20" s="294">
        <v>58157</v>
      </c>
      <c r="AB20" s="294">
        <v>626</v>
      </c>
      <c r="AC20" s="294">
        <v>660</v>
      </c>
      <c r="AD20" s="294">
        <v>13764</v>
      </c>
      <c r="AE20" s="294">
        <v>1891</v>
      </c>
      <c r="AF20" s="294">
        <v>1755</v>
      </c>
      <c r="AG20" s="294">
        <v>7</v>
      </c>
      <c r="AH20" s="294">
        <v>33</v>
      </c>
      <c r="AI20" s="295">
        <v>21</v>
      </c>
      <c r="AJ20" s="295">
        <v>0</v>
      </c>
      <c r="AK20" s="295">
        <v>11708</v>
      </c>
      <c r="AL20" s="295" t="s">
        <v>516</v>
      </c>
      <c r="AM20" s="295" t="s">
        <v>516</v>
      </c>
      <c r="AN20" s="295" t="s">
        <v>516</v>
      </c>
      <c r="AO20" s="295" t="s">
        <v>516</v>
      </c>
      <c r="AP20" s="295" t="s">
        <v>516</v>
      </c>
      <c r="AQ20" s="295" t="s">
        <v>516</v>
      </c>
      <c r="AR20" s="295" t="s">
        <v>516</v>
      </c>
      <c r="AS20" s="295" t="s">
        <v>516</v>
      </c>
      <c r="AT20" s="294">
        <v>278</v>
      </c>
      <c r="AU20" s="294">
        <v>5044</v>
      </c>
      <c r="AV20" s="294">
        <v>343351</v>
      </c>
      <c r="AW20" s="294">
        <v>27155</v>
      </c>
      <c r="AX20" s="294">
        <v>121</v>
      </c>
      <c r="AY20" s="294">
        <v>4681</v>
      </c>
      <c r="AZ20" s="294">
        <v>41503</v>
      </c>
      <c r="BA20" s="294">
        <v>48394</v>
      </c>
      <c r="BB20" s="294">
        <v>30597</v>
      </c>
      <c r="BC20" s="294">
        <v>21</v>
      </c>
      <c r="BD20" s="294">
        <v>107781</v>
      </c>
      <c r="BE20" s="294">
        <v>332</v>
      </c>
      <c r="BF20" s="294">
        <v>106</v>
      </c>
      <c r="BG20" s="294">
        <v>329</v>
      </c>
      <c r="BH20" s="294">
        <v>7963</v>
      </c>
      <c r="BI20" s="294">
        <v>0</v>
      </c>
      <c r="BJ20" s="294">
        <v>30405</v>
      </c>
      <c r="BK20" s="294">
        <v>392</v>
      </c>
      <c r="BL20" s="294">
        <v>15876</v>
      </c>
      <c r="BM20" s="294">
        <v>4326</v>
      </c>
      <c r="BN20" s="294">
        <v>0</v>
      </c>
      <c r="BO20" s="294">
        <v>893</v>
      </c>
      <c r="BP20" s="294">
        <v>33</v>
      </c>
      <c r="BQ20" s="294">
        <v>22443</v>
      </c>
      <c r="BR20" s="294">
        <v>219060</v>
      </c>
      <c r="BS20" s="294">
        <v>194135</v>
      </c>
      <c r="BT20" s="294">
        <v>328</v>
      </c>
      <c r="BU20" s="294">
        <v>3780</v>
      </c>
      <c r="BV20" s="294">
        <v>3863</v>
      </c>
      <c r="BW20" s="294">
        <v>2981</v>
      </c>
      <c r="BX20" s="294">
        <v>0</v>
      </c>
      <c r="BY20" s="294">
        <v>0</v>
      </c>
      <c r="BZ20" s="295">
        <v>0</v>
      </c>
      <c r="CA20" s="295">
        <v>140</v>
      </c>
      <c r="CB20" s="295">
        <v>0</v>
      </c>
      <c r="CC20" s="295">
        <v>13617</v>
      </c>
      <c r="CD20" s="295" t="s">
        <v>516</v>
      </c>
      <c r="CE20" s="295" t="s">
        <v>516</v>
      </c>
      <c r="CF20" s="295" t="s">
        <v>516</v>
      </c>
      <c r="CG20" s="295" t="s">
        <v>516</v>
      </c>
      <c r="CH20" s="295" t="s">
        <v>516</v>
      </c>
      <c r="CI20" s="295" t="s">
        <v>516</v>
      </c>
      <c r="CJ20" s="303" t="s">
        <v>516</v>
      </c>
      <c r="CK20" s="304" t="s">
        <v>516</v>
      </c>
      <c r="CL20" s="292">
        <v>188</v>
      </c>
      <c r="CM20" s="292">
        <v>28</v>
      </c>
      <c r="CN20" s="292">
        <v>23</v>
      </c>
    </row>
    <row r="21" spans="1:92" ht="13.5" customHeight="1" x14ac:dyDescent="0.15">
      <c r="A21" s="292" t="s">
        <v>543</v>
      </c>
      <c r="B21" s="293" t="s">
        <v>544</v>
      </c>
      <c r="C21" s="292" t="s">
        <v>515</v>
      </c>
      <c r="D21" s="294">
        <v>156177</v>
      </c>
      <c r="E21" s="294">
        <v>63623</v>
      </c>
      <c r="F21" s="294">
        <v>63</v>
      </c>
      <c r="G21" s="294">
        <v>1422</v>
      </c>
      <c r="H21" s="294">
        <v>14289</v>
      </c>
      <c r="I21" s="294">
        <v>12855</v>
      </c>
      <c r="J21" s="294">
        <v>5836</v>
      </c>
      <c r="K21" s="294">
        <v>29</v>
      </c>
      <c r="L21" s="294">
        <v>16696</v>
      </c>
      <c r="M21" s="294">
        <v>64</v>
      </c>
      <c r="N21" s="294">
        <v>194</v>
      </c>
      <c r="O21" s="294">
        <v>1106</v>
      </c>
      <c r="P21" s="294">
        <v>5373</v>
      </c>
      <c r="Q21" s="294">
        <v>0</v>
      </c>
      <c r="R21" s="294">
        <v>2960</v>
      </c>
      <c r="S21" s="294">
        <v>0</v>
      </c>
      <c r="T21" s="294">
        <v>1376</v>
      </c>
      <c r="U21" s="294">
        <v>3724</v>
      </c>
      <c r="V21" s="294">
        <v>0</v>
      </c>
      <c r="W21" s="294">
        <v>0</v>
      </c>
      <c r="X21" s="294">
        <v>159</v>
      </c>
      <c r="Y21" s="294">
        <v>26408</v>
      </c>
      <c r="Z21" s="294">
        <v>62567</v>
      </c>
      <c r="AA21" s="294">
        <v>32299</v>
      </c>
      <c r="AB21" s="294">
        <v>53</v>
      </c>
      <c r="AC21" s="294">
        <v>548</v>
      </c>
      <c r="AD21" s="294">
        <v>2070</v>
      </c>
      <c r="AE21" s="294">
        <v>2875</v>
      </c>
      <c r="AF21" s="294">
        <v>2057</v>
      </c>
      <c r="AG21" s="294">
        <v>19</v>
      </c>
      <c r="AH21" s="294">
        <v>1156</v>
      </c>
      <c r="AI21" s="295">
        <v>0</v>
      </c>
      <c r="AJ21" s="295">
        <v>0</v>
      </c>
      <c r="AK21" s="295">
        <v>788</v>
      </c>
      <c r="AL21" s="295" t="s">
        <v>516</v>
      </c>
      <c r="AM21" s="295" t="s">
        <v>516</v>
      </c>
      <c r="AN21" s="295" t="s">
        <v>516</v>
      </c>
      <c r="AO21" s="295" t="s">
        <v>516</v>
      </c>
      <c r="AP21" s="295" t="s">
        <v>516</v>
      </c>
      <c r="AQ21" s="295" t="s">
        <v>516</v>
      </c>
      <c r="AR21" s="295" t="s">
        <v>516</v>
      </c>
      <c r="AS21" s="295" t="s">
        <v>516</v>
      </c>
      <c r="AT21" s="294">
        <v>115</v>
      </c>
      <c r="AU21" s="294">
        <v>20587</v>
      </c>
      <c r="AV21" s="294">
        <v>71803</v>
      </c>
      <c r="AW21" s="294">
        <v>9589</v>
      </c>
      <c r="AX21" s="294">
        <v>9</v>
      </c>
      <c r="AY21" s="294">
        <v>874</v>
      </c>
      <c r="AZ21" s="294">
        <v>12195</v>
      </c>
      <c r="BA21" s="294">
        <v>9957</v>
      </c>
      <c r="BB21" s="294">
        <v>3779</v>
      </c>
      <c r="BC21" s="294">
        <v>10</v>
      </c>
      <c r="BD21" s="294">
        <v>15540</v>
      </c>
      <c r="BE21" s="294">
        <v>64</v>
      </c>
      <c r="BF21" s="294">
        <v>194</v>
      </c>
      <c r="BG21" s="294">
        <v>294</v>
      </c>
      <c r="BH21" s="294">
        <v>5373</v>
      </c>
      <c r="BI21" s="294">
        <v>0</v>
      </c>
      <c r="BJ21" s="294">
        <v>2960</v>
      </c>
      <c r="BK21" s="294">
        <v>0</v>
      </c>
      <c r="BL21" s="294">
        <v>1376</v>
      </c>
      <c r="BM21" s="294">
        <v>3724</v>
      </c>
      <c r="BN21" s="294">
        <v>0</v>
      </c>
      <c r="BO21" s="294">
        <v>0</v>
      </c>
      <c r="BP21" s="294">
        <v>44</v>
      </c>
      <c r="BQ21" s="294">
        <v>5821</v>
      </c>
      <c r="BR21" s="294">
        <v>21807</v>
      </c>
      <c r="BS21" s="294">
        <v>21735</v>
      </c>
      <c r="BT21" s="294">
        <v>1</v>
      </c>
      <c r="BU21" s="294">
        <v>0</v>
      </c>
      <c r="BV21" s="294">
        <v>24</v>
      </c>
      <c r="BW21" s="294">
        <v>23</v>
      </c>
      <c r="BX21" s="294">
        <v>0</v>
      </c>
      <c r="BY21" s="294">
        <v>0</v>
      </c>
      <c r="BZ21" s="295">
        <v>0</v>
      </c>
      <c r="CA21" s="295">
        <v>0</v>
      </c>
      <c r="CB21" s="295">
        <v>0</v>
      </c>
      <c r="CC21" s="295">
        <v>24</v>
      </c>
      <c r="CD21" s="295" t="s">
        <v>516</v>
      </c>
      <c r="CE21" s="295" t="s">
        <v>516</v>
      </c>
      <c r="CF21" s="295" t="s">
        <v>516</v>
      </c>
      <c r="CG21" s="295" t="s">
        <v>516</v>
      </c>
      <c r="CH21" s="295" t="s">
        <v>516</v>
      </c>
      <c r="CI21" s="295" t="s">
        <v>516</v>
      </c>
      <c r="CJ21" s="303" t="s">
        <v>516</v>
      </c>
      <c r="CK21" s="304" t="s">
        <v>516</v>
      </c>
      <c r="CL21" s="292">
        <v>0</v>
      </c>
      <c r="CM21" s="292">
        <v>0</v>
      </c>
      <c r="CN21" s="292">
        <v>26</v>
      </c>
    </row>
    <row r="22" spans="1:92" ht="13.5" customHeight="1" x14ac:dyDescent="0.15">
      <c r="A22" s="292" t="s">
        <v>545</v>
      </c>
      <c r="B22" s="293" t="s">
        <v>546</v>
      </c>
      <c r="C22" s="292" t="s">
        <v>515</v>
      </c>
      <c r="D22" s="294">
        <v>82455</v>
      </c>
      <c r="E22" s="294">
        <v>23527</v>
      </c>
      <c r="F22" s="294">
        <v>105</v>
      </c>
      <c r="G22" s="294">
        <v>1917</v>
      </c>
      <c r="H22" s="294">
        <v>5954</v>
      </c>
      <c r="I22" s="294">
        <v>4456</v>
      </c>
      <c r="J22" s="294">
        <v>1649</v>
      </c>
      <c r="K22" s="294">
        <v>59</v>
      </c>
      <c r="L22" s="294">
        <v>5743</v>
      </c>
      <c r="M22" s="294">
        <v>0</v>
      </c>
      <c r="N22" s="294">
        <v>19</v>
      </c>
      <c r="O22" s="294">
        <v>227</v>
      </c>
      <c r="P22" s="294">
        <v>7497</v>
      </c>
      <c r="Q22" s="294">
        <v>2905</v>
      </c>
      <c r="R22" s="294">
        <v>164</v>
      </c>
      <c r="S22" s="294">
        <v>3803</v>
      </c>
      <c r="T22" s="294">
        <v>21813</v>
      </c>
      <c r="U22" s="294">
        <v>1979</v>
      </c>
      <c r="V22" s="294">
        <v>0</v>
      </c>
      <c r="W22" s="294">
        <v>0</v>
      </c>
      <c r="X22" s="294">
        <v>13</v>
      </c>
      <c r="Y22" s="294">
        <v>625</v>
      </c>
      <c r="Z22" s="294">
        <v>11434</v>
      </c>
      <c r="AA22" s="294">
        <v>4695</v>
      </c>
      <c r="AB22" s="294">
        <v>34</v>
      </c>
      <c r="AC22" s="294">
        <v>821</v>
      </c>
      <c r="AD22" s="294">
        <v>432</v>
      </c>
      <c r="AE22" s="294">
        <v>1030</v>
      </c>
      <c r="AF22" s="294">
        <v>902</v>
      </c>
      <c r="AG22" s="294">
        <v>2</v>
      </c>
      <c r="AH22" s="294">
        <v>3219</v>
      </c>
      <c r="AI22" s="295">
        <v>0</v>
      </c>
      <c r="AJ22" s="295">
        <v>0</v>
      </c>
      <c r="AK22" s="295">
        <v>9</v>
      </c>
      <c r="AL22" s="295" t="s">
        <v>516</v>
      </c>
      <c r="AM22" s="295" t="s">
        <v>516</v>
      </c>
      <c r="AN22" s="295" t="s">
        <v>516</v>
      </c>
      <c r="AO22" s="295" t="s">
        <v>516</v>
      </c>
      <c r="AP22" s="295" t="s">
        <v>516</v>
      </c>
      <c r="AQ22" s="295" t="s">
        <v>516</v>
      </c>
      <c r="AR22" s="295" t="s">
        <v>516</v>
      </c>
      <c r="AS22" s="295" t="s">
        <v>516</v>
      </c>
      <c r="AT22" s="294">
        <v>4</v>
      </c>
      <c r="AU22" s="294">
        <v>286</v>
      </c>
      <c r="AV22" s="294">
        <v>52949</v>
      </c>
      <c r="AW22" s="294">
        <v>1555</v>
      </c>
      <c r="AX22" s="294">
        <v>48</v>
      </c>
      <c r="AY22" s="294">
        <v>583</v>
      </c>
      <c r="AZ22" s="294">
        <v>5394</v>
      </c>
      <c r="BA22" s="294">
        <v>3426</v>
      </c>
      <c r="BB22" s="294">
        <v>744</v>
      </c>
      <c r="BC22" s="294">
        <v>57</v>
      </c>
      <c r="BD22" s="294">
        <v>2524</v>
      </c>
      <c r="BE22" s="294">
        <v>0</v>
      </c>
      <c r="BF22" s="294">
        <v>19</v>
      </c>
      <c r="BG22" s="294">
        <v>91</v>
      </c>
      <c r="BH22" s="294">
        <v>7497</v>
      </c>
      <c r="BI22" s="294">
        <v>2905</v>
      </c>
      <c r="BJ22" s="294">
        <v>164</v>
      </c>
      <c r="BK22" s="294">
        <v>3803</v>
      </c>
      <c r="BL22" s="294">
        <v>21813</v>
      </c>
      <c r="BM22" s="294">
        <v>1979</v>
      </c>
      <c r="BN22" s="294">
        <v>0</v>
      </c>
      <c r="BO22" s="294">
        <v>0</v>
      </c>
      <c r="BP22" s="294">
        <v>8</v>
      </c>
      <c r="BQ22" s="294">
        <v>339</v>
      </c>
      <c r="BR22" s="294">
        <v>18072</v>
      </c>
      <c r="BS22" s="294">
        <v>17277</v>
      </c>
      <c r="BT22" s="294">
        <v>23</v>
      </c>
      <c r="BU22" s="294">
        <v>513</v>
      </c>
      <c r="BV22" s="294">
        <v>128</v>
      </c>
      <c r="BW22" s="294">
        <v>0</v>
      </c>
      <c r="BX22" s="294">
        <v>3</v>
      </c>
      <c r="BY22" s="294">
        <v>0</v>
      </c>
      <c r="BZ22" s="295">
        <v>0</v>
      </c>
      <c r="CA22" s="295">
        <v>0</v>
      </c>
      <c r="CB22" s="295">
        <v>0</v>
      </c>
      <c r="CC22" s="295">
        <v>127</v>
      </c>
      <c r="CD22" s="295" t="s">
        <v>516</v>
      </c>
      <c r="CE22" s="295" t="s">
        <v>516</v>
      </c>
      <c r="CF22" s="295" t="s">
        <v>516</v>
      </c>
      <c r="CG22" s="295" t="s">
        <v>516</v>
      </c>
      <c r="CH22" s="295" t="s">
        <v>516</v>
      </c>
      <c r="CI22" s="295" t="s">
        <v>516</v>
      </c>
      <c r="CJ22" s="303" t="s">
        <v>516</v>
      </c>
      <c r="CK22" s="304" t="s">
        <v>516</v>
      </c>
      <c r="CL22" s="292">
        <v>1</v>
      </c>
      <c r="CM22" s="292">
        <v>0</v>
      </c>
      <c r="CN22" s="292">
        <v>13</v>
      </c>
    </row>
    <row r="23" spans="1:92" ht="13.5" customHeight="1" x14ac:dyDescent="0.15">
      <c r="A23" s="292" t="s">
        <v>547</v>
      </c>
      <c r="B23" s="293" t="s">
        <v>548</v>
      </c>
      <c r="C23" s="292" t="s">
        <v>515</v>
      </c>
      <c r="D23" s="294">
        <v>53664</v>
      </c>
      <c r="E23" s="294">
        <v>17048</v>
      </c>
      <c r="F23" s="294">
        <v>74</v>
      </c>
      <c r="G23" s="294">
        <v>1035</v>
      </c>
      <c r="H23" s="294">
        <v>7730</v>
      </c>
      <c r="I23" s="294">
        <v>5269</v>
      </c>
      <c r="J23" s="294">
        <v>2037</v>
      </c>
      <c r="K23" s="294">
        <v>0</v>
      </c>
      <c r="L23" s="294">
        <v>5836</v>
      </c>
      <c r="M23" s="294">
        <v>0</v>
      </c>
      <c r="N23" s="294">
        <v>205</v>
      </c>
      <c r="O23" s="294">
        <v>381</v>
      </c>
      <c r="P23" s="294">
        <v>588</v>
      </c>
      <c r="Q23" s="294">
        <v>0</v>
      </c>
      <c r="R23" s="294">
        <v>1991</v>
      </c>
      <c r="S23" s="294">
        <v>1362</v>
      </c>
      <c r="T23" s="294">
        <v>1</v>
      </c>
      <c r="U23" s="294">
        <v>3520</v>
      </c>
      <c r="V23" s="294">
        <v>0</v>
      </c>
      <c r="W23" s="294">
        <v>0</v>
      </c>
      <c r="X23" s="294">
        <v>53</v>
      </c>
      <c r="Y23" s="294">
        <v>6534</v>
      </c>
      <c r="Z23" s="294">
        <v>16953</v>
      </c>
      <c r="AA23" s="294">
        <v>9135</v>
      </c>
      <c r="AB23" s="294">
        <v>28</v>
      </c>
      <c r="AC23" s="294">
        <v>456</v>
      </c>
      <c r="AD23" s="294">
        <v>3647</v>
      </c>
      <c r="AE23" s="294">
        <v>1664</v>
      </c>
      <c r="AF23" s="294">
        <v>400</v>
      </c>
      <c r="AG23" s="294">
        <v>0</v>
      </c>
      <c r="AH23" s="294">
        <v>289</v>
      </c>
      <c r="AI23" s="295">
        <v>0</v>
      </c>
      <c r="AJ23" s="295">
        <v>0</v>
      </c>
      <c r="AK23" s="295">
        <v>381</v>
      </c>
      <c r="AL23" s="295" t="s">
        <v>516</v>
      </c>
      <c r="AM23" s="295" t="s">
        <v>516</v>
      </c>
      <c r="AN23" s="295" t="s">
        <v>516</v>
      </c>
      <c r="AO23" s="295" t="s">
        <v>516</v>
      </c>
      <c r="AP23" s="295" t="s">
        <v>516</v>
      </c>
      <c r="AQ23" s="295" t="s">
        <v>516</v>
      </c>
      <c r="AR23" s="295" t="s">
        <v>516</v>
      </c>
      <c r="AS23" s="295" t="s">
        <v>516</v>
      </c>
      <c r="AT23" s="294">
        <v>14</v>
      </c>
      <c r="AU23" s="294">
        <v>939</v>
      </c>
      <c r="AV23" s="294">
        <v>31696</v>
      </c>
      <c r="AW23" s="294">
        <v>2961</v>
      </c>
      <c r="AX23" s="294">
        <v>42</v>
      </c>
      <c r="AY23" s="294">
        <v>527</v>
      </c>
      <c r="AZ23" s="294">
        <v>4081</v>
      </c>
      <c r="BA23" s="294">
        <v>3604</v>
      </c>
      <c r="BB23" s="294">
        <v>1636</v>
      </c>
      <c r="BC23" s="294">
        <v>0</v>
      </c>
      <c r="BD23" s="294">
        <v>5547</v>
      </c>
      <c r="BE23" s="294">
        <v>0</v>
      </c>
      <c r="BF23" s="294">
        <v>205</v>
      </c>
      <c r="BG23" s="294">
        <v>0</v>
      </c>
      <c r="BH23" s="294">
        <v>588</v>
      </c>
      <c r="BI23" s="294">
        <v>0</v>
      </c>
      <c r="BJ23" s="294">
        <v>1991</v>
      </c>
      <c r="BK23" s="294">
        <v>1362</v>
      </c>
      <c r="BL23" s="294">
        <v>1</v>
      </c>
      <c r="BM23" s="294">
        <v>3520</v>
      </c>
      <c r="BN23" s="294">
        <v>0</v>
      </c>
      <c r="BO23" s="294">
        <v>0</v>
      </c>
      <c r="BP23" s="294">
        <v>36</v>
      </c>
      <c r="BQ23" s="294">
        <v>5595</v>
      </c>
      <c r="BR23" s="294">
        <v>5015</v>
      </c>
      <c r="BS23" s="294">
        <v>4952</v>
      </c>
      <c r="BT23" s="294">
        <v>4</v>
      </c>
      <c r="BU23" s="294">
        <v>52</v>
      </c>
      <c r="BV23" s="294">
        <v>2</v>
      </c>
      <c r="BW23" s="294">
        <v>1</v>
      </c>
      <c r="BX23" s="294">
        <v>1</v>
      </c>
      <c r="BY23" s="294">
        <v>0</v>
      </c>
      <c r="BZ23" s="295">
        <v>0</v>
      </c>
      <c r="CA23" s="295">
        <v>0</v>
      </c>
      <c r="CB23" s="295">
        <v>0</v>
      </c>
      <c r="CC23" s="295">
        <v>0</v>
      </c>
      <c r="CD23" s="295" t="s">
        <v>516</v>
      </c>
      <c r="CE23" s="295" t="s">
        <v>516</v>
      </c>
      <c r="CF23" s="295" t="s">
        <v>516</v>
      </c>
      <c r="CG23" s="295" t="s">
        <v>516</v>
      </c>
      <c r="CH23" s="295" t="s">
        <v>516</v>
      </c>
      <c r="CI23" s="295" t="s">
        <v>516</v>
      </c>
      <c r="CJ23" s="303" t="s">
        <v>516</v>
      </c>
      <c r="CK23" s="304" t="s">
        <v>516</v>
      </c>
      <c r="CL23" s="292">
        <v>3</v>
      </c>
      <c r="CM23" s="292">
        <v>0</v>
      </c>
      <c r="CN23" s="292">
        <v>19</v>
      </c>
    </row>
    <row r="24" spans="1:92" ht="13.5" customHeight="1" x14ac:dyDescent="0.15">
      <c r="A24" s="292" t="s">
        <v>549</v>
      </c>
      <c r="B24" s="293" t="s">
        <v>550</v>
      </c>
      <c r="C24" s="292" t="s">
        <v>515</v>
      </c>
      <c r="D24" s="294">
        <v>33179</v>
      </c>
      <c r="E24" s="294">
        <v>13876</v>
      </c>
      <c r="F24" s="294">
        <v>20</v>
      </c>
      <c r="G24" s="294">
        <v>946</v>
      </c>
      <c r="H24" s="294">
        <v>6874</v>
      </c>
      <c r="I24" s="294">
        <v>3437</v>
      </c>
      <c r="J24" s="294">
        <v>1222</v>
      </c>
      <c r="K24" s="294">
        <v>16</v>
      </c>
      <c r="L24" s="294">
        <v>5002</v>
      </c>
      <c r="M24" s="294">
        <v>81</v>
      </c>
      <c r="N24" s="294">
        <v>8</v>
      </c>
      <c r="O24" s="294">
        <v>193</v>
      </c>
      <c r="P24" s="294">
        <v>108</v>
      </c>
      <c r="Q24" s="294">
        <v>0</v>
      </c>
      <c r="R24" s="294">
        <v>827</v>
      </c>
      <c r="S24" s="294">
        <v>0</v>
      </c>
      <c r="T24" s="294">
        <v>0</v>
      </c>
      <c r="U24" s="294">
        <v>0</v>
      </c>
      <c r="V24" s="294">
        <v>0</v>
      </c>
      <c r="W24" s="294">
        <v>0</v>
      </c>
      <c r="X24" s="294">
        <v>24</v>
      </c>
      <c r="Y24" s="294">
        <v>545</v>
      </c>
      <c r="Z24" s="294">
        <v>5828</v>
      </c>
      <c r="AA24" s="294">
        <v>2479</v>
      </c>
      <c r="AB24" s="294">
        <v>13</v>
      </c>
      <c r="AC24" s="294">
        <v>287</v>
      </c>
      <c r="AD24" s="294">
        <v>644</v>
      </c>
      <c r="AE24" s="294">
        <v>455</v>
      </c>
      <c r="AF24" s="294">
        <v>438</v>
      </c>
      <c r="AG24" s="294">
        <v>12</v>
      </c>
      <c r="AH24" s="294">
        <v>1212</v>
      </c>
      <c r="AI24" s="295">
        <v>81</v>
      </c>
      <c r="AJ24" s="295">
        <v>0</v>
      </c>
      <c r="AK24" s="295">
        <v>94</v>
      </c>
      <c r="AL24" s="295" t="s">
        <v>516</v>
      </c>
      <c r="AM24" s="295" t="s">
        <v>516</v>
      </c>
      <c r="AN24" s="295" t="s">
        <v>516</v>
      </c>
      <c r="AO24" s="295" t="s">
        <v>516</v>
      </c>
      <c r="AP24" s="295" t="s">
        <v>516</v>
      </c>
      <c r="AQ24" s="295" t="s">
        <v>516</v>
      </c>
      <c r="AR24" s="295" t="s">
        <v>516</v>
      </c>
      <c r="AS24" s="295" t="s">
        <v>516</v>
      </c>
      <c r="AT24" s="294">
        <v>24</v>
      </c>
      <c r="AU24" s="294">
        <v>89</v>
      </c>
      <c r="AV24" s="294">
        <v>16512</v>
      </c>
      <c r="AW24" s="294">
        <v>1469</v>
      </c>
      <c r="AX24" s="294">
        <v>7</v>
      </c>
      <c r="AY24" s="294">
        <v>274</v>
      </c>
      <c r="AZ24" s="294">
        <v>5886</v>
      </c>
      <c r="BA24" s="294">
        <v>2982</v>
      </c>
      <c r="BB24" s="294">
        <v>756</v>
      </c>
      <c r="BC24" s="294">
        <v>4</v>
      </c>
      <c r="BD24" s="294">
        <v>3790</v>
      </c>
      <c r="BE24" s="294">
        <v>0</v>
      </c>
      <c r="BF24" s="294">
        <v>8</v>
      </c>
      <c r="BG24" s="294">
        <v>0</v>
      </c>
      <c r="BH24" s="294">
        <v>108</v>
      </c>
      <c r="BI24" s="294">
        <v>0</v>
      </c>
      <c r="BJ24" s="294">
        <v>827</v>
      </c>
      <c r="BK24" s="294">
        <v>0</v>
      </c>
      <c r="BL24" s="294">
        <v>0</v>
      </c>
      <c r="BM24" s="294">
        <v>0</v>
      </c>
      <c r="BN24" s="294">
        <v>0</v>
      </c>
      <c r="BO24" s="294">
        <v>0</v>
      </c>
      <c r="BP24" s="294">
        <v>0</v>
      </c>
      <c r="BQ24" s="294">
        <v>401</v>
      </c>
      <c r="BR24" s="294">
        <v>10839</v>
      </c>
      <c r="BS24" s="294">
        <v>9928</v>
      </c>
      <c r="BT24" s="294">
        <v>0</v>
      </c>
      <c r="BU24" s="294">
        <v>385</v>
      </c>
      <c r="BV24" s="294">
        <v>344</v>
      </c>
      <c r="BW24" s="294">
        <v>0</v>
      </c>
      <c r="BX24" s="294">
        <v>28</v>
      </c>
      <c r="BY24" s="294">
        <v>0</v>
      </c>
      <c r="BZ24" s="295">
        <v>0</v>
      </c>
      <c r="CA24" s="295">
        <v>0</v>
      </c>
      <c r="CB24" s="295">
        <v>0</v>
      </c>
      <c r="CC24" s="295">
        <v>99</v>
      </c>
      <c r="CD24" s="295" t="s">
        <v>516</v>
      </c>
      <c r="CE24" s="295" t="s">
        <v>516</v>
      </c>
      <c r="CF24" s="295" t="s">
        <v>516</v>
      </c>
      <c r="CG24" s="295" t="s">
        <v>516</v>
      </c>
      <c r="CH24" s="295" t="s">
        <v>516</v>
      </c>
      <c r="CI24" s="295" t="s">
        <v>516</v>
      </c>
      <c r="CJ24" s="303" t="s">
        <v>516</v>
      </c>
      <c r="CK24" s="304" t="s">
        <v>516</v>
      </c>
      <c r="CL24" s="292">
        <v>0</v>
      </c>
      <c r="CM24" s="292">
        <v>55</v>
      </c>
      <c r="CN24" s="292">
        <v>16</v>
      </c>
    </row>
    <row r="25" spans="1:92" ht="13.5" customHeight="1" x14ac:dyDescent="0.15">
      <c r="A25" s="292" t="s">
        <v>551</v>
      </c>
      <c r="B25" s="293" t="s">
        <v>552</v>
      </c>
      <c r="C25" s="292" t="s">
        <v>515</v>
      </c>
      <c r="D25" s="294">
        <v>45015</v>
      </c>
      <c r="E25" s="294">
        <v>18647</v>
      </c>
      <c r="F25" s="294">
        <v>133</v>
      </c>
      <c r="G25" s="294">
        <v>1165</v>
      </c>
      <c r="H25" s="294">
        <v>5492</v>
      </c>
      <c r="I25" s="294">
        <v>4395</v>
      </c>
      <c r="J25" s="294">
        <v>1444</v>
      </c>
      <c r="K25" s="294">
        <v>33</v>
      </c>
      <c r="L25" s="294">
        <v>1936</v>
      </c>
      <c r="M25" s="294">
        <v>0</v>
      </c>
      <c r="N25" s="294">
        <v>3</v>
      </c>
      <c r="O25" s="294">
        <v>266</v>
      </c>
      <c r="P25" s="294">
        <v>156</v>
      </c>
      <c r="Q25" s="294">
        <v>0</v>
      </c>
      <c r="R25" s="294">
        <v>6799</v>
      </c>
      <c r="S25" s="294">
        <v>0</v>
      </c>
      <c r="T25" s="294">
        <v>0</v>
      </c>
      <c r="U25" s="294">
        <v>3</v>
      </c>
      <c r="V25" s="294">
        <v>0</v>
      </c>
      <c r="W25" s="294">
        <v>0</v>
      </c>
      <c r="X25" s="294">
        <v>21</v>
      </c>
      <c r="Y25" s="294">
        <v>4522</v>
      </c>
      <c r="Z25" s="294">
        <v>12276</v>
      </c>
      <c r="AA25" s="294">
        <v>7432</v>
      </c>
      <c r="AB25" s="294">
        <v>50</v>
      </c>
      <c r="AC25" s="294">
        <v>912</v>
      </c>
      <c r="AD25" s="294">
        <v>415</v>
      </c>
      <c r="AE25" s="294">
        <v>869</v>
      </c>
      <c r="AF25" s="294">
        <v>465</v>
      </c>
      <c r="AG25" s="294">
        <v>9</v>
      </c>
      <c r="AH25" s="294">
        <v>969</v>
      </c>
      <c r="AI25" s="295">
        <v>0</v>
      </c>
      <c r="AJ25" s="295">
        <v>0</v>
      </c>
      <c r="AK25" s="295">
        <v>66</v>
      </c>
      <c r="AL25" s="295" t="s">
        <v>516</v>
      </c>
      <c r="AM25" s="295" t="s">
        <v>516</v>
      </c>
      <c r="AN25" s="295" t="s">
        <v>516</v>
      </c>
      <c r="AO25" s="295" t="s">
        <v>516</v>
      </c>
      <c r="AP25" s="295" t="s">
        <v>516</v>
      </c>
      <c r="AQ25" s="295" t="s">
        <v>516</v>
      </c>
      <c r="AR25" s="295" t="s">
        <v>516</v>
      </c>
      <c r="AS25" s="295" t="s">
        <v>516</v>
      </c>
      <c r="AT25" s="294">
        <v>15</v>
      </c>
      <c r="AU25" s="294">
        <v>1074</v>
      </c>
      <c r="AV25" s="294">
        <v>28226</v>
      </c>
      <c r="AW25" s="294">
        <v>7812</v>
      </c>
      <c r="AX25" s="294">
        <v>55</v>
      </c>
      <c r="AY25" s="294">
        <v>217</v>
      </c>
      <c r="AZ25" s="294">
        <v>4805</v>
      </c>
      <c r="BA25" s="294">
        <v>3062</v>
      </c>
      <c r="BB25" s="294">
        <v>759</v>
      </c>
      <c r="BC25" s="294">
        <v>19</v>
      </c>
      <c r="BD25" s="294">
        <v>967</v>
      </c>
      <c r="BE25" s="294">
        <v>0</v>
      </c>
      <c r="BF25" s="294">
        <v>3</v>
      </c>
      <c r="BG25" s="294">
        <v>116</v>
      </c>
      <c r="BH25" s="294">
        <v>156</v>
      </c>
      <c r="BI25" s="294">
        <v>0</v>
      </c>
      <c r="BJ25" s="294">
        <v>6799</v>
      </c>
      <c r="BK25" s="294">
        <v>0</v>
      </c>
      <c r="BL25" s="294">
        <v>0</v>
      </c>
      <c r="BM25" s="294">
        <v>3</v>
      </c>
      <c r="BN25" s="294">
        <v>0</v>
      </c>
      <c r="BO25" s="294">
        <v>0</v>
      </c>
      <c r="BP25" s="294">
        <v>5</v>
      </c>
      <c r="BQ25" s="294">
        <v>3448</v>
      </c>
      <c r="BR25" s="294">
        <v>4513</v>
      </c>
      <c r="BS25" s="294">
        <v>3403</v>
      </c>
      <c r="BT25" s="294">
        <v>28</v>
      </c>
      <c r="BU25" s="294">
        <v>36</v>
      </c>
      <c r="BV25" s="294">
        <v>272</v>
      </c>
      <c r="BW25" s="294">
        <v>464</v>
      </c>
      <c r="BX25" s="294">
        <v>220</v>
      </c>
      <c r="BY25" s="294">
        <v>5</v>
      </c>
      <c r="BZ25" s="295">
        <v>0</v>
      </c>
      <c r="CA25" s="295">
        <v>0</v>
      </c>
      <c r="CB25" s="295">
        <v>0</v>
      </c>
      <c r="CC25" s="295">
        <v>84</v>
      </c>
      <c r="CD25" s="295" t="s">
        <v>516</v>
      </c>
      <c r="CE25" s="295" t="s">
        <v>516</v>
      </c>
      <c r="CF25" s="295" t="s">
        <v>516</v>
      </c>
      <c r="CG25" s="295" t="s">
        <v>516</v>
      </c>
      <c r="CH25" s="295" t="s">
        <v>516</v>
      </c>
      <c r="CI25" s="295" t="s">
        <v>516</v>
      </c>
      <c r="CJ25" s="303" t="s">
        <v>516</v>
      </c>
      <c r="CK25" s="304" t="s">
        <v>516</v>
      </c>
      <c r="CL25" s="292">
        <v>1</v>
      </c>
      <c r="CM25" s="292">
        <v>0</v>
      </c>
      <c r="CN25" s="292">
        <v>26</v>
      </c>
    </row>
    <row r="26" spans="1:92" ht="13.5" customHeight="1" x14ac:dyDescent="0.15">
      <c r="A26" s="292" t="s">
        <v>553</v>
      </c>
      <c r="B26" s="293" t="s">
        <v>554</v>
      </c>
      <c r="C26" s="292" t="s">
        <v>515</v>
      </c>
      <c r="D26" s="294">
        <v>131921</v>
      </c>
      <c r="E26" s="294">
        <v>39648</v>
      </c>
      <c r="F26" s="294">
        <v>234</v>
      </c>
      <c r="G26" s="294">
        <v>1504</v>
      </c>
      <c r="H26" s="294">
        <v>9502</v>
      </c>
      <c r="I26" s="294">
        <v>11412</v>
      </c>
      <c r="J26" s="294">
        <v>2668</v>
      </c>
      <c r="K26" s="294">
        <v>38</v>
      </c>
      <c r="L26" s="294">
        <v>16175</v>
      </c>
      <c r="M26" s="294">
        <v>259</v>
      </c>
      <c r="N26" s="294">
        <v>1967</v>
      </c>
      <c r="O26" s="294">
        <v>2148</v>
      </c>
      <c r="P26" s="294">
        <v>2538</v>
      </c>
      <c r="Q26" s="294">
        <v>0</v>
      </c>
      <c r="R26" s="294">
        <v>9367</v>
      </c>
      <c r="S26" s="294">
        <v>0</v>
      </c>
      <c r="T26" s="294">
        <v>0</v>
      </c>
      <c r="U26" s="294">
        <v>7395</v>
      </c>
      <c r="V26" s="294">
        <v>0</v>
      </c>
      <c r="W26" s="294">
        <v>1790</v>
      </c>
      <c r="X26" s="294">
        <v>70</v>
      </c>
      <c r="Y26" s="294">
        <v>25206</v>
      </c>
      <c r="Z26" s="294">
        <v>46219</v>
      </c>
      <c r="AA26" s="294">
        <v>21333</v>
      </c>
      <c r="AB26" s="294">
        <v>73</v>
      </c>
      <c r="AC26" s="294">
        <v>718</v>
      </c>
      <c r="AD26" s="294">
        <v>2186</v>
      </c>
      <c r="AE26" s="294">
        <v>5960</v>
      </c>
      <c r="AF26" s="294">
        <v>1082</v>
      </c>
      <c r="AG26" s="294">
        <v>25</v>
      </c>
      <c r="AH26" s="294">
        <v>4594</v>
      </c>
      <c r="AI26" s="295">
        <v>37</v>
      </c>
      <c r="AJ26" s="295">
        <v>6</v>
      </c>
      <c r="AK26" s="295">
        <v>1788</v>
      </c>
      <c r="AL26" s="295" t="s">
        <v>516</v>
      </c>
      <c r="AM26" s="295" t="s">
        <v>516</v>
      </c>
      <c r="AN26" s="295" t="s">
        <v>516</v>
      </c>
      <c r="AO26" s="295" t="s">
        <v>516</v>
      </c>
      <c r="AP26" s="295" t="s">
        <v>516</v>
      </c>
      <c r="AQ26" s="295" t="s">
        <v>516</v>
      </c>
      <c r="AR26" s="295" t="s">
        <v>516</v>
      </c>
      <c r="AS26" s="295" t="s">
        <v>516</v>
      </c>
      <c r="AT26" s="294">
        <v>42</v>
      </c>
      <c r="AU26" s="294">
        <v>8375</v>
      </c>
      <c r="AV26" s="294">
        <v>73256</v>
      </c>
      <c r="AW26" s="294">
        <v>6537</v>
      </c>
      <c r="AX26" s="294">
        <v>44</v>
      </c>
      <c r="AY26" s="294">
        <v>701</v>
      </c>
      <c r="AZ26" s="294">
        <v>7033</v>
      </c>
      <c r="BA26" s="294">
        <v>5375</v>
      </c>
      <c r="BB26" s="294">
        <v>1586</v>
      </c>
      <c r="BC26" s="294">
        <v>13</v>
      </c>
      <c r="BD26" s="294">
        <v>11581</v>
      </c>
      <c r="BE26" s="294">
        <v>222</v>
      </c>
      <c r="BF26" s="294">
        <v>1961</v>
      </c>
      <c r="BG26" s="294">
        <v>256</v>
      </c>
      <c r="BH26" s="294">
        <v>2538</v>
      </c>
      <c r="BI26" s="294">
        <v>0</v>
      </c>
      <c r="BJ26" s="294">
        <v>9367</v>
      </c>
      <c r="BK26" s="294">
        <v>0</v>
      </c>
      <c r="BL26" s="294">
        <v>0</v>
      </c>
      <c r="BM26" s="294">
        <v>7395</v>
      </c>
      <c r="BN26" s="294">
        <v>0</v>
      </c>
      <c r="BO26" s="294">
        <v>1790</v>
      </c>
      <c r="BP26" s="294">
        <v>26</v>
      </c>
      <c r="BQ26" s="294">
        <v>16831</v>
      </c>
      <c r="BR26" s="294">
        <v>12446</v>
      </c>
      <c r="BS26" s="294">
        <v>11778</v>
      </c>
      <c r="BT26" s="294">
        <v>117</v>
      </c>
      <c r="BU26" s="294">
        <v>85</v>
      </c>
      <c r="BV26" s="294">
        <v>283</v>
      </c>
      <c r="BW26" s="294">
        <v>77</v>
      </c>
      <c r="BX26" s="294">
        <v>0</v>
      </c>
      <c r="BY26" s="294">
        <v>0</v>
      </c>
      <c r="BZ26" s="295">
        <v>0</v>
      </c>
      <c r="CA26" s="295">
        <v>0</v>
      </c>
      <c r="CB26" s="295">
        <v>0</v>
      </c>
      <c r="CC26" s="295">
        <v>104</v>
      </c>
      <c r="CD26" s="295" t="s">
        <v>516</v>
      </c>
      <c r="CE26" s="295" t="s">
        <v>516</v>
      </c>
      <c r="CF26" s="295" t="s">
        <v>516</v>
      </c>
      <c r="CG26" s="295" t="s">
        <v>516</v>
      </c>
      <c r="CH26" s="295" t="s">
        <v>516</v>
      </c>
      <c r="CI26" s="295" t="s">
        <v>516</v>
      </c>
      <c r="CJ26" s="303" t="s">
        <v>516</v>
      </c>
      <c r="CK26" s="304" t="s">
        <v>516</v>
      </c>
      <c r="CL26" s="292">
        <v>2</v>
      </c>
      <c r="CM26" s="292">
        <v>0</v>
      </c>
      <c r="CN26" s="292">
        <v>55</v>
      </c>
    </row>
    <row r="27" spans="1:92" ht="13.5" customHeight="1" x14ac:dyDescent="0.15">
      <c r="A27" s="292" t="s">
        <v>555</v>
      </c>
      <c r="B27" s="293" t="s">
        <v>556</v>
      </c>
      <c r="C27" s="292" t="s">
        <v>515</v>
      </c>
      <c r="D27" s="294">
        <v>103150</v>
      </c>
      <c r="E27" s="294">
        <v>27673</v>
      </c>
      <c r="F27" s="294">
        <v>233</v>
      </c>
      <c r="G27" s="294">
        <v>1111</v>
      </c>
      <c r="H27" s="294">
        <v>11624</v>
      </c>
      <c r="I27" s="294">
        <v>9560</v>
      </c>
      <c r="J27" s="294">
        <v>4181</v>
      </c>
      <c r="K27" s="294">
        <v>199</v>
      </c>
      <c r="L27" s="294">
        <v>6868</v>
      </c>
      <c r="M27" s="294">
        <v>147</v>
      </c>
      <c r="N27" s="294">
        <v>207</v>
      </c>
      <c r="O27" s="294">
        <v>1663</v>
      </c>
      <c r="P27" s="294">
        <v>180</v>
      </c>
      <c r="Q27" s="294">
        <v>0</v>
      </c>
      <c r="R27" s="294">
        <v>11014</v>
      </c>
      <c r="S27" s="294">
        <v>7103</v>
      </c>
      <c r="T27" s="294">
        <v>3575</v>
      </c>
      <c r="U27" s="294">
        <v>5484</v>
      </c>
      <c r="V27" s="294">
        <v>0</v>
      </c>
      <c r="W27" s="294">
        <v>2502</v>
      </c>
      <c r="X27" s="294">
        <v>64</v>
      </c>
      <c r="Y27" s="294">
        <v>9762</v>
      </c>
      <c r="Z27" s="294">
        <v>15995</v>
      </c>
      <c r="AA27" s="294">
        <v>9158</v>
      </c>
      <c r="AB27" s="294">
        <v>52</v>
      </c>
      <c r="AC27" s="294">
        <v>92</v>
      </c>
      <c r="AD27" s="294">
        <v>1478</v>
      </c>
      <c r="AE27" s="294">
        <v>2515</v>
      </c>
      <c r="AF27" s="294">
        <v>1324</v>
      </c>
      <c r="AG27" s="294">
        <v>16</v>
      </c>
      <c r="AH27" s="294">
        <v>492</v>
      </c>
      <c r="AI27" s="295">
        <v>37</v>
      </c>
      <c r="AJ27" s="295">
        <v>51</v>
      </c>
      <c r="AK27" s="295">
        <v>515</v>
      </c>
      <c r="AL27" s="295" t="s">
        <v>516</v>
      </c>
      <c r="AM27" s="295" t="s">
        <v>516</v>
      </c>
      <c r="AN27" s="295" t="s">
        <v>516</v>
      </c>
      <c r="AO27" s="295" t="s">
        <v>516</v>
      </c>
      <c r="AP27" s="295" t="s">
        <v>516</v>
      </c>
      <c r="AQ27" s="295" t="s">
        <v>516</v>
      </c>
      <c r="AR27" s="295" t="s">
        <v>516</v>
      </c>
      <c r="AS27" s="295" t="s">
        <v>516</v>
      </c>
      <c r="AT27" s="294">
        <v>20</v>
      </c>
      <c r="AU27" s="294">
        <v>245</v>
      </c>
      <c r="AV27" s="294">
        <v>69019</v>
      </c>
      <c r="AW27" s="294">
        <v>1834</v>
      </c>
      <c r="AX27" s="294">
        <v>33</v>
      </c>
      <c r="AY27" s="294">
        <v>807</v>
      </c>
      <c r="AZ27" s="294">
        <v>9838</v>
      </c>
      <c r="BA27" s="294">
        <v>7015</v>
      </c>
      <c r="BB27" s="294">
        <v>2849</v>
      </c>
      <c r="BC27" s="294">
        <v>183</v>
      </c>
      <c r="BD27" s="294">
        <v>6376</v>
      </c>
      <c r="BE27" s="294">
        <v>110</v>
      </c>
      <c r="BF27" s="294">
        <v>156</v>
      </c>
      <c r="BG27" s="294">
        <v>419</v>
      </c>
      <c r="BH27" s="294">
        <v>180</v>
      </c>
      <c r="BI27" s="294">
        <v>0</v>
      </c>
      <c r="BJ27" s="294">
        <v>11014</v>
      </c>
      <c r="BK27" s="294">
        <v>7103</v>
      </c>
      <c r="BL27" s="294">
        <v>3575</v>
      </c>
      <c r="BM27" s="294">
        <v>5484</v>
      </c>
      <c r="BN27" s="294">
        <v>0</v>
      </c>
      <c r="BO27" s="294">
        <v>2502</v>
      </c>
      <c r="BP27" s="294">
        <v>44</v>
      </c>
      <c r="BQ27" s="294">
        <v>9497</v>
      </c>
      <c r="BR27" s="294">
        <v>18136</v>
      </c>
      <c r="BS27" s="294">
        <v>16681</v>
      </c>
      <c r="BT27" s="294">
        <v>148</v>
      </c>
      <c r="BU27" s="294">
        <v>212</v>
      </c>
      <c r="BV27" s="294">
        <v>308</v>
      </c>
      <c r="BW27" s="294">
        <v>30</v>
      </c>
      <c r="BX27" s="294">
        <v>8</v>
      </c>
      <c r="BY27" s="294">
        <v>0</v>
      </c>
      <c r="BZ27" s="295">
        <v>0</v>
      </c>
      <c r="CA27" s="295">
        <v>0</v>
      </c>
      <c r="CB27" s="295">
        <v>0</v>
      </c>
      <c r="CC27" s="295">
        <v>729</v>
      </c>
      <c r="CD27" s="295" t="s">
        <v>516</v>
      </c>
      <c r="CE27" s="295" t="s">
        <v>516</v>
      </c>
      <c r="CF27" s="295" t="s">
        <v>516</v>
      </c>
      <c r="CG27" s="295" t="s">
        <v>516</v>
      </c>
      <c r="CH27" s="295" t="s">
        <v>516</v>
      </c>
      <c r="CI27" s="295" t="s">
        <v>516</v>
      </c>
      <c r="CJ27" s="303" t="s">
        <v>516</v>
      </c>
      <c r="CK27" s="304" t="s">
        <v>516</v>
      </c>
      <c r="CL27" s="292">
        <v>0</v>
      </c>
      <c r="CM27" s="292">
        <v>20</v>
      </c>
      <c r="CN27" s="292">
        <v>39</v>
      </c>
    </row>
    <row r="28" spans="1:92" ht="13.5" customHeight="1" x14ac:dyDescent="0.15">
      <c r="A28" s="292" t="s">
        <v>557</v>
      </c>
      <c r="B28" s="293" t="s">
        <v>558</v>
      </c>
      <c r="C28" s="292" t="s">
        <v>515</v>
      </c>
      <c r="D28" s="294">
        <v>205750</v>
      </c>
      <c r="E28" s="294">
        <v>44121</v>
      </c>
      <c r="F28" s="294">
        <v>202</v>
      </c>
      <c r="G28" s="294">
        <v>178</v>
      </c>
      <c r="H28" s="294">
        <v>25431</v>
      </c>
      <c r="I28" s="294">
        <v>20267</v>
      </c>
      <c r="J28" s="294">
        <v>5470</v>
      </c>
      <c r="K28" s="294">
        <v>265</v>
      </c>
      <c r="L28" s="294">
        <v>20059</v>
      </c>
      <c r="M28" s="294">
        <v>2277</v>
      </c>
      <c r="N28" s="294">
        <v>536</v>
      </c>
      <c r="O28" s="294">
        <v>3548</v>
      </c>
      <c r="P28" s="294">
        <v>2441</v>
      </c>
      <c r="Q28" s="294">
        <v>0</v>
      </c>
      <c r="R28" s="294">
        <v>36012</v>
      </c>
      <c r="S28" s="294">
        <v>626</v>
      </c>
      <c r="T28" s="294">
        <v>0</v>
      </c>
      <c r="U28" s="294">
        <v>6752</v>
      </c>
      <c r="V28" s="294">
        <v>0</v>
      </c>
      <c r="W28" s="294">
        <v>0</v>
      </c>
      <c r="X28" s="294">
        <v>216</v>
      </c>
      <c r="Y28" s="294">
        <v>37349</v>
      </c>
      <c r="Z28" s="294">
        <v>37242</v>
      </c>
      <c r="AA28" s="294">
        <v>11548</v>
      </c>
      <c r="AB28" s="294">
        <v>78</v>
      </c>
      <c r="AC28" s="294">
        <v>119</v>
      </c>
      <c r="AD28" s="294">
        <v>5231</v>
      </c>
      <c r="AE28" s="294">
        <v>7218</v>
      </c>
      <c r="AF28" s="294">
        <v>719</v>
      </c>
      <c r="AG28" s="294">
        <v>45</v>
      </c>
      <c r="AH28" s="294">
        <v>1560</v>
      </c>
      <c r="AI28" s="295">
        <v>1836</v>
      </c>
      <c r="AJ28" s="295">
        <v>0</v>
      </c>
      <c r="AK28" s="295">
        <v>2591</v>
      </c>
      <c r="AL28" s="295" t="s">
        <v>516</v>
      </c>
      <c r="AM28" s="295" t="s">
        <v>516</v>
      </c>
      <c r="AN28" s="295" t="s">
        <v>516</v>
      </c>
      <c r="AO28" s="295" t="s">
        <v>516</v>
      </c>
      <c r="AP28" s="295" t="s">
        <v>516</v>
      </c>
      <c r="AQ28" s="295" t="s">
        <v>516</v>
      </c>
      <c r="AR28" s="295" t="s">
        <v>516</v>
      </c>
      <c r="AS28" s="295" t="s">
        <v>516</v>
      </c>
      <c r="AT28" s="294">
        <v>103</v>
      </c>
      <c r="AU28" s="294">
        <v>6194</v>
      </c>
      <c r="AV28" s="294">
        <v>135402</v>
      </c>
      <c r="AW28" s="294">
        <v>1974</v>
      </c>
      <c r="AX28" s="294">
        <v>18</v>
      </c>
      <c r="AY28" s="294">
        <v>56</v>
      </c>
      <c r="AZ28" s="294">
        <v>19766</v>
      </c>
      <c r="BA28" s="294">
        <v>13037</v>
      </c>
      <c r="BB28" s="294">
        <v>4751</v>
      </c>
      <c r="BC28" s="294">
        <v>220</v>
      </c>
      <c r="BD28" s="294">
        <v>18499</v>
      </c>
      <c r="BE28" s="294">
        <v>441</v>
      </c>
      <c r="BF28" s="294">
        <v>536</v>
      </c>
      <c r="BG28" s="294">
        <v>506</v>
      </c>
      <c r="BH28" s="294">
        <v>2441</v>
      </c>
      <c r="BI28" s="294">
        <v>0</v>
      </c>
      <c r="BJ28" s="294">
        <v>36012</v>
      </c>
      <c r="BK28" s="294">
        <v>626</v>
      </c>
      <c r="BL28" s="294">
        <v>0</v>
      </c>
      <c r="BM28" s="294">
        <v>6752</v>
      </c>
      <c r="BN28" s="294">
        <v>0</v>
      </c>
      <c r="BO28" s="294">
        <v>0</v>
      </c>
      <c r="BP28" s="294">
        <v>85</v>
      </c>
      <c r="BQ28" s="294">
        <v>29682</v>
      </c>
      <c r="BR28" s="294">
        <v>33106</v>
      </c>
      <c r="BS28" s="294">
        <v>30599</v>
      </c>
      <c r="BT28" s="294">
        <v>106</v>
      </c>
      <c r="BU28" s="294">
        <v>3</v>
      </c>
      <c r="BV28" s="294">
        <v>434</v>
      </c>
      <c r="BW28" s="294">
        <v>12</v>
      </c>
      <c r="BX28" s="294">
        <v>0</v>
      </c>
      <c r="BY28" s="294">
        <v>0</v>
      </c>
      <c r="BZ28" s="295">
        <v>0</v>
      </c>
      <c r="CA28" s="295">
        <v>0</v>
      </c>
      <c r="CB28" s="295">
        <v>0</v>
      </c>
      <c r="CC28" s="295">
        <v>451</v>
      </c>
      <c r="CD28" s="295" t="s">
        <v>516</v>
      </c>
      <c r="CE28" s="295" t="s">
        <v>516</v>
      </c>
      <c r="CF28" s="295" t="s">
        <v>516</v>
      </c>
      <c r="CG28" s="295" t="s">
        <v>516</v>
      </c>
      <c r="CH28" s="295" t="s">
        <v>516</v>
      </c>
      <c r="CI28" s="295" t="s">
        <v>516</v>
      </c>
      <c r="CJ28" s="303" t="s">
        <v>516</v>
      </c>
      <c r="CK28" s="304" t="s">
        <v>516</v>
      </c>
      <c r="CL28" s="292">
        <v>28</v>
      </c>
      <c r="CM28" s="292">
        <v>1473</v>
      </c>
      <c r="CN28" s="292">
        <v>29</v>
      </c>
    </row>
    <row r="29" spans="1:92" ht="13.5" customHeight="1" x14ac:dyDescent="0.15">
      <c r="A29" s="292" t="s">
        <v>559</v>
      </c>
      <c r="B29" s="293" t="s">
        <v>560</v>
      </c>
      <c r="C29" s="292" t="s">
        <v>515</v>
      </c>
      <c r="D29" s="294">
        <v>525762</v>
      </c>
      <c r="E29" s="294">
        <v>148831</v>
      </c>
      <c r="F29" s="294">
        <v>1297</v>
      </c>
      <c r="G29" s="294">
        <v>9420</v>
      </c>
      <c r="H29" s="294">
        <v>46154</v>
      </c>
      <c r="I29" s="294">
        <v>35930</v>
      </c>
      <c r="J29" s="294">
        <v>19390</v>
      </c>
      <c r="K29" s="294">
        <v>184</v>
      </c>
      <c r="L29" s="294">
        <v>54833</v>
      </c>
      <c r="M29" s="294">
        <v>379</v>
      </c>
      <c r="N29" s="294">
        <v>1344</v>
      </c>
      <c r="O29" s="294">
        <v>10670</v>
      </c>
      <c r="P29" s="294">
        <v>19577</v>
      </c>
      <c r="Q29" s="294">
        <v>1189</v>
      </c>
      <c r="R29" s="294">
        <v>67218</v>
      </c>
      <c r="S29" s="294">
        <v>403</v>
      </c>
      <c r="T29" s="294">
        <v>1115</v>
      </c>
      <c r="U29" s="294">
        <v>14286</v>
      </c>
      <c r="V29" s="294">
        <v>0</v>
      </c>
      <c r="W29" s="294">
        <v>5717</v>
      </c>
      <c r="X29" s="294">
        <v>247</v>
      </c>
      <c r="Y29" s="294">
        <v>87578</v>
      </c>
      <c r="Z29" s="294">
        <v>93761</v>
      </c>
      <c r="AA29" s="294">
        <v>50568</v>
      </c>
      <c r="AB29" s="294">
        <v>537</v>
      </c>
      <c r="AC29" s="294">
        <v>192</v>
      </c>
      <c r="AD29" s="294">
        <v>5717</v>
      </c>
      <c r="AE29" s="294">
        <v>9267</v>
      </c>
      <c r="AF29" s="294">
        <v>2805</v>
      </c>
      <c r="AG29" s="294">
        <v>21</v>
      </c>
      <c r="AH29" s="294">
        <v>9830</v>
      </c>
      <c r="AI29" s="295">
        <v>210</v>
      </c>
      <c r="AJ29" s="295">
        <v>21</v>
      </c>
      <c r="AK29" s="295">
        <v>5245</v>
      </c>
      <c r="AL29" s="295" t="s">
        <v>516</v>
      </c>
      <c r="AM29" s="295" t="s">
        <v>516</v>
      </c>
      <c r="AN29" s="295" t="s">
        <v>516</v>
      </c>
      <c r="AO29" s="295" t="s">
        <v>516</v>
      </c>
      <c r="AP29" s="295" t="s">
        <v>516</v>
      </c>
      <c r="AQ29" s="295" t="s">
        <v>516</v>
      </c>
      <c r="AR29" s="295" t="s">
        <v>516</v>
      </c>
      <c r="AS29" s="295" t="s">
        <v>516</v>
      </c>
      <c r="AT29" s="294">
        <v>179</v>
      </c>
      <c r="AU29" s="294">
        <v>9169</v>
      </c>
      <c r="AV29" s="294">
        <v>337702</v>
      </c>
      <c r="AW29" s="294">
        <v>10904</v>
      </c>
      <c r="AX29" s="294">
        <v>175</v>
      </c>
      <c r="AY29" s="294">
        <v>8968</v>
      </c>
      <c r="AZ29" s="294">
        <v>38943</v>
      </c>
      <c r="BA29" s="294">
        <v>26236</v>
      </c>
      <c r="BB29" s="294">
        <v>16567</v>
      </c>
      <c r="BC29" s="294">
        <v>163</v>
      </c>
      <c r="BD29" s="294">
        <v>45003</v>
      </c>
      <c r="BE29" s="294">
        <v>169</v>
      </c>
      <c r="BF29" s="294">
        <v>1323</v>
      </c>
      <c r="BG29" s="294">
        <v>1271</v>
      </c>
      <c r="BH29" s="294">
        <v>19577</v>
      </c>
      <c r="BI29" s="294">
        <v>1189</v>
      </c>
      <c r="BJ29" s="294">
        <v>67218</v>
      </c>
      <c r="BK29" s="294">
        <v>403</v>
      </c>
      <c r="BL29" s="294">
        <v>1115</v>
      </c>
      <c r="BM29" s="294">
        <v>14286</v>
      </c>
      <c r="BN29" s="294">
        <v>0</v>
      </c>
      <c r="BO29" s="294">
        <v>5717</v>
      </c>
      <c r="BP29" s="294">
        <v>68</v>
      </c>
      <c r="BQ29" s="294">
        <v>78407</v>
      </c>
      <c r="BR29" s="294">
        <v>94299</v>
      </c>
      <c r="BS29" s="294">
        <v>87359</v>
      </c>
      <c r="BT29" s="294">
        <v>585</v>
      </c>
      <c r="BU29" s="294">
        <v>260</v>
      </c>
      <c r="BV29" s="294">
        <v>1494</v>
      </c>
      <c r="BW29" s="294">
        <v>427</v>
      </c>
      <c r="BX29" s="294">
        <v>18</v>
      </c>
      <c r="BY29" s="294">
        <v>0</v>
      </c>
      <c r="BZ29" s="295">
        <v>0</v>
      </c>
      <c r="CA29" s="295">
        <v>0</v>
      </c>
      <c r="CB29" s="295">
        <v>0</v>
      </c>
      <c r="CC29" s="295">
        <v>4154</v>
      </c>
      <c r="CD29" s="295" t="s">
        <v>516</v>
      </c>
      <c r="CE29" s="295" t="s">
        <v>516</v>
      </c>
      <c r="CF29" s="295" t="s">
        <v>516</v>
      </c>
      <c r="CG29" s="295" t="s">
        <v>516</v>
      </c>
      <c r="CH29" s="295" t="s">
        <v>516</v>
      </c>
      <c r="CI29" s="295" t="s">
        <v>516</v>
      </c>
      <c r="CJ29" s="303" t="s">
        <v>516</v>
      </c>
      <c r="CK29" s="304" t="s">
        <v>516</v>
      </c>
      <c r="CL29" s="292">
        <v>0</v>
      </c>
      <c r="CM29" s="292">
        <v>2</v>
      </c>
      <c r="CN29" s="292">
        <v>47</v>
      </c>
    </row>
    <row r="30" spans="1:92" ht="13.5" customHeight="1" x14ac:dyDescent="0.15">
      <c r="A30" s="292" t="s">
        <v>561</v>
      </c>
      <c r="B30" s="293" t="s">
        <v>562</v>
      </c>
      <c r="C30" s="292" t="s">
        <v>515</v>
      </c>
      <c r="D30" s="294">
        <v>117622</v>
      </c>
      <c r="E30" s="294">
        <v>25057</v>
      </c>
      <c r="F30" s="294">
        <v>173</v>
      </c>
      <c r="G30" s="294">
        <v>1385</v>
      </c>
      <c r="H30" s="294">
        <v>12099</v>
      </c>
      <c r="I30" s="294">
        <v>7010</v>
      </c>
      <c r="J30" s="294">
        <v>2736</v>
      </c>
      <c r="K30" s="294">
        <v>35</v>
      </c>
      <c r="L30" s="294">
        <v>8468</v>
      </c>
      <c r="M30" s="294">
        <v>1</v>
      </c>
      <c r="N30" s="294">
        <v>80</v>
      </c>
      <c r="O30" s="294">
        <v>3871</v>
      </c>
      <c r="P30" s="294">
        <v>62</v>
      </c>
      <c r="Q30" s="294">
        <v>0</v>
      </c>
      <c r="R30" s="294">
        <v>15099</v>
      </c>
      <c r="S30" s="294">
        <v>3127</v>
      </c>
      <c r="T30" s="294">
        <v>0</v>
      </c>
      <c r="U30" s="294">
        <v>14864</v>
      </c>
      <c r="V30" s="294">
        <v>0</v>
      </c>
      <c r="W30" s="294">
        <v>4693</v>
      </c>
      <c r="X30" s="294">
        <v>48</v>
      </c>
      <c r="Y30" s="294">
        <v>18814</v>
      </c>
      <c r="Z30" s="294">
        <v>25248</v>
      </c>
      <c r="AA30" s="294">
        <v>14074</v>
      </c>
      <c r="AB30" s="294">
        <v>109</v>
      </c>
      <c r="AC30" s="294">
        <v>860</v>
      </c>
      <c r="AD30" s="294">
        <v>2791</v>
      </c>
      <c r="AE30" s="294">
        <v>1964</v>
      </c>
      <c r="AF30" s="294">
        <v>600</v>
      </c>
      <c r="AG30" s="294">
        <v>5</v>
      </c>
      <c r="AH30" s="294">
        <v>207</v>
      </c>
      <c r="AI30" s="295">
        <v>1</v>
      </c>
      <c r="AJ30" s="295">
        <v>42</v>
      </c>
      <c r="AK30" s="295">
        <v>3262</v>
      </c>
      <c r="AL30" s="295" t="s">
        <v>516</v>
      </c>
      <c r="AM30" s="295" t="s">
        <v>516</v>
      </c>
      <c r="AN30" s="295" t="s">
        <v>516</v>
      </c>
      <c r="AO30" s="295" t="s">
        <v>516</v>
      </c>
      <c r="AP30" s="295" t="s">
        <v>516</v>
      </c>
      <c r="AQ30" s="295" t="s">
        <v>516</v>
      </c>
      <c r="AR30" s="295" t="s">
        <v>516</v>
      </c>
      <c r="AS30" s="295" t="s">
        <v>516</v>
      </c>
      <c r="AT30" s="294">
        <v>40</v>
      </c>
      <c r="AU30" s="294">
        <v>1293</v>
      </c>
      <c r="AV30" s="294">
        <v>82623</v>
      </c>
      <c r="AW30" s="294">
        <v>2337</v>
      </c>
      <c r="AX30" s="294">
        <v>19</v>
      </c>
      <c r="AY30" s="294">
        <v>48</v>
      </c>
      <c r="AZ30" s="294">
        <v>9166</v>
      </c>
      <c r="BA30" s="294">
        <v>4974</v>
      </c>
      <c r="BB30" s="294">
        <v>2131</v>
      </c>
      <c r="BC30" s="294">
        <v>29</v>
      </c>
      <c r="BD30" s="294">
        <v>8261</v>
      </c>
      <c r="BE30" s="294">
        <v>0</v>
      </c>
      <c r="BF30" s="294">
        <v>38</v>
      </c>
      <c r="BG30" s="294">
        <v>246</v>
      </c>
      <c r="BH30" s="294">
        <v>62</v>
      </c>
      <c r="BI30" s="294">
        <v>0</v>
      </c>
      <c r="BJ30" s="294">
        <v>15099</v>
      </c>
      <c r="BK30" s="294">
        <v>3127</v>
      </c>
      <c r="BL30" s="294">
        <v>0</v>
      </c>
      <c r="BM30" s="294">
        <v>14864</v>
      </c>
      <c r="BN30" s="294">
        <v>0</v>
      </c>
      <c r="BO30" s="294">
        <v>4693</v>
      </c>
      <c r="BP30" s="294">
        <v>8</v>
      </c>
      <c r="BQ30" s="294">
        <v>17521</v>
      </c>
      <c r="BR30" s="294">
        <v>9751</v>
      </c>
      <c r="BS30" s="294">
        <v>8646</v>
      </c>
      <c r="BT30" s="294">
        <v>45</v>
      </c>
      <c r="BU30" s="294">
        <v>477</v>
      </c>
      <c r="BV30" s="294">
        <v>142</v>
      </c>
      <c r="BW30" s="294">
        <v>72</v>
      </c>
      <c r="BX30" s="294">
        <v>5</v>
      </c>
      <c r="BY30" s="294">
        <v>1</v>
      </c>
      <c r="BZ30" s="295">
        <v>0</v>
      </c>
      <c r="CA30" s="295">
        <v>0</v>
      </c>
      <c r="CB30" s="295">
        <v>0</v>
      </c>
      <c r="CC30" s="295">
        <v>363</v>
      </c>
      <c r="CD30" s="295" t="s">
        <v>516</v>
      </c>
      <c r="CE30" s="295" t="s">
        <v>516</v>
      </c>
      <c r="CF30" s="295" t="s">
        <v>516</v>
      </c>
      <c r="CG30" s="295" t="s">
        <v>516</v>
      </c>
      <c r="CH30" s="295" t="s">
        <v>516</v>
      </c>
      <c r="CI30" s="295" t="s">
        <v>516</v>
      </c>
      <c r="CJ30" s="303" t="s">
        <v>516</v>
      </c>
      <c r="CK30" s="304" t="s">
        <v>516</v>
      </c>
      <c r="CL30" s="292">
        <v>0</v>
      </c>
      <c r="CM30" s="292">
        <v>0</v>
      </c>
      <c r="CN30" s="292">
        <v>25</v>
      </c>
    </row>
    <row r="31" spans="1:92" ht="13.5" customHeight="1" x14ac:dyDescent="0.15">
      <c r="A31" s="292" t="s">
        <v>563</v>
      </c>
      <c r="B31" s="293" t="s">
        <v>564</v>
      </c>
      <c r="C31" s="292" t="s">
        <v>515</v>
      </c>
      <c r="D31" s="294">
        <v>65902</v>
      </c>
      <c r="E31" s="294">
        <v>23618</v>
      </c>
      <c r="F31" s="294">
        <v>102</v>
      </c>
      <c r="G31" s="294">
        <v>1722</v>
      </c>
      <c r="H31" s="294">
        <v>7010</v>
      </c>
      <c r="I31" s="294">
        <v>6357</v>
      </c>
      <c r="J31" s="294">
        <v>3084</v>
      </c>
      <c r="K31" s="294">
        <v>52</v>
      </c>
      <c r="L31" s="294">
        <v>4706</v>
      </c>
      <c r="M31" s="294">
        <v>436</v>
      </c>
      <c r="N31" s="294">
        <v>35</v>
      </c>
      <c r="O31" s="294">
        <v>1661</v>
      </c>
      <c r="P31" s="294">
        <v>1136</v>
      </c>
      <c r="Q31" s="294">
        <v>0</v>
      </c>
      <c r="R31" s="294">
        <v>2033</v>
      </c>
      <c r="S31" s="294">
        <v>5431</v>
      </c>
      <c r="T31" s="294">
        <v>0</v>
      </c>
      <c r="U31" s="294">
        <v>2678</v>
      </c>
      <c r="V31" s="294">
        <v>0</v>
      </c>
      <c r="W31" s="294">
        <v>0</v>
      </c>
      <c r="X31" s="294">
        <v>107</v>
      </c>
      <c r="Y31" s="294">
        <v>5734</v>
      </c>
      <c r="Z31" s="294">
        <v>23134</v>
      </c>
      <c r="AA31" s="294">
        <v>12055</v>
      </c>
      <c r="AB31" s="294">
        <v>95</v>
      </c>
      <c r="AC31" s="294">
        <v>1094</v>
      </c>
      <c r="AD31" s="294">
        <v>1261</v>
      </c>
      <c r="AE31" s="294">
        <v>2691</v>
      </c>
      <c r="AF31" s="294">
        <v>640</v>
      </c>
      <c r="AG31" s="294">
        <v>4</v>
      </c>
      <c r="AH31" s="294">
        <v>0</v>
      </c>
      <c r="AI31" s="295">
        <v>0</v>
      </c>
      <c r="AJ31" s="295">
        <v>0</v>
      </c>
      <c r="AK31" s="295">
        <v>1167</v>
      </c>
      <c r="AL31" s="295" t="s">
        <v>516</v>
      </c>
      <c r="AM31" s="295" t="s">
        <v>516</v>
      </c>
      <c r="AN31" s="295" t="s">
        <v>516</v>
      </c>
      <c r="AO31" s="295" t="s">
        <v>516</v>
      </c>
      <c r="AP31" s="295" t="s">
        <v>516</v>
      </c>
      <c r="AQ31" s="295" t="s">
        <v>516</v>
      </c>
      <c r="AR31" s="295" t="s">
        <v>516</v>
      </c>
      <c r="AS31" s="295" t="s">
        <v>516</v>
      </c>
      <c r="AT31" s="294">
        <v>49</v>
      </c>
      <c r="AU31" s="294">
        <v>4078</v>
      </c>
      <c r="AV31" s="294">
        <v>31395</v>
      </c>
      <c r="AW31" s="294">
        <v>1370</v>
      </c>
      <c r="AX31" s="294">
        <v>1</v>
      </c>
      <c r="AY31" s="294">
        <v>27</v>
      </c>
      <c r="AZ31" s="294">
        <v>5642</v>
      </c>
      <c r="BA31" s="294">
        <v>3663</v>
      </c>
      <c r="BB31" s="294">
        <v>2444</v>
      </c>
      <c r="BC31" s="294">
        <v>48</v>
      </c>
      <c r="BD31" s="294">
        <v>4706</v>
      </c>
      <c r="BE31" s="294">
        <v>436</v>
      </c>
      <c r="BF31" s="294">
        <v>35</v>
      </c>
      <c r="BG31" s="294">
        <v>31</v>
      </c>
      <c r="BH31" s="294">
        <v>1136</v>
      </c>
      <c r="BI31" s="294">
        <v>0</v>
      </c>
      <c r="BJ31" s="294">
        <v>2033</v>
      </c>
      <c r="BK31" s="294">
        <v>5431</v>
      </c>
      <c r="BL31" s="294">
        <v>0</v>
      </c>
      <c r="BM31" s="294">
        <v>2678</v>
      </c>
      <c r="BN31" s="294">
        <v>0</v>
      </c>
      <c r="BO31" s="294">
        <v>0</v>
      </c>
      <c r="BP31" s="294">
        <v>58</v>
      </c>
      <c r="BQ31" s="294">
        <v>1656</v>
      </c>
      <c r="BR31" s="294">
        <v>11373</v>
      </c>
      <c r="BS31" s="294">
        <v>10193</v>
      </c>
      <c r="BT31" s="294">
        <v>6</v>
      </c>
      <c r="BU31" s="294">
        <v>601</v>
      </c>
      <c r="BV31" s="294">
        <v>107</v>
      </c>
      <c r="BW31" s="294">
        <v>3</v>
      </c>
      <c r="BX31" s="294">
        <v>0</v>
      </c>
      <c r="BY31" s="294">
        <v>0</v>
      </c>
      <c r="BZ31" s="295">
        <v>0</v>
      </c>
      <c r="CA31" s="295">
        <v>0</v>
      </c>
      <c r="CB31" s="295">
        <v>0</v>
      </c>
      <c r="CC31" s="295">
        <v>463</v>
      </c>
      <c r="CD31" s="295" t="s">
        <v>516</v>
      </c>
      <c r="CE31" s="295" t="s">
        <v>516</v>
      </c>
      <c r="CF31" s="295" t="s">
        <v>516</v>
      </c>
      <c r="CG31" s="295" t="s">
        <v>516</v>
      </c>
      <c r="CH31" s="295" t="s">
        <v>516</v>
      </c>
      <c r="CI31" s="295" t="s">
        <v>516</v>
      </c>
      <c r="CJ31" s="303" t="s">
        <v>516</v>
      </c>
      <c r="CK31" s="304" t="s">
        <v>516</v>
      </c>
      <c r="CL31" s="292">
        <v>0</v>
      </c>
      <c r="CM31" s="292">
        <v>0</v>
      </c>
      <c r="CN31" s="292">
        <v>16</v>
      </c>
    </row>
    <row r="32" spans="1:92" ht="13.5" customHeight="1" x14ac:dyDescent="0.15">
      <c r="A32" s="292" t="s">
        <v>565</v>
      </c>
      <c r="B32" s="293" t="s">
        <v>566</v>
      </c>
      <c r="C32" s="292" t="s">
        <v>515</v>
      </c>
      <c r="D32" s="294">
        <v>105995.0466</v>
      </c>
      <c r="E32" s="294">
        <v>45462.218399999998</v>
      </c>
      <c r="F32" s="294">
        <v>195</v>
      </c>
      <c r="G32" s="294">
        <v>301</v>
      </c>
      <c r="H32" s="294">
        <v>9492</v>
      </c>
      <c r="I32" s="294">
        <v>10238.2662</v>
      </c>
      <c r="J32" s="294">
        <v>5573</v>
      </c>
      <c r="K32" s="294">
        <v>17</v>
      </c>
      <c r="L32" s="294">
        <v>18220</v>
      </c>
      <c r="M32" s="294">
        <v>5</v>
      </c>
      <c r="N32" s="294">
        <v>0</v>
      </c>
      <c r="O32" s="294">
        <v>2824.5619999999999</v>
      </c>
      <c r="P32" s="294">
        <v>386</v>
      </c>
      <c r="Q32" s="294">
        <v>0</v>
      </c>
      <c r="R32" s="294">
        <v>0</v>
      </c>
      <c r="S32" s="294">
        <v>3818</v>
      </c>
      <c r="T32" s="294">
        <v>5028</v>
      </c>
      <c r="U32" s="294">
        <v>0</v>
      </c>
      <c r="V32" s="294">
        <v>0</v>
      </c>
      <c r="W32" s="294">
        <v>0</v>
      </c>
      <c r="X32" s="294">
        <v>178</v>
      </c>
      <c r="Y32" s="294">
        <v>4257</v>
      </c>
      <c r="Z32" s="294">
        <v>4517</v>
      </c>
      <c r="AA32" s="294">
        <v>1518</v>
      </c>
      <c r="AB32" s="294">
        <v>45</v>
      </c>
      <c r="AC32" s="294">
        <v>17</v>
      </c>
      <c r="AD32" s="294">
        <v>263</v>
      </c>
      <c r="AE32" s="294">
        <v>39</v>
      </c>
      <c r="AF32" s="294">
        <v>0</v>
      </c>
      <c r="AG32" s="294">
        <v>0</v>
      </c>
      <c r="AH32" s="294">
        <v>404</v>
      </c>
      <c r="AI32" s="295">
        <v>0</v>
      </c>
      <c r="AJ32" s="295">
        <v>0</v>
      </c>
      <c r="AK32" s="295">
        <v>213</v>
      </c>
      <c r="AL32" s="295" t="s">
        <v>516</v>
      </c>
      <c r="AM32" s="295" t="s">
        <v>516</v>
      </c>
      <c r="AN32" s="295" t="s">
        <v>516</v>
      </c>
      <c r="AO32" s="295" t="s">
        <v>516</v>
      </c>
      <c r="AP32" s="295" t="s">
        <v>516</v>
      </c>
      <c r="AQ32" s="295" t="s">
        <v>516</v>
      </c>
      <c r="AR32" s="295" t="s">
        <v>516</v>
      </c>
      <c r="AS32" s="295" t="s">
        <v>516</v>
      </c>
      <c r="AT32" s="294">
        <v>25</v>
      </c>
      <c r="AU32" s="294">
        <v>1993</v>
      </c>
      <c r="AV32" s="294">
        <v>55584</v>
      </c>
      <c r="AW32" s="294">
        <v>1400</v>
      </c>
      <c r="AX32" s="294">
        <v>83</v>
      </c>
      <c r="AY32" s="294">
        <v>191</v>
      </c>
      <c r="AZ32" s="294">
        <v>8906</v>
      </c>
      <c r="BA32" s="294">
        <v>10027</v>
      </c>
      <c r="BB32" s="294">
        <v>5573</v>
      </c>
      <c r="BC32" s="294">
        <v>17</v>
      </c>
      <c r="BD32" s="294">
        <v>17816</v>
      </c>
      <c r="BE32" s="294">
        <v>5</v>
      </c>
      <c r="BF32" s="294">
        <v>0</v>
      </c>
      <c r="BG32" s="294">
        <v>13</v>
      </c>
      <c r="BH32" s="294">
        <v>386</v>
      </c>
      <c r="BI32" s="294">
        <v>0</v>
      </c>
      <c r="BJ32" s="294">
        <v>0</v>
      </c>
      <c r="BK32" s="294">
        <v>3818</v>
      </c>
      <c r="BL32" s="294">
        <v>5028</v>
      </c>
      <c r="BM32" s="294">
        <v>0</v>
      </c>
      <c r="BN32" s="294">
        <v>0</v>
      </c>
      <c r="BO32" s="294">
        <v>0</v>
      </c>
      <c r="BP32" s="294">
        <v>123</v>
      </c>
      <c r="BQ32" s="294">
        <v>2198</v>
      </c>
      <c r="BR32" s="294">
        <v>45894.046599999994</v>
      </c>
      <c r="BS32" s="294">
        <v>42544.218399999998</v>
      </c>
      <c r="BT32" s="294">
        <v>67</v>
      </c>
      <c r="BU32" s="294">
        <v>93</v>
      </c>
      <c r="BV32" s="294">
        <v>323</v>
      </c>
      <c r="BW32" s="294">
        <v>172.2662</v>
      </c>
      <c r="BX32" s="294">
        <v>0</v>
      </c>
      <c r="BY32" s="294">
        <v>0</v>
      </c>
      <c r="BZ32" s="295">
        <v>0</v>
      </c>
      <c r="CA32" s="295">
        <v>0</v>
      </c>
      <c r="CB32" s="295">
        <v>0</v>
      </c>
      <c r="CC32" s="295">
        <v>2598.5619999999999</v>
      </c>
      <c r="CD32" s="295" t="s">
        <v>516</v>
      </c>
      <c r="CE32" s="295" t="s">
        <v>516</v>
      </c>
      <c r="CF32" s="295" t="s">
        <v>516</v>
      </c>
      <c r="CG32" s="295" t="s">
        <v>516</v>
      </c>
      <c r="CH32" s="295" t="s">
        <v>516</v>
      </c>
      <c r="CI32" s="295" t="s">
        <v>516</v>
      </c>
      <c r="CJ32" s="303" t="s">
        <v>516</v>
      </c>
      <c r="CK32" s="304" t="s">
        <v>516</v>
      </c>
      <c r="CL32" s="292">
        <v>30</v>
      </c>
      <c r="CM32" s="292">
        <v>66</v>
      </c>
      <c r="CN32" s="292">
        <v>23</v>
      </c>
    </row>
    <row r="33" spans="1:92" ht="13.5" customHeight="1" x14ac:dyDescent="0.15">
      <c r="A33" s="292" t="s">
        <v>567</v>
      </c>
      <c r="B33" s="293" t="s">
        <v>568</v>
      </c>
      <c r="C33" s="292" t="s">
        <v>515</v>
      </c>
      <c r="D33" s="294">
        <v>376831</v>
      </c>
      <c r="E33" s="294">
        <v>159016</v>
      </c>
      <c r="F33" s="294">
        <v>555</v>
      </c>
      <c r="G33" s="294">
        <v>27912</v>
      </c>
      <c r="H33" s="294">
        <v>34957</v>
      </c>
      <c r="I33" s="294">
        <v>35698</v>
      </c>
      <c r="J33" s="294">
        <v>18304</v>
      </c>
      <c r="K33" s="294">
        <v>329</v>
      </c>
      <c r="L33" s="294">
        <v>49873</v>
      </c>
      <c r="M33" s="294">
        <v>169</v>
      </c>
      <c r="N33" s="294">
        <v>268</v>
      </c>
      <c r="O33" s="294">
        <v>15869</v>
      </c>
      <c r="P33" s="294">
        <v>22</v>
      </c>
      <c r="Q33" s="294">
        <v>0</v>
      </c>
      <c r="R33" s="294">
        <v>21470</v>
      </c>
      <c r="S33" s="294">
        <v>0</v>
      </c>
      <c r="T33" s="294">
        <v>0</v>
      </c>
      <c r="U33" s="294">
        <v>0</v>
      </c>
      <c r="V33" s="294">
        <v>0</v>
      </c>
      <c r="W33" s="294">
        <v>1183</v>
      </c>
      <c r="X33" s="294">
        <v>13</v>
      </c>
      <c r="Y33" s="294">
        <v>11193</v>
      </c>
      <c r="Z33" s="294">
        <v>51761</v>
      </c>
      <c r="AA33" s="294">
        <v>23431</v>
      </c>
      <c r="AB33" s="294">
        <v>102</v>
      </c>
      <c r="AC33" s="294">
        <v>11278</v>
      </c>
      <c r="AD33" s="294">
        <v>978</v>
      </c>
      <c r="AE33" s="294">
        <v>1408</v>
      </c>
      <c r="AF33" s="294">
        <v>1247</v>
      </c>
      <c r="AG33" s="294">
        <v>1</v>
      </c>
      <c r="AH33" s="294">
        <v>115</v>
      </c>
      <c r="AI33" s="295">
        <v>0</v>
      </c>
      <c r="AJ33" s="295">
        <v>0</v>
      </c>
      <c r="AK33" s="295">
        <v>4240</v>
      </c>
      <c r="AL33" s="295" t="s">
        <v>516</v>
      </c>
      <c r="AM33" s="295" t="s">
        <v>516</v>
      </c>
      <c r="AN33" s="295" t="s">
        <v>516</v>
      </c>
      <c r="AO33" s="295" t="s">
        <v>516</v>
      </c>
      <c r="AP33" s="295" t="s">
        <v>516</v>
      </c>
      <c r="AQ33" s="295" t="s">
        <v>516</v>
      </c>
      <c r="AR33" s="295" t="s">
        <v>516</v>
      </c>
      <c r="AS33" s="295" t="s">
        <v>516</v>
      </c>
      <c r="AT33" s="294">
        <v>12</v>
      </c>
      <c r="AU33" s="294">
        <v>8949</v>
      </c>
      <c r="AV33" s="294">
        <v>176859</v>
      </c>
      <c r="AW33" s="294">
        <v>16071</v>
      </c>
      <c r="AX33" s="294">
        <v>71</v>
      </c>
      <c r="AY33" s="294">
        <v>450</v>
      </c>
      <c r="AZ33" s="294">
        <v>31787</v>
      </c>
      <c r="BA33" s="294">
        <v>34274</v>
      </c>
      <c r="BB33" s="294">
        <v>17016</v>
      </c>
      <c r="BC33" s="294">
        <v>328</v>
      </c>
      <c r="BD33" s="294">
        <v>49757</v>
      </c>
      <c r="BE33" s="294">
        <v>169</v>
      </c>
      <c r="BF33" s="294">
        <v>4</v>
      </c>
      <c r="BG33" s="294">
        <v>2065</v>
      </c>
      <c r="BH33" s="294">
        <v>22</v>
      </c>
      <c r="BI33" s="294">
        <v>0</v>
      </c>
      <c r="BJ33" s="294">
        <v>21470</v>
      </c>
      <c r="BK33" s="294">
        <v>0</v>
      </c>
      <c r="BL33" s="294">
        <v>0</v>
      </c>
      <c r="BM33" s="294">
        <v>0</v>
      </c>
      <c r="BN33" s="294">
        <v>0</v>
      </c>
      <c r="BO33" s="294">
        <v>1183</v>
      </c>
      <c r="BP33" s="294">
        <v>0</v>
      </c>
      <c r="BQ33" s="294">
        <v>2192</v>
      </c>
      <c r="BR33" s="294">
        <v>148211</v>
      </c>
      <c r="BS33" s="294">
        <v>119514</v>
      </c>
      <c r="BT33" s="294">
        <v>382</v>
      </c>
      <c r="BU33" s="294">
        <v>16184</v>
      </c>
      <c r="BV33" s="294">
        <v>2192</v>
      </c>
      <c r="BW33" s="294">
        <v>16</v>
      </c>
      <c r="BX33" s="294">
        <v>41</v>
      </c>
      <c r="BY33" s="294">
        <v>0</v>
      </c>
      <c r="BZ33" s="295">
        <v>1</v>
      </c>
      <c r="CA33" s="295">
        <v>0</v>
      </c>
      <c r="CB33" s="295">
        <v>264</v>
      </c>
      <c r="CC33" s="295">
        <v>9564</v>
      </c>
      <c r="CD33" s="295" t="s">
        <v>516</v>
      </c>
      <c r="CE33" s="295" t="s">
        <v>516</v>
      </c>
      <c r="CF33" s="295" t="s">
        <v>516</v>
      </c>
      <c r="CG33" s="295" t="s">
        <v>516</v>
      </c>
      <c r="CH33" s="295" t="s">
        <v>516</v>
      </c>
      <c r="CI33" s="295" t="s">
        <v>516</v>
      </c>
      <c r="CJ33" s="303" t="s">
        <v>516</v>
      </c>
      <c r="CK33" s="304" t="s">
        <v>516</v>
      </c>
      <c r="CL33" s="292">
        <v>1</v>
      </c>
      <c r="CM33" s="292">
        <v>52</v>
      </c>
      <c r="CN33" s="292">
        <v>42</v>
      </c>
    </row>
    <row r="34" spans="1:92" ht="13.5" customHeight="1" x14ac:dyDescent="0.15">
      <c r="A34" s="292" t="s">
        <v>569</v>
      </c>
      <c r="B34" s="293" t="s">
        <v>570</v>
      </c>
      <c r="C34" s="292" t="s">
        <v>515</v>
      </c>
      <c r="D34" s="294">
        <v>265903</v>
      </c>
      <c r="E34" s="294">
        <v>118514</v>
      </c>
      <c r="F34" s="294">
        <v>291</v>
      </c>
      <c r="G34" s="294">
        <v>4968</v>
      </c>
      <c r="H34" s="294">
        <v>27574</v>
      </c>
      <c r="I34" s="294">
        <v>20614</v>
      </c>
      <c r="J34" s="294">
        <v>11671</v>
      </c>
      <c r="K34" s="294">
        <v>11</v>
      </c>
      <c r="L34" s="294">
        <v>21690</v>
      </c>
      <c r="M34" s="294">
        <v>91</v>
      </c>
      <c r="N34" s="294">
        <v>1128</v>
      </c>
      <c r="O34" s="294">
        <v>8068</v>
      </c>
      <c r="P34" s="294">
        <v>12935</v>
      </c>
      <c r="Q34" s="294">
        <v>0</v>
      </c>
      <c r="R34" s="294">
        <v>13012</v>
      </c>
      <c r="S34" s="294">
        <v>2674</v>
      </c>
      <c r="T34" s="294">
        <v>424</v>
      </c>
      <c r="U34" s="294">
        <v>10444</v>
      </c>
      <c r="V34" s="294">
        <v>0</v>
      </c>
      <c r="W34" s="294">
        <v>492</v>
      </c>
      <c r="X34" s="294">
        <v>91</v>
      </c>
      <c r="Y34" s="294">
        <v>11211</v>
      </c>
      <c r="Z34" s="294">
        <v>56465</v>
      </c>
      <c r="AA34" s="294">
        <v>33800</v>
      </c>
      <c r="AB34" s="294">
        <v>58</v>
      </c>
      <c r="AC34" s="294">
        <v>2972</v>
      </c>
      <c r="AD34" s="294">
        <v>1808</v>
      </c>
      <c r="AE34" s="294">
        <v>3201</v>
      </c>
      <c r="AF34" s="294">
        <v>517</v>
      </c>
      <c r="AG34" s="294">
        <v>4</v>
      </c>
      <c r="AH34" s="294">
        <v>151</v>
      </c>
      <c r="AI34" s="295">
        <v>34</v>
      </c>
      <c r="AJ34" s="295">
        <v>1123</v>
      </c>
      <c r="AK34" s="295">
        <v>3527</v>
      </c>
      <c r="AL34" s="295" t="s">
        <v>516</v>
      </c>
      <c r="AM34" s="295" t="s">
        <v>516</v>
      </c>
      <c r="AN34" s="295" t="s">
        <v>516</v>
      </c>
      <c r="AO34" s="295" t="s">
        <v>516</v>
      </c>
      <c r="AP34" s="295" t="s">
        <v>516</v>
      </c>
      <c r="AQ34" s="295" t="s">
        <v>516</v>
      </c>
      <c r="AR34" s="295" t="s">
        <v>516</v>
      </c>
      <c r="AS34" s="295" t="s">
        <v>516</v>
      </c>
      <c r="AT34" s="294">
        <v>56</v>
      </c>
      <c r="AU34" s="294">
        <v>9214</v>
      </c>
      <c r="AV34" s="294">
        <v>119698</v>
      </c>
      <c r="AW34" s="294">
        <v>1834</v>
      </c>
      <c r="AX34" s="294">
        <v>85</v>
      </c>
      <c r="AY34" s="294">
        <v>1067</v>
      </c>
      <c r="AZ34" s="294">
        <v>24016</v>
      </c>
      <c r="BA34" s="294">
        <v>17201</v>
      </c>
      <c r="BB34" s="294">
        <v>11065</v>
      </c>
      <c r="BC34" s="294">
        <v>7</v>
      </c>
      <c r="BD34" s="294">
        <v>21538</v>
      </c>
      <c r="BE34" s="294">
        <v>57</v>
      </c>
      <c r="BF34" s="294">
        <v>5</v>
      </c>
      <c r="BG34" s="294">
        <v>815</v>
      </c>
      <c r="BH34" s="294">
        <v>12935</v>
      </c>
      <c r="BI34" s="294">
        <v>0</v>
      </c>
      <c r="BJ34" s="294">
        <v>13012</v>
      </c>
      <c r="BK34" s="294">
        <v>2674</v>
      </c>
      <c r="BL34" s="294">
        <v>424</v>
      </c>
      <c r="BM34" s="294">
        <v>10444</v>
      </c>
      <c r="BN34" s="294">
        <v>0</v>
      </c>
      <c r="BO34" s="294">
        <v>492</v>
      </c>
      <c r="BP34" s="294">
        <v>34</v>
      </c>
      <c r="BQ34" s="294">
        <v>1993</v>
      </c>
      <c r="BR34" s="294">
        <v>89740</v>
      </c>
      <c r="BS34" s="294">
        <v>82880</v>
      </c>
      <c r="BT34" s="294">
        <v>148</v>
      </c>
      <c r="BU34" s="294">
        <v>929</v>
      </c>
      <c r="BV34" s="294">
        <v>1750</v>
      </c>
      <c r="BW34" s="294">
        <v>212</v>
      </c>
      <c r="BX34" s="294">
        <v>89</v>
      </c>
      <c r="BY34" s="294">
        <v>0</v>
      </c>
      <c r="BZ34" s="295">
        <v>1</v>
      </c>
      <c r="CA34" s="295">
        <v>0</v>
      </c>
      <c r="CB34" s="295">
        <v>0</v>
      </c>
      <c r="CC34" s="295">
        <v>3726</v>
      </c>
      <c r="CD34" s="295" t="s">
        <v>516</v>
      </c>
      <c r="CE34" s="295" t="s">
        <v>516</v>
      </c>
      <c r="CF34" s="295" t="s">
        <v>516</v>
      </c>
      <c r="CG34" s="295" t="s">
        <v>516</v>
      </c>
      <c r="CH34" s="295" t="s">
        <v>516</v>
      </c>
      <c r="CI34" s="295" t="s">
        <v>516</v>
      </c>
      <c r="CJ34" s="303" t="s">
        <v>516</v>
      </c>
      <c r="CK34" s="304" t="s">
        <v>516</v>
      </c>
      <c r="CL34" s="292">
        <v>1</v>
      </c>
      <c r="CM34" s="292">
        <v>4</v>
      </c>
      <c r="CN34" s="292">
        <v>38</v>
      </c>
    </row>
    <row r="35" spans="1:92" ht="13.5" customHeight="1" x14ac:dyDescent="0.15">
      <c r="A35" s="292" t="s">
        <v>571</v>
      </c>
      <c r="B35" s="293" t="s">
        <v>572</v>
      </c>
      <c r="C35" s="292" t="s">
        <v>515</v>
      </c>
      <c r="D35" s="294">
        <v>66150.505999999994</v>
      </c>
      <c r="E35" s="294">
        <v>35346.25</v>
      </c>
      <c r="F35" s="294">
        <v>190.69</v>
      </c>
      <c r="G35" s="294">
        <v>300</v>
      </c>
      <c r="H35" s="294">
        <v>7347.5259999999998</v>
      </c>
      <c r="I35" s="294">
        <v>6153</v>
      </c>
      <c r="J35" s="294">
        <v>2182</v>
      </c>
      <c r="K35" s="294">
        <v>12</v>
      </c>
      <c r="L35" s="294">
        <v>5516</v>
      </c>
      <c r="M35" s="294">
        <v>288</v>
      </c>
      <c r="N35" s="294">
        <v>1041</v>
      </c>
      <c r="O35" s="294">
        <v>2418.04</v>
      </c>
      <c r="P35" s="294">
        <v>742</v>
      </c>
      <c r="Q35" s="294">
        <v>0</v>
      </c>
      <c r="R35" s="294">
        <v>0</v>
      </c>
      <c r="S35" s="294">
        <v>0</v>
      </c>
      <c r="T35" s="294">
        <v>0</v>
      </c>
      <c r="U35" s="294">
        <v>359</v>
      </c>
      <c r="V35" s="294">
        <v>0</v>
      </c>
      <c r="W35" s="294">
        <v>0</v>
      </c>
      <c r="X35" s="294">
        <v>466</v>
      </c>
      <c r="Y35" s="294">
        <v>3789</v>
      </c>
      <c r="Z35" s="294">
        <v>14782</v>
      </c>
      <c r="AA35" s="294">
        <v>9451</v>
      </c>
      <c r="AB35" s="294">
        <v>30</v>
      </c>
      <c r="AC35" s="294">
        <v>4</v>
      </c>
      <c r="AD35" s="294">
        <v>1017</v>
      </c>
      <c r="AE35" s="294">
        <v>1462</v>
      </c>
      <c r="AF35" s="294">
        <v>782</v>
      </c>
      <c r="AG35" s="294">
        <v>1</v>
      </c>
      <c r="AH35" s="294">
        <v>1258</v>
      </c>
      <c r="AI35" s="295">
        <v>20</v>
      </c>
      <c r="AJ35" s="295">
        <v>0</v>
      </c>
      <c r="AK35" s="295">
        <v>589</v>
      </c>
      <c r="AL35" s="295" t="s">
        <v>516</v>
      </c>
      <c r="AM35" s="295" t="s">
        <v>516</v>
      </c>
      <c r="AN35" s="295" t="s">
        <v>516</v>
      </c>
      <c r="AO35" s="295" t="s">
        <v>516</v>
      </c>
      <c r="AP35" s="295" t="s">
        <v>516</v>
      </c>
      <c r="AQ35" s="295" t="s">
        <v>516</v>
      </c>
      <c r="AR35" s="295" t="s">
        <v>516</v>
      </c>
      <c r="AS35" s="295" t="s">
        <v>516</v>
      </c>
      <c r="AT35" s="294">
        <v>15</v>
      </c>
      <c r="AU35" s="294">
        <v>153</v>
      </c>
      <c r="AV35" s="294">
        <v>23742</v>
      </c>
      <c r="AW35" s="294">
        <v>501</v>
      </c>
      <c r="AX35" s="294">
        <v>70</v>
      </c>
      <c r="AY35" s="294">
        <v>47</v>
      </c>
      <c r="AZ35" s="294">
        <v>6054</v>
      </c>
      <c r="BA35" s="294">
        <v>4690</v>
      </c>
      <c r="BB35" s="294">
        <v>1400</v>
      </c>
      <c r="BC35" s="294">
        <v>11</v>
      </c>
      <c r="BD35" s="294">
        <v>4258</v>
      </c>
      <c r="BE35" s="294">
        <v>268</v>
      </c>
      <c r="BF35" s="294">
        <v>1018</v>
      </c>
      <c r="BG35" s="294">
        <v>237</v>
      </c>
      <c r="BH35" s="294">
        <v>742</v>
      </c>
      <c r="BI35" s="294">
        <v>0</v>
      </c>
      <c r="BJ35" s="294">
        <v>0</v>
      </c>
      <c r="BK35" s="294">
        <v>0</v>
      </c>
      <c r="BL35" s="294">
        <v>0</v>
      </c>
      <c r="BM35" s="294">
        <v>359</v>
      </c>
      <c r="BN35" s="294">
        <v>0</v>
      </c>
      <c r="BO35" s="294">
        <v>0</v>
      </c>
      <c r="BP35" s="294">
        <v>451</v>
      </c>
      <c r="BQ35" s="294">
        <v>3636</v>
      </c>
      <c r="BR35" s="294">
        <v>27626.506000000001</v>
      </c>
      <c r="BS35" s="294">
        <v>25394.25</v>
      </c>
      <c r="BT35" s="294">
        <v>90.69</v>
      </c>
      <c r="BU35" s="294">
        <v>249</v>
      </c>
      <c r="BV35" s="294">
        <v>276.52600000000001</v>
      </c>
      <c r="BW35" s="294">
        <v>1</v>
      </c>
      <c r="BX35" s="294">
        <v>0</v>
      </c>
      <c r="BY35" s="294">
        <v>0</v>
      </c>
      <c r="BZ35" s="295">
        <v>0</v>
      </c>
      <c r="CA35" s="295">
        <v>0</v>
      </c>
      <c r="CB35" s="295">
        <v>23</v>
      </c>
      <c r="CC35" s="295">
        <v>1592.04</v>
      </c>
      <c r="CD35" s="295" t="s">
        <v>516</v>
      </c>
      <c r="CE35" s="295" t="s">
        <v>516</v>
      </c>
      <c r="CF35" s="295" t="s">
        <v>516</v>
      </c>
      <c r="CG35" s="295" t="s">
        <v>516</v>
      </c>
      <c r="CH35" s="295" t="s">
        <v>516</v>
      </c>
      <c r="CI35" s="295" t="s">
        <v>516</v>
      </c>
      <c r="CJ35" s="303" t="s">
        <v>516</v>
      </c>
      <c r="CK35" s="304" t="s">
        <v>516</v>
      </c>
      <c r="CL35" s="292">
        <v>0</v>
      </c>
      <c r="CM35" s="292">
        <v>0</v>
      </c>
      <c r="CN35" s="292">
        <v>28</v>
      </c>
    </row>
    <row r="36" spans="1:92" ht="13.5" customHeight="1" x14ac:dyDescent="0.15">
      <c r="A36" s="292" t="s">
        <v>573</v>
      </c>
      <c r="B36" s="293" t="s">
        <v>574</v>
      </c>
      <c r="C36" s="292" t="s">
        <v>515</v>
      </c>
      <c r="D36" s="294">
        <v>38474</v>
      </c>
      <c r="E36" s="294">
        <v>12654</v>
      </c>
      <c r="F36" s="294">
        <v>15</v>
      </c>
      <c r="G36" s="294">
        <v>825</v>
      </c>
      <c r="H36" s="294">
        <v>6645</v>
      </c>
      <c r="I36" s="294">
        <v>5118</v>
      </c>
      <c r="J36" s="294">
        <v>2462</v>
      </c>
      <c r="K36" s="294">
        <v>37</v>
      </c>
      <c r="L36" s="294">
        <v>4109</v>
      </c>
      <c r="M36" s="294">
        <v>255</v>
      </c>
      <c r="N36" s="294">
        <v>975</v>
      </c>
      <c r="O36" s="294">
        <v>1282</v>
      </c>
      <c r="P36" s="294">
        <v>0</v>
      </c>
      <c r="Q36" s="294">
        <v>0</v>
      </c>
      <c r="R36" s="294">
        <v>545</v>
      </c>
      <c r="S36" s="294">
        <v>57</v>
      </c>
      <c r="T36" s="294">
        <v>66</v>
      </c>
      <c r="U36" s="294">
        <v>0</v>
      </c>
      <c r="V36" s="294">
        <v>0</v>
      </c>
      <c r="W36" s="294">
        <v>0</v>
      </c>
      <c r="X36" s="294">
        <v>37</v>
      </c>
      <c r="Y36" s="294">
        <v>3392</v>
      </c>
      <c r="Z36" s="294">
        <v>4443</v>
      </c>
      <c r="AA36" s="294">
        <v>2074</v>
      </c>
      <c r="AB36" s="294">
        <v>0</v>
      </c>
      <c r="AC36" s="294">
        <v>108</v>
      </c>
      <c r="AD36" s="294">
        <v>1318</v>
      </c>
      <c r="AE36" s="294">
        <v>227</v>
      </c>
      <c r="AF36" s="294">
        <v>225</v>
      </c>
      <c r="AG36" s="294">
        <v>0</v>
      </c>
      <c r="AH36" s="294">
        <v>251</v>
      </c>
      <c r="AI36" s="295">
        <v>0</v>
      </c>
      <c r="AJ36" s="295">
        <v>166</v>
      </c>
      <c r="AK36" s="295">
        <v>37</v>
      </c>
      <c r="AL36" s="295" t="s">
        <v>516</v>
      </c>
      <c r="AM36" s="295" t="s">
        <v>516</v>
      </c>
      <c r="AN36" s="295" t="s">
        <v>516</v>
      </c>
      <c r="AO36" s="295" t="s">
        <v>516</v>
      </c>
      <c r="AP36" s="295" t="s">
        <v>516</v>
      </c>
      <c r="AQ36" s="295" t="s">
        <v>516</v>
      </c>
      <c r="AR36" s="295" t="s">
        <v>516</v>
      </c>
      <c r="AS36" s="295" t="s">
        <v>516</v>
      </c>
      <c r="AT36" s="294">
        <v>34</v>
      </c>
      <c r="AU36" s="294">
        <v>3</v>
      </c>
      <c r="AV36" s="294">
        <v>27952</v>
      </c>
      <c r="AW36" s="294">
        <v>5653</v>
      </c>
      <c r="AX36" s="294">
        <v>12</v>
      </c>
      <c r="AY36" s="294">
        <v>196</v>
      </c>
      <c r="AZ36" s="294">
        <v>5179</v>
      </c>
      <c r="BA36" s="294">
        <v>4884</v>
      </c>
      <c r="BB36" s="294">
        <v>2235</v>
      </c>
      <c r="BC36" s="294">
        <v>37</v>
      </c>
      <c r="BD36" s="294">
        <v>3858</v>
      </c>
      <c r="BE36" s="294">
        <v>255</v>
      </c>
      <c r="BF36" s="294">
        <v>809</v>
      </c>
      <c r="BG36" s="294">
        <v>1019</v>
      </c>
      <c r="BH36" s="294">
        <v>0</v>
      </c>
      <c r="BI36" s="294">
        <v>0</v>
      </c>
      <c r="BJ36" s="294">
        <v>545</v>
      </c>
      <c r="BK36" s="294">
        <v>57</v>
      </c>
      <c r="BL36" s="294">
        <v>66</v>
      </c>
      <c r="BM36" s="294">
        <v>0</v>
      </c>
      <c r="BN36" s="294">
        <v>0</v>
      </c>
      <c r="BO36" s="294">
        <v>0</v>
      </c>
      <c r="BP36" s="294">
        <v>3</v>
      </c>
      <c r="BQ36" s="294">
        <v>3144</v>
      </c>
      <c r="BR36" s="294">
        <v>6079</v>
      </c>
      <c r="BS36" s="294">
        <v>4927</v>
      </c>
      <c r="BT36" s="294">
        <v>3</v>
      </c>
      <c r="BU36" s="294">
        <v>521</v>
      </c>
      <c r="BV36" s="294">
        <v>148</v>
      </c>
      <c r="BW36" s="294">
        <v>7</v>
      </c>
      <c r="BX36" s="294">
        <v>2</v>
      </c>
      <c r="BY36" s="294">
        <v>0</v>
      </c>
      <c r="BZ36" s="295">
        <v>0</v>
      </c>
      <c r="CA36" s="295">
        <v>0</v>
      </c>
      <c r="CB36" s="295">
        <v>0</v>
      </c>
      <c r="CC36" s="295">
        <v>226</v>
      </c>
      <c r="CD36" s="295" t="s">
        <v>516</v>
      </c>
      <c r="CE36" s="295" t="s">
        <v>516</v>
      </c>
      <c r="CF36" s="295" t="s">
        <v>516</v>
      </c>
      <c r="CG36" s="295" t="s">
        <v>516</v>
      </c>
      <c r="CH36" s="295" t="s">
        <v>516</v>
      </c>
      <c r="CI36" s="295" t="s">
        <v>516</v>
      </c>
      <c r="CJ36" s="303" t="s">
        <v>516</v>
      </c>
      <c r="CK36" s="304" t="s">
        <v>516</v>
      </c>
      <c r="CL36" s="292">
        <v>0</v>
      </c>
      <c r="CM36" s="292">
        <v>245</v>
      </c>
      <c r="CN36" s="292">
        <v>23</v>
      </c>
    </row>
    <row r="37" spans="1:92" ht="13.5" customHeight="1" x14ac:dyDescent="0.15">
      <c r="A37" s="292" t="s">
        <v>575</v>
      </c>
      <c r="B37" s="293" t="s">
        <v>576</v>
      </c>
      <c r="C37" s="292" t="s">
        <v>515</v>
      </c>
      <c r="D37" s="294">
        <v>55950</v>
      </c>
      <c r="E37" s="294">
        <v>33443</v>
      </c>
      <c r="F37" s="294">
        <v>59</v>
      </c>
      <c r="G37" s="294">
        <v>65</v>
      </c>
      <c r="H37" s="294">
        <v>3514</v>
      </c>
      <c r="I37" s="294">
        <v>1938</v>
      </c>
      <c r="J37" s="294">
        <v>1032</v>
      </c>
      <c r="K37" s="294">
        <v>221</v>
      </c>
      <c r="L37" s="294">
        <v>2549</v>
      </c>
      <c r="M37" s="294">
        <v>42</v>
      </c>
      <c r="N37" s="294">
        <v>345</v>
      </c>
      <c r="O37" s="294">
        <v>251</v>
      </c>
      <c r="P37" s="294">
        <v>3005</v>
      </c>
      <c r="Q37" s="294">
        <v>50</v>
      </c>
      <c r="R37" s="294">
        <v>0</v>
      </c>
      <c r="S37" s="294">
        <v>528</v>
      </c>
      <c r="T37" s="294">
        <v>81</v>
      </c>
      <c r="U37" s="294">
        <v>7679</v>
      </c>
      <c r="V37" s="294">
        <v>0</v>
      </c>
      <c r="W37" s="294">
        <v>0</v>
      </c>
      <c r="X37" s="294">
        <v>36</v>
      </c>
      <c r="Y37" s="294">
        <v>1112</v>
      </c>
      <c r="Z37" s="294">
        <v>28708</v>
      </c>
      <c r="AA37" s="294">
        <v>27347</v>
      </c>
      <c r="AB37" s="294">
        <v>19</v>
      </c>
      <c r="AC37" s="294">
        <v>45</v>
      </c>
      <c r="AD37" s="294">
        <v>86</v>
      </c>
      <c r="AE37" s="294">
        <v>249</v>
      </c>
      <c r="AF37" s="294">
        <v>227</v>
      </c>
      <c r="AG37" s="294">
        <v>157</v>
      </c>
      <c r="AH37" s="294">
        <v>53</v>
      </c>
      <c r="AI37" s="295">
        <v>7</v>
      </c>
      <c r="AJ37" s="295">
        <v>5</v>
      </c>
      <c r="AK37" s="295">
        <v>244</v>
      </c>
      <c r="AL37" s="295" t="s">
        <v>516</v>
      </c>
      <c r="AM37" s="295" t="s">
        <v>516</v>
      </c>
      <c r="AN37" s="295" t="s">
        <v>516</v>
      </c>
      <c r="AO37" s="295" t="s">
        <v>516</v>
      </c>
      <c r="AP37" s="295" t="s">
        <v>516</v>
      </c>
      <c r="AQ37" s="295" t="s">
        <v>516</v>
      </c>
      <c r="AR37" s="295" t="s">
        <v>516</v>
      </c>
      <c r="AS37" s="295" t="s">
        <v>516</v>
      </c>
      <c r="AT37" s="294">
        <v>34</v>
      </c>
      <c r="AU37" s="294">
        <v>235</v>
      </c>
      <c r="AV37" s="294">
        <v>23407</v>
      </c>
      <c r="AW37" s="294">
        <v>2456</v>
      </c>
      <c r="AX37" s="294">
        <v>30</v>
      </c>
      <c r="AY37" s="294">
        <v>19</v>
      </c>
      <c r="AZ37" s="294">
        <v>3261</v>
      </c>
      <c r="BA37" s="294">
        <v>1680</v>
      </c>
      <c r="BB37" s="294">
        <v>805</v>
      </c>
      <c r="BC37" s="294">
        <v>64</v>
      </c>
      <c r="BD37" s="294">
        <v>2496</v>
      </c>
      <c r="BE37" s="294">
        <v>35</v>
      </c>
      <c r="BF37" s="294">
        <v>340</v>
      </c>
      <c r="BG37" s="294">
        <v>0</v>
      </c>
      <c r="BH37" s="294">
        <v>3005</v>
      </c>
      <c r="BI37" s="294">
        <v>50</v>
      </c>
      <c r="BJ37" s="294">
        <v>0</v>
      </c>
      <c r="BK37" s="294">
        <v>528</v>
      </c>
      <c r="BL37" s="294">
        <v>81</v>
      </c>
      <c r="BM37" s="294">
        <v>7679</v>
      </c>
      <c r="BN37" s="294">
        <v>0</v>
      </c>
      <c r="BO37" s="294">
        <v>0</v>
      </c>
      <c r="BP37" s="294">
        <v>2</v>
      </c>
      <c r="BQ37" s="294">
        <v>876</v>
      </c>
      <c r="BR37" s="294">
        <v>3835</v>
      </c>
      <c r="BS37" s="294">
        <v>3640</v>
      </c>
      <c r="BT37" s="294">
        <v>10</v>
      </c>
      <c r="BU37" s="294">
        <v>1</v>
      </c>
      <c r="BV37" s="294">
        <v>167</v>
      </c>
      <c r="BW37" s="294">
        <v>9</v>
      </c>
      <c r="BX37" s="294">
        <v>0</v>
      </c>
      <c r="BY37" s="294">
        <v>0</v>
      </c>
      <c r="BZ37" s="295">
        <v>0</v>
      </c>
      <c r="CA37" s="295">
        <v>0</v>
      </c>
      <c r="CB37" s="295">
        <v>0</v>
      </c>
      <c r="CC37" s="295">
        <v>7</v>
      </c>
      <c r="CD37" s="295" t="s">
        <v>516</v>
      </c>
      <c r="CE37" s="295" t="s">
        <v>516</v>
      </c>
      <c r="CF37" s="295" t="s">
        <v>516</v>
      </c>
      <c r="CG37" s="295" t="s">
        <v>516</v>
      </c>
      <c r="CH37" s="295" t="s">
        <v>516</v>
      </c>
      <c r="CI37" s="295" t="s">
        <v>516</v>
      </c>
      <c r="CJ37" s="303" t="s">
        <v>516</v>
      </c>
      <c r="CK37" s="304" t="s">
        <v>516</v>
      </c>
      <c r="CL37" s="292">
        <v>0</v>
      </c>
      <c r="CM37" s="292">
        <v>1</v>
      </c>
      <c r="CN37" s="292">
        <v>9</v>
      </c>
    </row>
    <row r="38" spans="1:92" ht="13.5" customHeight="1" x14ac:dyDescent="0.15">
      <c r="A38" s="292" t="s">
        <v>577</v>
      </c>
      <c r="B38" s="293" t="s">
        <v>578</v>
      </c>
      <c r="C38" s="292" t="s">
        <v>515</v>
      </c>
      <c r="D38" s="294">
        <v>44537</v>
      </c>
      <c r="E38" s="294">
        <v>10339</v>
      </c>
      <c r="F38" s="294">
        <v>46</v>
      </c>
      <c r="G38" s="294">
        <v>392</v>
      </c>
      <c r="H38" s="294">
        <v>5667</v>
      </c>
      <c r="I38" s="294">
        <v>2639</v>
      </c>
      <c r="J38" s="294">
        <v>1096</v>
      </c>
      <c r="K38" s="294">
        <v>0</v>
      </c>
      <c r="L38" s="294">
        <v>2780</v>
      </c>
      <c r="M38" s="294">
        <v>494</v>
      </c>
      <c r="N38" s="294">
        <v>388</v>
      </c>
      <c r="O38" s="294">
        <v>710</v>
      </c>
      <c r="P38" s="294">
        <v>976</v>
      </c>
      <c r="Q38" s="294">
        <v>35</v>
      </c>
      <c r="R38" s="294">
        <v>8139</v>
      </c>
      <c r="S38" s="294">
        <v>5904</v>
      </c>
      <c r="T38" s="294">
        <v>0</v>
      </c>
      <c r="U38" s="294">
        <v>552</v>
      </c>
      <c r="V38" s="294">
        <v>0</v>
      </c>
      <c r="W38" s="294">
        <v>0</v>
      </c>
      <c r="X38" s="294">
        <v>28</v>
      </c>
      <c r="Y38" s="294">
        <v>4352</v>
      </c>
      <c r="Z38" s="294">
        <v>7641</v>
      </c>
      <c r="AA38" s="294">
        <v>3957</v>
      </c>
      <c r="AB38" s="294">
        <v>15</v>
      </c>
      <c r="AC38" s="294">
        <v>0</v>
      </c>
      <c r="AD38" s="294">
        <v>157</v>
      </c>
      <c r="AE38" s="294">
        <v>312</v>
      </c>
      <c r="AF38" s="294">
        <v>311</v>
      </c>
      <c r="AG38" s="294">
        <v>0</v>
      </c>
      <c r="AH38" s="294">
        <v>0</v>
      </c>
      <c r="AI38" s="295">
        <v>485</v>
      </c>
      <c r="AJ38" s="295">
        <v>0</v>
      </c>
      <c r="AK38" s="295">
        <v>331</v>
      </c>
      <c r="AL38" s="295" t="s">
        <v>516</v>
      </c>
      <c r="AM38" s="295" t="s">
        <v>516</v>
      </c>
      <c r="AN38" s="295" t="s">
        <v>516</v>
      </c>
      <c r="AO38" s="295" t="s">
        <v>516</v>
      </c>
      <c r="AP38" s="295" t="s">
        <v>516</v>
      </c>
      <c r="AQ38" s="295" t="s">
        <v>516</v>
      </c>
      <c r="AR38" s="295" t="s">
        <v>516</v>
      </c>
      <c r="AS38" s="295" t="s">
        <v>516</v>
      </c>
      <c r="AT38" s="294">
        <v>19</v>
      </c>
      <c r="AU38" s="294">
        <v>2054</v>
      </c>
      <c r="AV38" s="294">
        <v>36519</v>
      </c>
      <c r="AW38" s="294">
        <v>6043</v>
      </c>
      <c r="AX38" s="294">
        <v>30</v>
      </c>
      <c r="AY38" s="294">
        <v>392</v>
      </c>
      <c r="AZ38" s="294">
        <v>5507</v>
      </c>
      <c r="BA38" s="294">
        <v>2326</v>
      </c>
      <c r="BB38" s="294">
        <v>785</v>
      </c>
      <c r="BC38" s="294">
        <v>0</v>
      </c>
      <c r="BD38" s="294">
        <v>2780</v>
      </c>
      <c r="BE38" s="294">
        <v>9</v>
      </c>
      <c r="BF38" s="294">
        <v>388</v>
      </c>
      <c r="BG38" s="294">
        <v>352</v>
      </c>
      <c r="BH38" s="294">
        <v>976</v>
      </c>
      <c r="BI38" s="294">
        <v>35</v>
      </c>
      <c r="BJ38" s="294">
        <v>8139</v>
      </c>
      <c r="BK38" s="294">
        <v>5904</v>
      </c>
      <c r="BL38" s="294">
        <v>0</v>
      </c>
      <c r="BM38" s="294">
        <v>552</v>
      </c>
      <c r="BN38" s="294">
        <v>0</v>
      </c>
      <c r="BO38" s="294">
        <v>0</v>
      </c>
      <c r="BP38" s="294">
        <v>9</v>
      </c>
      <c r="BQ38" s="294">
        <v>2292</v>
      </c>
      <c r="BR38" s="294">
        <v>377</v>
      </c>
      <c r="BS38" s="294">
        <v>339</v>
      </c>
      <c r="BT38" s="294">
        <v>1</v>
      </c>
      <c r="BU38" s="294">
        <v>0</v>
      </c>
      <c r="BV38" s="294">
        <v>3</v>
      </c>
      <c r="BW38" s="294">
        <v>1</v>
      </c>
      <c r="BX38" s="294">
        <v>0</v>
      </c>
      <c r="BY38" s="294">
        <v>0</v>
      </c>
      <c r="BZ38" s="295">
        <v>0</v>
      </c>
      <c r="CA38" s="295">
        <v>0</v>
      </c>
      <c r="CB38" s="295">
        <v>0</v>
      </c>
      <c r="CC38" s="295">
        <v>27</v>
      </c>
      <c r="CD38" s="295" t="s">
        <v>516</v>
      </c>
      <c r="CE38" s="295" t="s">
        <v>516</v>
      </c>
      <c r="CF38" s="295" t="s">
        <v>516</v>
      </c>
      <c r="CG38" s="295" t="s">
        <v>516</v>
      </c>
      <c r="CH38" s="295" t="s">
        <v>516</v>
      </c>
      <c r="CI38" s="295" t="s">
        <v>516</v>
      </c>
      <c r="CJ38" s="303" t="s">
        <v>516</v>
      </c>
      <c r="CK38" s="304" t="s">
        <v>516</v>
      </c>
      <c r="CL38" s="292">
        <v>0</v>
      </c>
      <c r="CM38" s="292">
        <v>6</v>
      </c>
      <c r="CN38" s="292">
        <v>18</v>
      </c>
    </row>
    <row r="39" spans="1:92" ht="13.5" customHeight="1" x14ac:dyDescent="0.15">
      <c r="A39" s="292" t="s">
        <v>579</v>
      </c>
      <c r="B39" s="293" t="s">
        <v>580</v>
      </c>
      <c r="C39" s="292" t="s">
        <v>515</v>
      </c>
      <c r="D39" s="294">
        <v>144183</v>
      </c>
      <c r="E39" s="294">
        <v>31734</v>
      </c>
      <c r="F39" s="294">
        <v>100</v>
      </c>
      <c r="G39" s="294">
        <v>1229</v>
      </c>
      <c r="H39" s="294">
        <v>11275</v>
      </c>
      <c r="I39" s="294">
        <v>8168</v>
      </c>
      <c r="J39" s="294">
        <v>2829</v>
      </c>
      <c r="K39" s="294">
        <v>43</v>
      </c>
      <c r="L39" s="294">
        <v>2851</v>
      </c>
      <c r="M39" s="294">
        <v>24</v>
      </c>
      <c r="N39" s="294">
        <v>20</v>
      </c>
      <c r="O39" s="294">
        <v>3684</v>
      </c>
      <c r="P39" s="294">
        <v>44</v>
      </c>
      <c r="Q39" s="294">
        <v>0</v>
      </c>
      <c r="R39" s="294">
        <v>14870</v>
      </c>
      <c r="S39" s="294">
        <v>318</v>
      </c>
      <c r="T39" s="294">
        <v>0</v>
      </c>
      <c r="U39" s="294">
        <v>11405</v>
      </c>
      <c r="V39" s="294">
        <v>0</v>
      </c>
      <c r="W39" s="294">
        <v>1253</v>
      </c>
      <c r="X39" s="294">
        <v>144</v>
      </c>
      <c r="Y39" s="294">
        <v>54192</v>
      </c>
      <c r="Z39" s="294">
        <v>15902</v>
      </c>
      <c r="AA39" s="294">
        <v>9936</v>
      </c>
      <c r="AB39" s="294">
        <v>31</v>
      </c>
      <c r="AC39" s="294">
        <v>115</v>
      </c>
      <c r="AD39" s="294">
        <v>1785</v>
      </c>
      <c r="AE39" s="294">
        <v>600</v>
      </c>
      <c r="AF39" s="294">
        <v>242</v>
      </c>
      <c r="AG39" s="294">
        <v>9</v>
      </c>
      <c r="AH39" s="294">
        <v>256</v>
      </c>
      <c r="AI39" s="295">
        <v>0</v>
      </c>
      <c r="AJ39" s="295">
        <v>9</v>
      </c>
      <c r="AK39" s="295">
        <v>2556</v>
      </c>
      <c r="AL39" s="295" t="s">
        <v>516</v>
      </c>
      <c r="AM39" s="295" t="s">
        <v>516</v>
      </c>
      <c r="AN39" s="295" t="s">
        <v>516</v>
      </c>
      <c r="AO39" s="295" t="s">
        <v>516</v>
      </c>
      <c r="AP39" s="295" t="s">
        <v>516</v>
      </c>
      <c r="AQ39" s="295" t="s">
        <v>516</v>
      </c>
      <c r="AR39" s="295" t="s">
        <v>516</v>
      </c>
      <c r="AS39" s="295" t="s">
        <v>516</v>
      </c>
      <c r="AT39" s="294">
        <v>127</v>
      </c>
      <c r="AU39" s="294">
        <v>236</v>
      </c>
      <c r="AV39" s="294">
        <v>105901</v>
      </c>
      <c r="AW39" s="294">
        <v>2692</v>
      </c>
      <c r="AX39" s="294">
        <v>11</v>
      </c>
      <c r="AY39" s="294">
        <v>50</v>
      </c>
      <c r="AZ39" s="294">
        <v>8335</v>
      </c>
      <c r="BA39" s="294">
        <v>7516</v>
      </c>
      <c r="BB39" s="294">
        <v>2433</v>
      </c>
      <c r="BC39" s="294">
        <v>27</v>
      </c>
      <c r="BD39" s="294">
        <v>2583</v>
      </c>
      <c r="BE39" s="294">
        <v>24</v>
      </c>
      <c r="BF39" s="294">
        <v>0</v>
      </c>
      <c r="BG39" s="294">
        <v>445</v>
      </c>
      <c r="BH39" s="294">
        <v>44</v>
      </c>
      <c r="BI39" s="294">
        <v>0</v>
      </c>
      <c r="BJ39" s="294">
        <v>14870</v>
      </c>
      <c r="BK39" s="294">
        <v>318</v>
      </c>
      <c r="BL39" s="294">
        <v>0</v>
      </c>
      <c r="BM39" s="294">
        <v>11405</v>
      </c>
      <c r="BN39" s="294">
        <v>0</v>
      </c>
      <c r="BO39" s="294">
        <v>1253</v>
      </c>
      <c r="BP39" s="294">
        <v>17</v>
      </c>
      <c r="BQ39" s="294">
        <v>53878</v>
      </c>
      <c r="BR39" s="294">
        <v>22380</v>
      </c>
      <c r="BS39" s="294">
        <v>19106</v>
      </c>
      <c r="BT39" s="294">
        <v>58</v>
      </c>
      <c r="BU39" s="294">
        <v>1064</v>
      </c>
      <c r="BV39" s="294">
        <v>1155</v>
      </c>
      <c r="BW39" s="294">
        <v>52</v>
      </c>
      <c r="BX39" s="294">
        <v>154</v>
      </c>
      <c r="BY39" s="294">
        <v>7</v>
      </c>
      <c r="BZ39" s="295">
        <v>12</v>
      </c>
      <c r="CA39" s="295">
        <v>0</v>
      </c>
      <c r="CB39" s="295">
        <v>11</v>
      </c>
      <c r="CC39" s="295">
        <v>683</v>
      </c>
      <c r="CD39" s="295" t="s">
        <v>516</v>
      </c>
      <c r="CE39" s="295" t="s">
        <v>516</v>
      </c>
      <c r="CF39" s="295" t="s">
        <v>516</v>
      </c>
      <c r="CG39" s="295" t="s">
        <v>516</v>
      </c>
      <c r="CH39" s="295" t="s">
        <v>516</v>
      </c>
      <c r="CI39" s="295" t="s">
        <v>516</v>
      </c>
      <c r="CJ39" s="303" t="s">
        <v>516</v>
      </c>
      <c r="CK39" s="304" t="s">
        <v>516</v>
      </c>
      <c r="CL39" s="292">
        <v>0</v>
      </c>
      <c r="CM39" s="292">
        <v>78</v>
      </c>
      <c r="CN39" s="292">
        <v>22</v>
      </c>
    </row>
    <row r="40" spans="1:92" ht="13.5" customHeight="1" x14ac:dyDescent="0.15">
      <c r="A40" s="292" t="s">
        <v>581</v>
      </c>
      <c r="B40" s="293" t="s">
        <v>582</v>
      </c>
      <c r="C40" s="292" t="s">
        <v>515</v>
      </c>
      <c r="D40" s="294">
        <v>180630</v>
      </c>
      <c r="E40" s="294">
        <v>52021</v>
      </c>
      <c r="F40" s="294">
        <v>78</v>
      </c>
      <c r="G40" s="294">
        <v>1530</v>
      </c>
      <c r="H40" s="294">
        <v>17818</v>
      </c>
      <c r="I40" s="294">
        <v>10930</v>
      </c>
      <c r="J40" s="294">
        <v>5185</v>
      </c>
      <c r="K40" s="294">
        <v>11</v>
      </c>
      <c r="L40" s="294">
        <v>21521</v>
      </c>
      <c r="M40" s="294">
        <v>0</v>
      </c>
      <c r="N40" s="294">
        <v>711</v>
      </c>
      <c r="O40" s="294">
        <v>3540</v>
      </c>
      <c r="P40" s="294">
        <v>150</v>
      </c>
      <c r="Q40" s="294">
        <v>0</v>
      </c>
      <c r="R40" s="294">
        <v>6813</v>
      </c>
      <c r="S40" s="294">
        <v>52817</v>
      </c>
      <c r="T40" s="294">
        <v>113</v>
      </c>
      <c r="U40" s="294">
        <v>1930</v>
      </c>
      <c r="V40" s="294">
        <v>0</v>
      </c>
      <c r="W40" s="294">
        <v>2661</v>
      </c>
      <c r="X40" s="294">
        <v>13</v>
      </c>
      <c r="Y40" s="294">
        <v>2788</v>
      </c>
      <c r="Z40" s="294">
        <v>14956</v>
      </c>
      <c r="AA40" s="294">
        <v>11118</v>
      </c>
      <c r="AB40" s="294">
        <v>36</v>
      </c>
      <c r="AC40" s="294">
        <v>1322</v>
      </c>
      <c r="AD40" s="294">
        <v>236</v>
      </c>
      <c r="AE40" s="294">
        <v>613</v>
      </c>
      <c r="AF40" s="294">
        <v>356</v>
      </c>
      <c r="AG40" s="294">
        <v>1</v>
      </c>
      <c r="AH40" s="294">
        <v>33</v>
      </c>
      <c r="AI40" s="295">
        <v>0</v>
      </c>
      <c r="AJ40" s="295">
        <v>0</v>
      </c>
      <c r="AK40" s="295">
        <v>1193</v>
      </c>
      <c r="AL40" s="295" t="s">
        <v>516</v>
      </c>
      <c r="AM40" s="295" t="s">
        <v>516</v>
      </c>
      <c r="AN40" s="295" t="s">
        <v>516</v>
      </c>
      <c r="AO40" s="295" t="s">
        <v>516</v>
      </c>
      <c r="AP40" s="295" t="s">
        <v>516</v>
      </c>
      <c r="AQ40" s="295" t="s">
        <v>516</v>
      </c>
      <c r="AR40" s="295" t="s">
        <v>516</v>
      </c>
      <c r="AS40" s="295" t="s">
        <v>516</v>
      </c>
      <c r="AT40" s="294">
        <v>0</v>
      </c>
      <c r="AU40" s="294">
        <v>48</v>
      </c>
      <c r="AV40" s="294">
        <v>153004</v>
      </c>
      <c r="AW40" s="294">
        <v>29115</v>
      </c>
      <c r="AX40" s="294">
        <v>24</v>
      </c>
      <c r="AY40" s="294">
        <v>97</v>
      </c>
      <c r="AZ40" s="294">
        <v>17103</v>
      </c>
      <c r="BA40" s="294">
        <v>10291</v>
      </c>
      <c r="BB40" s="294">
        <v>4825</v>
      </c>
      <c r="BC40" s="294">
        <v>10</v>
      </c>
      <c r="BD40" s="294">
        <v>21488</v>
      </c>
      <c r="BE40" s="294">
        <v>0</v>
      </c>
      <c r="BF40" s="294">
        <v>711</v>
      </c>
      <c r="BG40" s="294">
        <v>2133</v>
      </c>
      <c r="BH40" s="294">
        <v>150</v>
      </c>
      <c r="BI40" s="294">
        <v>0</v>
      </c>
      <c r="BJ40" s="294">
        <v>6813</v>
      </c>
      <c r="BK40" s="294">
        <v>52817</v>
      </c>
      <c r="BL40" s="294">
        <v>113</v>
      </c>
      <c r="BM40" s="294">
        <v>1930</v>
      </c>
      <c r="BN40" s="294">
        <v>0</v>
      </c>
      <c r="BO40" s="294">
        <v>2661</v>
      </c>
      <c r="BP40" s="294">
        <v>0</v>
      </c>
      <c r="BQ40" s="294">
        <v>2723</v>
      </c>
      <c r="BR40" s="294">
        <v>12670</v>
      </c>
      <c r="BS40" s="294">
        <v>11788</v>
      </c>
      <c r="BT40" s="294">
        <v>18</v>
      </c>
      <c r="BU40" s="294">
        <v>111</v>
      </c>
      <c r="BV40" s="294">
        <v>479</v>
      </c>
      <c r="BW40" s="294">
        <v>26</v>
      </c>
      <c r="BX40" s="294">
        <v>4</v>
      </c>
      <c r="BY40" s="294">
        <v>0</v>
      </c>
      <c r="BZ40" s="295">
        <v>0</v>
      </c>
      <c r="CA40" s="295">
        <v>0</v>
      </c>
      <c r="CB40" s="295">
        <v>0</v>
      </c>
      <c r="CC40" s="295">
        <v>214</v>
      </c>
      <c r="CD40" s="295" t="s">
        <v>516</v>
      </c>
      <c r="CE40" s="295" t="s">
        <v>516</v>
      </c>
      <c r="CF40" s="295" t="s">
        <v>516</v>
      </c>
      <c r="CG40" s="295" t="s">
        <v>516</v>
      </c>
      <c r="CH40" s="295" t="s">
        <v>516</v>
      </c>
      <c r="CI40" s="295" t="s">
        <v>516</v>
      </c>
      <c r="CJ40" s="303" t="s">
        <v>516</v>
      </c>
      <c r="CK40" s="304" t="s">
        <v>516</v>
      </c>
      <c r="CL40" s="292">
        <v>13</v>
      </c>
      <c r="CM40" s="292">
        <v>17</v>
      </c>
      <c r="CN40" s="292">
        <v>16</v>
      </c>
    </row>
    <row r="41" spans="1:92" ht="13.5" customHeight="1" x14ac:dyDescent="0.15">
      <c r="A41" s="292" t="s">
        <v>583</v>
      </c>
      <c r="B41" s="293" t="s">
        <v>584</v>
      </c>
      <c r="C41" s="292" t="s">
        <v>515</v>
      </c>
      <c r="D41" s="294">
        <v>106203</v>
      </c>
      <c r="E41" s="294">
        <v>26931</v>
      </c>
      <c r="F41" s="294">
        <v>111</v>
      </c>
      <c r="G41" s="294">
        <v>888</v>
      </c>
      <c r="H41" s="294">
        <v>10190</v>
      </c>
      <c r="I41" s="294">
        <v>6324</v>
      </c>
      <c r="J41" s="294">
        <v>2653</v>
      </c>
      <c r="K41" s="294">
        <v>10</v>
      </c>
      <c r="L41" s="294">
        <v>10214</v>
      </c>
      <c r="M41" s="294">
        <v>1226</v>
      </c>
      <c r="N41" s="294">
        <v>376</v>
      </c>
      <c r="O41" s="294">
        <v>908</v>
      </c>
      <c r="P41" s="294">
        <v>0</v>
      </c>
      <c r="Q41" s="294">
        <v>0</v>
      </c>
      <c r="R41" s="294">
        <v>550</v>
      </c>
      <c r="S41" s="294">
        <v>6116</v>
      </c>
      <c r="T41" s="294">
        <v>0</v>
      </c>
      <c r="U41" s="294">
        <v>34078</v>
      </c>
      <c r="V41" s="294">
        <v>0</v>
      </c>
      <c r="W41" s="294">
        <v>660</v>
      </c>
      <c r="X41" s="294">
        <v>47</v>
      </c>
      <c r="Y41" s="294">
        <v>4921</v>
      </c>
      <c r="Z41" s="294">
        <v>22509</v>
      </c>
      <c r="AA41" s="294">
        <v>19083</v>
      </c>
      <c r="AB41" s="294">
        <v>75</v>
      </c>
      <c r="AC41" s="294">
        <v>273</v>
      </c>
      <c r="AD41" s="294">
        <v>1730</v>
      </c>
      <c r="AE41" s="294">
        <v>51</v>
      </c>
      <c r="AF41" s="294">
        <v>85</v>
      </c>
      <c r="AG41" s="294">
        <v>0</v>
      </c>
      <c r="AH41" s="294">
        <v>10</v>
      </c>
      <c r="AI41" s="295">
        <v>0</v>
      </c>
      <c r="AJ41" s="295">
        <v>0</v>
      </c>
      <c r="AK41" s="295">
        <v>804</v>
      </c>
      <c r="AL41" s="295" t="s">
        <v>516</v>
      </c>
      <c r="AM41" s="295" t="s">
        <v>516</v>
      </c>
      <c r="AN41" s="295" t="s">
        <v>516</v>
      </c>
      <c r="AO41" s="295" t="s">
        <v>516</v>
      </c>
      <c r="AP41" s="295" t="s">
        <v>516</v>
      </c>
      <c r="AQ41" s="295" t="s">
        <v>516</v>
      </c>
      <c r="AR41" s="295" t="s">
        <v>516</v>
      </c>
      <c r="AS41" s="295" t="s">
        <v>516</v>
      </c>
      <c r="AT41" s="294">
        <v>0</v>
      </c>
      <c r="AU41" s="294">
        <v>398</v>
      </c>
      <c r="AV41" s="294">
        <v>76494</v>
      </c>
      <c r="AW41" s="294">
        <v>1176</v>
      </c>
      <c r="AX41" s="294">
        <v>28</v>
      </c>
      <c r="AY41" s="294">
        <v>600</v>
      </c>
      <c r="AZ41" s="294">
        <v>8031</v>
      </c>
      <c r="BA41" s="294">
        <v>6255</v>
      </c>
      <c r="BB41" s="294">
        <v>2550</v>
      </c>
      <c r="BC41" s="294">
        <v>10</v>
      </c>
      <c r="BD41" s="294">
        <v>10204</v>
      </c>
      <c r="BE41" s="294">
        <v>1226</v>
      </c>
      <c r="BF41" s="294">
        <v>376</v>
      </c>
      <c r="BG41" s="294">
        <v>67</v>
      </c>
      <c r="BH41" s="294">
        <v>0</v>
      </c>
      <c r="BI41" s="294">
        <v>0</v>
      </c>
      <c r="BJ41" s="294">
        <v>550</v>
      </c>
      <c r="BK41" s="294">
        <v>6116</v>
      </c>
      <c r="BL41" s="294">
        <v>0</v>
      </c>
      <c r="BM41" s="294">
        <v>34078</v>
      </c>
      <c r="BN41" s="294">
        <v>0</v>
      </c>
      <c r="BO41" s="294">
        <v>660</v>
      </c>
      <c r="BP41" s="294">
        <v>47</v>
      </c>
      <c r="BQ41" s="294">
        <v>4520</v>
      </c>
      <c r="BR41" s="294">
        <v>7200</v>
      </c>
      <c r="BS41" s="294">
        <v>6672</v>
      </c>
      <c r="BT41" s="294">
        <v>8</v>
      </c>
      <c r="BU41" s="294">
        <v>15</v>
      </c>
      <c r="BV41" s="294">
        <v>429</v>
      </c>
      <c r="BW41" s="294">
        <v>18</v>
      </c>
      <c r="BX41" s="294">
        <v>18</v>
      </c>
      <c r="BY41" s="294">
        <v>0</v>
      </c>
      <c r="BZ41" s="295">
        <v>0</v>
      </c>
      <c r="CA41" s="295">
        <v>0</v>
      </c>
      <c r="CB41" s="295">
        <v>0</v>
      </c>
      <c r="CC41" s="295">
        <v>37</v>
      </c>
      <c r="CD41" s="295" t="s">
        <v>516</v>
      </c>
      <c r="CE41" s="295" t="s">
        <v>516</v>
      </c>
      <c r="CF41" s="295" t="s">
        <v>516</v>
      </c>
      <c r="CG41" s="295" t="s">
        <v>516</v>
      </c>
      <c r="CH41" s="295" t="s">
        <v>516</v>
      </c>
      <c r="CI41" s="295" t="s">
        <v>516</v>
      </c>
      <c r="CJ41" s="303" t="s">
        <v>516</v>
      </c>
      <c r="CK41" s="304" t="s">
        <v>516</v>
      </c>
      <c r="CL41" s="292">
        <v>0</v>
      </c>
      <c r="CM41" s="292">
        <v>3</v>
      </c>
      <c r="CN41" s="292">
        <v>17</v>
      </c>
    </row>
    <row r="42" spans="1:92" ht="13.5" customHeight="1" x14ac:dyDescent="0.15">
      <c r="A42" s="292" t="s">
        <v>585</v>
      </c>
      <c r="B42" s="293" t="s">
        <v>586</v>
      </c>
      <c r="C42" s="292" t="s">
        <v>515</v>
      </c>
      <c r="D42" s="294">
        <v>40046</v>
      </c>
      <c r="E42" s="294">
        <v>15797</v>
      </c>
      <c r="F42" s="294">
        <v>56</v>
      </c>
      <c r="G42" s="294">
        <v>179</v>
      </c>
      <c r="H42" s="294">
        <v>5931</v>
      </c>
      <c r="I42" s="294">
        <v>3476</v>
      </c>
      <c r="J42" s="294">
        <v>1351</v>
      </c>
      <c r="K42" s="294">
        <v>87</v>
      </c>
      <c r="L42" s="294">
        <v>5824</v>
      </c>
      <c r="M42" s="294">
        <v>0</v>
      </c>
      <c r="N42" s="294">
        <v>970</v>
      </c>
      <c r="O42" s="294">
        <v>501</v>
      </c>
      <c r="P42" s="294">
        <v>0</v>
      </c>
      <c r="Q42" s="294">
        <v>0</v>
      </c>
      <c r="R42" s="294">
        <v>3569</v>
      </c>
      <c r="S42" s="294">
        <v>855</v>
      </c>
      <c r="T42" s="294">
        <v>0</v>
      </c>
      <c r="U42" s="294">
        <v>0</v>
      </c>
      <c r="V42" s="294">
        <v>0</v>
      </c>
      <c r="W42" s="294">
        <v>0</v>
      </c>
      <c r="X42" s="294">
        <v>31</v>
      </c>
      <c r="Y42" s="294">
        <v>1419</v>
      </c>
      <c r="Z42" s="294">
        <v>13454</v>
      </c>
      <c r="AA42" s="294">
        <v>10329</v>
      </c>
      <c r="AB42" s="294">
        <v>34</v>
      </c>
      <c r="AC42" s="294">
        <v>108</v>
      </c>
      <c r="AD42" s="294">
        <v>564</v>
      </c>
      <c r="AE42" s="294">
        <v>1146</v>
      </c>
      <c r="AF42" s="294">
        <v>218</v>
      </c>
      <c r="AG42" s="294">
        <v>4</v>
      </c>
      <c r="AH42" s="294">
        <v>48</v>
      </c>
      <c r="AI42" s="295">
        <v>0</v>
      </c>
      <c r="AJ42" s="295">
        <v>15</v>
      </c>
      <c r="AK42" s="295">
        <v>320</v>
      </c>
      <c r="AL42" s="295" t="s">
        <v>516</v>
      </c>
      <c r="AM42" s="295" t="s">
        <v>516</v>
      </c>
      <c r="AN42" s="295" t="s">
        <v>516</v>
      </c>
      <c r="AO42" s="295" t="s">
        <v>516</v>
      </c>
      <c r="AP42" s="295" t="s">
        <v>516</v>
      </c>
      <c r="AQ42" s="295" t="s">
        <v>516</v>
      </c>
      <c r="AR42" s="295" t="s">
        <v>516</v>
      </c>
      <c r="AS42" s="295" t="s">
        <v>516</v>
      </c>
      <c r="AT42" s="294">
        <v>10</v>
      </c>
      <c r="AU42" s="294">
        <v>658</v>
      </c>
      <c r="AV42" s="294">
        <v>21943</v>
      </c>
      <c r="AW42" s="294">
        <v>1212</v>
      </c>
      <c r="AX42" s="294">
        <v>6</v>
      </c>
      <c r="AY42" s="294">
        <v>21</v>
      </c>
      <c r="AZ42" s="294">
        <v>5193</v>
      </c>
      <c r="BA42" s="294">
        <v>2325</v>
      </c>
      <c r="BB42" s="294">
        <v>1127</v>
      </c>
      <c r="BC42" s="294">
        <v>83</v>
      </c>
      <c r="BD42" s="294">
        <v>5776</v>
      </c>
      <c r="BE42" s="294">
        <v>0</v>
      </c>
      <c r="BF42" s="294">
        <v>955</v>
      </c>
      <c r="BG42" s="294">
        <v>107</v>
      </c>
      <c r="BH42" s="294">
        <v>0</v>
      </c>
      <c r="BI42" s="294">
        <v>0</v>
      </c>
      <c r="BJ42" s="294">
        <v>3569</v>
      </c>
      <c r="BK42" s="294">
        <v>855</v>
      </c>
      <c r="BL42" s="294">
        <v>0</v>
      </c>
      <c r="BM42" s="294">
        <v>0</v>
      </c>
      <c r="BN42" s="294">
        <v>0</v>
      </c>
      <c r="BO42" s="294">
        <v>0</v>
      </c>
      <c r="BP42" s="294">
        <v>2</v>
      </c>
      <c r="BQ42" s="294">
        <v>712</v>
      </c>
      <c r="BR42" s="294">
        <v>4649</v>
      </c>
      <c r="BS42" s="294">
        <v>4256</v>
      </c>
      <c r="BT42" s="294">
        <v>16</v>
      </c>
      <c r="BU42" s="294">
        <v>50</v>
      </c>
      <c r="BV42" s="294">
        <v>174</v>
      </c>
      <c r="BW42" s="294">
        <v>5</v>
      </c>
      <c r="BX42" s="294">
        <v>6</v>
      </c>
      <c r="BY42" s="294">
        <v>0</v>
      </c>
      <c r="BZ42" s="295">
        <v>0</v>
      </c>
      <c r="CA42" s="295">
        <v>0</v>
      </c>
      <c r="CB42" s="295">
        <v>0</v>
      </c>
      <c r="CC42" s="295">
        <v>74</v>
      </c>
      <c r="CD42" s="295" t="s">
        <v>516</v>
      </c>
      <c r="CE42" s="295" t="s">
        <v>516</v>
      </c>
      <c r="CF42" s="295" t="s">
        <v>516</v>
      </c>
      <c r="CG42" s="295" t="s">
        <v>516</v>
      </c>
      <c r="CH42" s="295" t="s">
        <v>516</v>
      </c>
      <c r="CI42" s="295" t="s">
        <v>516</v>
      </c>
      <c r="CJ42" s="303" t="s">
        <v>516</v>
      </c>
      <c r="CK42" s="304" t="s">
        <v>516</v>
      </c>
      <c r="CL42" s="292">
        <v>19</v>
      </c>
      <c r="CM42" s="292">
        <v>49</v>
      </c>
      <c r="CN42" s="292">
        <v>18</v>
      </c>
    </row>
    <row r="43" spans="1:92" ht="13.5" customHeight="1" x14ac:dyDescent="0.15">
      <c r="A43" s="292" t="s">
        <v>587</v>
      </c>
      <c r="B43" s="293" t="s">
        <v>588</v>
      </c>
      <c r="C43" s="292" t="s">
        <v>515</v>
      </c>
      <c r="D43" s="294">
        <v>56977</v>
      </c>
      <c r="E43" s="294">
        <v>18863</v>
      </c>
      <c r="F43" s="294">
        <v>49</v>
      </c>
      <c r="G43" s="294">
        <v>1280</v>
      </c>
      <c r="H43" s="294">
        <v>4712</v>
      </c>
      <c r="I43" s="294">
        <v>4090</v>
      </c>
      <c r="J43" s="294">
        <v>1826</v>
      </c>
      <c r="K43" s="294">
        <v>6</v>
      </c>
      <c r="L43" s="294">
        <v>6424</v>
      </c>
      <c r="M43" s="294">
        <v>0</v>
      </c>
      <c r="N43" s="294">
        <v>316</v>
      </c>
      <c r="O43" s="294">
        <v>1977</v>
      </c>
      <c r="P43" s="294">
        <v>0</v>
      </c>
      <c r="Q43" s="294">
        <v>0</v>
      </c>
      <c r="R43" s="294">
        <v>2514</v>
      </c>
      <c r="S43" s="294">
        <v>6071</v>
      </c>
      <c r="T43" s="294">
        <v>0</v>
      </c>
      <c r="U43" s="294">
        <v>3021</v>
      </c>
      <c r="V43" s="294">
        <v>0</v>
      </c>
      <c r="W43" s="294">
        <v>358</v>
      </c>
      <c r="X43" s="294">
        <v>13</v>
      </c>
      <c r="Y43" s="294">
        <v>5457</v>
      </c>
      <c r="Z43" s="294">
        <v>9671</v>
      </c>
      <c r="AA43" s="294">
        <v>6324</v>
      </c>
      <c r="AB43" s="294">
        <v>20</v>
      </c>
      <c r="AC43" s="294">
        <v>933</v>
      </c>
      <c r="AD43" s="294">
        <v>643</v>
      </c>
      <c r="AE43" s="294">
        <v>727</v>
      </c>
      <c r="AF43" s="294">
        <v>227</v>
      </c>
      <c r="AG43" s="294">
        <v>1</v>
      </c>
      <c r="AH43" s="294">
        <v>175</v>
      </c>
      <c r="AI43" s="295">
        <v>0</v>
      </c>
      <c r="AJ43" s="295">
        <v>0</v>
      </c>
      <c r="AK43" s="295">
        <v>226</v>
      </c>
      <c r="AL43" s="295" t="s">
        <v>516</v>
      </c>
      <c r="AM43" s="295" t="s">
        <v>516</v>
      </c>
      <c r="AN43" s="295" t="s">
        <v>516</v>
      </c>
      <c r="AO43" s="295" t="s">
        <v>516</v>
      </c>
      <c r="AP43" s="295" t="s">
        <v>516</v>
      </c>
      <c r="AQ43" s="295" t="s">
        <v>516</v>
      </c>
      <c r="AR43" s="295" t="s">
        <v>516</v>
      </c>
      <c r="AS43" s="295" t="s">
        <v>516</v>
      </c>
      <c r="AT43" s="294">
        <v>5</v>
      </c>
      <c r="AU43" s="294">
        <v>390</v>
      </c>
      <c r="AV43" s="294">
        <v>45669</v>
      </c>
      <c r="AW43" s="294">
        <v>11171</v>
      </c>
      <c r="AX43" s="294">
        <v>17</v>
      </c>
      <c r="AY43" s="294">
        <v>225</v>
      </c>
      <c r="AZ43" s="294">
        <v>4042</v>
      </c>
      <c r="BA43" s="294">
        <v>3360</v>
      </c>
      <c r="BB43" s="294">
        <v>1598</v>
      </c>
      <c r="BC43" s="294">
        <v>5</v>
      </c>
      <c r="BD43" s="294">
        <v>6249</v>
      </c>
      <c r="BE43" s="294">
        <v>0</v>
      </c>
      <c r="BF43" s="294">
        <v>316</v>
      </c>
      <c r="BG43" s="294">
        <v>1647</v>
      </c>
      <c r="BH43" s="294">
        <v>0</v>
      </c>
      <c r="BI43" s="294">
        <v>0</v>
      </c>
      <c r="BJ43" s="294">
        <v>2514</v>
      </c>
      <c r="BK43" s="294">
        <v>6071</v>
      </c>
      <c r="BL43" s="294">
        <v>0</v>
      </c>
      <c r="BM43" s="294">
        <v>3021</v>
      </c>
      <c r="BN43" s="294">
        <v>0</v>
      </c>
      <c r="BO43" s="294">
        <v>358</v>
      </c>
      <c r="BP43" s="294">
        <v>8</v>
      </c>
      <c r="BQ43" s="294">
        <v>5067</v>
      </c>
      <c r="BR43" s="294">
        <v>1637</v>
      </c>
      <c r="BS43" s="294">
        <v>1368</v>
      </c>
      <c r="BT43" s="294">
        <v>12</v>
      </c>
      <c r="BU43" s="294">
        <v>122</v>
      </c>
      <c r="BV43" s="294">
        <v>27</v>
      </c>
      <c r="BW43" s="294">
        <v>3</v>
      </c>
      <c r="BX43" s="294">
        <v>1</v>
      </c>
      <c r="BY43" s="294">
        <v>0</v>
      </c>
      <c r="BZ43" s="295">
        <v>0</v>
      </c>
      <c r="CA43" s="295">
        <v>0</v>
      </c>
      <c r="CB43" s="295">
        <v>0</v>
      </c>
      <c r="CC43" s="295">
        <v>104</v>
      </c>
      <c r="CD43" s="295" t="s">
        <v>516</v>
      </c>
      <c r="CE43" s="295" t="s">
        <v>516</v>
      </c>
      <c r="CF43" s="295" t="s">
        <v>516</v>
      </c>
      <c r="CG43" s="295" t="s">
        <v>516</v>
      </c>
      <c r="CH43" s="295" t="s">
        <v>516</v>
      </c>
      <c r="CI43" s="295" t="s">
        <v>516</v>
      </c>
      <c r="CJ43" s="303" t="s">
        <v>516</v>
      </c>
      <c r="CK43" s="304" t="s">
        <v>516</v>
      </c>
      <c r="CL43" s="292">
        <v>0</v>
      </c>
      <c r="CM43" s="292">
        <v>0</v>
      </c>
      <c r="CN43" s="292">
        <v>12</v>
      </c>
    </row>
    <row r="44" spans="1:92" ht="13.5" customHeight="1" x14ac:dyDescent="0.15">
      <c r="A44" s="292" t="s">
        <v>589</v>
      </c>
      <c r="B44" s="293" t="s">
        <v>590</v>
      </c>
      <c r="C44" s="292" t="s">
        <v>515</v>
      </c>
      <c r="D44" s="294">
        <v>68381</v>
      </c>
      <c r="E44" s="294">
        <v>25167</v>
      </c>
      <c r="F44" s="294">
        <v>68</v>
      </c>
      <c r="G44" s="294">
        <v>357</v>
      </c>
      <c r="H44" s="294">
        <v>9318</v>
      </c>
      <c r="I44" s="294">
        <v>7528</v>
      </c>
      <c r="J44" s="294">
        <v>3077</v>
      </c>
      <c r="K44" s="294">
        <v>10</v>
      </c>
      <c r="L44" s="294">
        <v>8029</v>
      </c>
      <c r="M44" s="294">
        <v>0</v>
      </c>
      <c r="N44" s="294">
        <v>56</v>
      </c>
      <c r="O44" s="294">
        <v>595</v>
      </c>
      <c r="P44" s="294">
        <v>764</v>
      </c>
      <c r="Q44" s="294">
        <v>0</v>
      </c>
      <c r="R44" s="294">
        <v>4582</v>
      </c>
      <c r="S44" s="294">
        <v>0</v>
      </c>
      <c r="T44" s="294">
        <v>1</v>
      </c>
      <c r="U44" s="294">
        <v>5328</v>
      </c>
      <c r="V44" s="294">
        <v>0</v>
      </c>
      <c r="W44" s="294">
        <v>0</v>
      </c>
      <c r="X44" s="294">
        <v>56</v>
      </c>
      <c r="Y44" s="294">
        <v>3445</v>
      </c>
      <c r="Z44" s="294">
        <v>11325</v>
      </c>
      <c r="AA44" s="294">
        <v>9661</v>
      </c>
      <c r="AB44" s="294">
        <v>16</v>
      </c>
      <c r="AC44" s="294">
        <v>198</v>
      </c>
      <c r="AD44" s="294">
        <v>420</v>
      </c>
      <c r="AE44" s="294">
        <v>351</v>
      </c>
      <c r="AF44" s="294">
        <v>1</v>
      </c>
      <c r="AG44" s="294">
        <v>0</v>
      </c>
      <c r="AH44" s="294">
        <v>0</v>
      </c>
      <c r="AI44" s="295">
        <v>0</v>
      </c>
      <c r="AJ44" s="295">
        <v>0</v>
      </c>
      <c r="AK44" s="295">
        <v>363</v>
      </c>
      <c r="AL44" s="295" t="s">
        <v>516</v>
      </c>
      <c r="AM44" s="295" t="s">
        <v>516</v>
      </c>
      <c r="AN44" s="295" t="s">
        <v>516</v>
      </c>
      <c r="AO44" s="295" t="s">
        <v>516</v>
      </c>
      <c r="AP44" s="295" t="s">
        <v>516</v>
      </c>
      <c r="AQ44" s="295" t="s">
        <v>516</v>
      </c>
      <c r="AR44" s="295" t="s">
        <v>516</v>
      </c>
      <c r="AS44" s="295" t="s">
        <v>516</v>
      </c>
      <c r="AT44" s="294">
        <v>18</v>
      </c>
      <c r="AU44" s="294">
        <v>297</v>
      </c>
      <c r="AV44" s="294">
        <v>50476</v>
      </c>
      <c r="AW44" s="294">
        <v>9078</v>
      </c>
      <c r="AX44" s="294">
        <v>43</v>
      </c>
      <c r="AY44" s="294">
        <v>159</v>
      </c>
      <c r="AZ44" s="294">
        <v>8793</v>
      </c>
      <c r="BA44" s="294">
        <v>7175</v>
      </c>
      <c r="BB44" s="294">
        <v>3069</v>
      </c>
      <c r="BC44" s="294">
        <v>10</v>
      </c>
      <c r="BD44" s="294">
        <v>8029</v>
      </c>
      <c r="BE44" s="294">
        <v>0</v>
      </c>
      <c r="BF44" s="294">
        <v>56</v>
      </c>
      <c r="BG44" s="294">
        <v>204</v>
      </c>
      <c r="BH44" s="294">
        <v>764</v>
      </c>
      <c r="BI44" s="294">
        <v>0</v>
      </c>
      <c r="BJ44" s="294">
        <v>4582</v>
      </c>
      <c r="BK44" s="294">
        <v>0</v>
      </c>
      <c r="BL44" s="294">
        <v>1</v>
      </c>
      <c r="BM44" s="294">
        <v>5328</v>
      </c>
      <c r="BN44" s="294">
        <v>0</v>
      </c>
      <c r="BO44" s="294">
        <v>0</v>
      </c>
      <c r="BP44" s="294">
        <v>37</v>
      </c>
      <c r="BQ44" s="294">
        <v>3148</v>
      </c>
      <c r="BR44" s="294">
        <v>6580</v>
      </c>
      <c r="BS44" s="294">
        <v>6428</v>
      </c>
      <c r="BT44" s="294">
        <v>9</v>
      </c>
      <c r="BU44" s="294">
        <v>0</v>
      </c>
      <c r="BV44" s="294">
        <v>105</v>
      </c>
      <c r="BW44" s="294">
        <v>2</v>
      </c>
      <c r="BX44" s="294">
        <v>7</v>
      </c>
      <c r="BY44" s="294">
        <v>0</v>
      </c>
      <c r="BZ44" s="295">
        <v>0</v>
      </c>
      <c r="CA44" s="295">
        <v>0</v>
      </c>
      <c r="CB44" s="295">
        <v>0</v>
      </c>
      <c r="CC44" s="295">
        <v>28</v>
      </c>
      <c r="CD44" s="295" t="s">
        <v>516</v>
      </c>
      <c r="CE44" s="295" t="s">
        <v>516</v>
      </c>
      <c r="CF44" s="295" t="s">
        <v>516</v>
      </c>
      <c r="CG44" s="295" t="s">
        <v>516</v>
      </c>
      <c r="CH44" s="295" t="s">
        <v>516</v>
      </c>
      <c r="CI44" s="295" t="s">
        <v>516</v>
      </c>
      <c r="CJ44" s="303" t="s">
        <v>516</v>
      </c>
      <c r="CK44" s="304" t="s">
        <v>516</v>
      </c>
      <c r="CL44" s="292">
        <v>1</v>
      </c>
      <c r="CM44" s="292">
        <v>0</v>
      </c>
      <c r="CN44" s="292">
        <v>13</v>
      </c>
    </row>
    <row r="45" spans="1:92" ht="13.5" customHeight="1" x14ac:dyDescent="0.15">
      <c r="A45" s="292" t="s">
        <v>591</v>
      </c>
      <c r="B45" s="293" t="s">
        <v>592</v>
      </c>
      <c r="C45" s="292" t="s">
        <v>515</v>
      </c>
      <c r="D45" s="294">
        <v>47875</v>
      </c>
      <c r="E45" s="294">
        <v>8071</v>
      </c>
      <c r="F45" s="294">
        <v>15</v>
      </c>
      <c r="G45" s="294">
        <v>160</v>
      </c>
      <c r="H45" s="294">
        <v>5568</v>
      </c>
      <c r="I45" s="294">
        <v>3153</v>
      </c>
      <c r="J45" s="294">
        <v>769</v>
      </c>
      <c r="K45" s="294">
        <v>0</v>
      </c>
      <c r="L45" s="294">
        <v>3196</v>
      </c>
      <c r="M45" s="294">
        <v>0</v>
      </c>
      <c r="N45" s="294">
        <v>631</v>
      </c>
      <c r="O45" s="294">
        <v>1002</v>
      </c>
      <c r="P45" s="294">
        <v>10</v>
      </c>
      <c r="Q45" s="294">
        <v>0</v>
      </c>
      <c r="R45" s="294">
        <v>4659</v>
      </c>
      <c r="S45" s="294">
        <v>5847</v>
      </c>
      <c r="T45" s="294">
        <v>0</v>
      </c>
      <c r="U45" s="294">
        <v>12153</v>
      </c>
      <c r="V45" s="294">
        <v>0</v>
      </c>
      <c r="W45" s="294">
        <v>885</v>
      </c>
      <c r="X45" s="294">
        <v>3</v>
      </c>
      <c r="Y45" s="294">
        <v>1753</v>
      </c>
      <c r="Z45" s="294">
        <v>5478</v>
      </c>
      <c r="AA45" s="294">
        <v>4364</v>
      </c>
      <c r="AB45" s="294">
        <v>5</v>
      </c>
      <c r="AC45" s="294">
        <v>38</v>
      </c>
      <c r="AD45" s="294">
        <v>28</v>
      </c>
      <c r="AE45" s="294">
        <v>184</v>
      </c>
      <c r="AF45" s="294">
        <v>105</v>
      </c>
      <c r="AG45" s="294">
        <v>0</v>
      </c>
      <c r="AH45" s="294">
        <v>188</v>
      </c>
      <c r="AI45" s="295">
        <v>0</v>
      </c>
      <c r="AJ45" s="295">
        <v>6</v>
      </c>
      <c r="AK45" s="295">
        <v>432</v>
      </c>
      <c r="AL45" s="295" t="s">
        <v>516</v>
      </c>
      <c r="AM45" s="295" t="s">
        <v>516</v>
      </c>
      <c r="AN45" s="295" t="s">
        <v>516</v>
      </c>
      <c r="AO45" s="295" t="s">
        <v>516</v>
      </c>
      <c r="AP45" s="295" t="s">
        <v>516</v>
      </c>
      <c r="AQ45" s="295" t="s">
        <v>516</v>
      </c>
      <c r="AR45" s="295" t="s">
        <v>516</v>
      </c>
      <c r="AS45" s="295" t="s">
        <v>516</v>
      </c>
      <c r="AT45" s="294">
        <v>2</v>
      </c>
      <c r="AU45" s="294">
        <v>126</v>
      </c>
      <c r="AV45" s="294">
        <v>42238</v>
      </c>
      <c r="AW45" s="294">
        <v>3567</v>
      </c>
      <c r="AX45" s="294">
        <v>7</v>
      </c>
      <c r="AY45" s="294">
        <v>122</v>
      </c>
      <c r="AZ45" s="294">
        <v>5526</v>
      </c>
      <c r="BA45" s="294">
        <v>2968</v>
      </c>
      <c r="BB45" s="294">
        <v>663</v>
      </c>
      <c r="BC45" s="294">
        <v>0</v>
      </c>
      <c r="BD45" s="294">
        <v>3008</v>
      </c>
      <c r="BE45" s="294">
        <v>0</v>
      </c>
      <c r="BF45" s="294">
        <v>625</v>
      </c>
      <c r="BG45" s="294">
        <v>570</v>
      </c>
      <c r="BH45" s="294">
        <v>10</v>
      </c>
      <c r="BI45" s="294">
        <v>0</v>
      </c>
      <c r="BJ45" s="294">
        <v>4659</v>
      </c>
      <c r="BK45" s="294">
        <v>5847</v>
      </c>
      <c r="BL45" s="294">
        <v>0</v>
      </c>
      <c r="BM45" s="294">
        <v>12153</v>
      </c>
      <c r="BN45" s="294">
        <v>0</v>
      </c>
      <c r="BO45" s="294">
        <v>885</v>
      </c>
      <c r="BP45" s="294">
        <v>1</v>
      </c>
      <c r="BQ45" s="294">
        <v>1627</v>
      </c>
      <c r="BR45" s="294">
        <v>159</v>
      </c>
      <c r="BS45" s="294">
        <v>140</v>
      </c>
      <c r="BT45" s="294">
        <v>3</v>
      </c>
      <c r="BU45" s="294">
        <v>0</v>
      </c>
      <c r="BV45" s="294">
        <v>14</v>
      </c>
      <c r="BW45" s="294">
        <v>1</v>
      </c>
      <c r="BX45" s="294">
        <v>1</v>
      </c>
      <c r="BY45" s="294">
        <v>0</v>
      </c>
      <c r="BZ45" s="295">
        <v>0</v>
      </c>
      <c r="CA45" s="295">
        <v>0</v>
      </c>
      <c r="CB45" s="295">
        <v>0</v>
      </c>
      <c r="CC45" s="295">
        <v>0</v>
      </c>
      <c r="CD45" s="295" t="s">
        <v>516</v>
      </c>
      <c r="CE45" s="295" t="s">
        <v>516</v>
      </c>
      <c r="CF45" s="295" t="s">
        <v>516</v>
      </c>
      <c r="CG45" s="295" t="s">
        <v>516</v>
      </c>
      <c r="CH45" s="295" t="s">
        <v>516</v>
      </c>
      <c r="CI45" s="295" t="s">
        <v>516</v>
      </c>
      <c r="CJ45" s="303" t="s">
        <v>516</v>
      </c>
      <c r="CK45" s="304" t="s">
        <v>516</v>
      </c>
      <c r="CL45" s="292">
        <v>0</v>
      </c>
      <c r="CM45" s="292">
        <v>0</v>
      </c>
      <c r="CN45" s="292">
        <v>24</v>
      </c>
    </row>
    <row r="46" spans="1:92" ht="13.5" customHeight="1" x14ac:dyDescent="0.15">
      <c r="A46" s="292" t="s">
        <v>593</v>
      </c>
      <c r="B46" s="293" t="s">
        <v>594</v>
      </c>
      <c r="C46" s="292" t="s">
        <v>515</v>
      </c>
      <c r="D46" s="294">
        <v>376449</v>
      </c>
      <c r="E46" s="294">
        <v>114491</v>
      </c>
      <c r="F46" s="294">
        <v>275</v>
      </c>
      <c r="G46" s="294">
        <v>670</v>
      </c>
      <c r="H46" s="294">
        <v>29563</v>
      </c>
      <c r="I46" s="294">
        <v>16316</v>
      </c>
      <c r="J46" s="294">
        <v>10431</v>
      </c>
      <c r="K46" s="294">
        <v>62</v>
      </c>
      <c r="L46" s="294">
        <v>10182</v>
      </c>
      <c r="M46" s="294">
        <v>82</v>
      </c>
      <c r="N46" s="294">
        <v>387</v>
      </c>
      <c r="O46" s="294">
        <v>5112</v>
      </c>
      <c r="P46" s="294">
        <v>1589</v>
      </c>
      <c r="Q46" s="294">
        <v>0</v>
      </c>
      <c r="R46" s="294">
        <v>33849</v>
      </c>
      <c r="S46" s="294">
        <v>72725</v>
      </c>
      <c r="T46" s="294">
        <v>54</v>
      </c>
      <c r="U46" s="294">
        <v>11864</v>
      </c>
      <c r="V46" s="294">
        <v>0</v>
      </c>
      <c r="W46" s="294">
        <v>6209</v>
      </c>
      <c r="X46" s="294">
        <v>62</v>
      </c>
      <c r="Y46" s="294">
        <v>62526</v>
      </c>
      <c r="Z46" s="294">
        <v>117832</v>
      </c>
      <c r="AA46" s="294">
        <v>58195</v>
      </c>
      <c r="AB46" s="294">
        <v>55</v>
      </c>
      <c r="AC46" s="294">
        <v>339</v>
      </c>
      <c r="AD46" s="294">
        <v>1672</v>
      </c>
      <c r="AE46" s="294">
        <v>883</v>
      </c>
      <c r="AF46" s="294">
        <v>459</v>
      </c>
      <c r="AG46" s="294">
        <v>9</v>
      </c>
      <c r="AH46" s="294">
        <v>1173</v>
      </c>
      <c r="AI46" s="295">
        <v>50</v>
      </c>
      <c r="AJ46" s="295">
        <v>112</v>
      </c>
      <c r="AK46" s="295">
        <v>2041</v>
      </c>
      <c r="AL46" s="295" t="s">
        <v>516</v>
      </c>
      <c r="AM46" s="295" t="s">
        <v>516</v>
      </c>
      <c r="AN46" s="295" t="s">
        <v>516</v>
      </c>
      <c r="AO46" s="295" t="s">
        <v>516</v>
      </c>
      <c r="AP46" s="295" t="s">
        <v>516</v>
      </c>
      <c r="AQ46" s="295" t="s">
        <v>516</v>
      </c>
      <c r="AR46" s="295" t="s">
        <v>516</v>
      </c>
      <c r="AS46" s="295" t="s">
        <v>516</v>
      </c>
      <c r="AT46" s="294">
        <v>40</v>
      </c>
      <c r="AU46" s="294">
        <v>52804</v>
      </c>
      <c r="AV46" s="294">
        <v>202011</v>
      </c>
      <c r="AW46" s="294">
        <v>3635</v>
      </c>
      <c r="AX46" s="294">
        <v>211</v>
      </c>
      <c r="AY46" s="294">
        <v>133</v>
      </c>
      <c r="AZ46" s="294">
        <v>27148</v>
      </c>
      <c r="BA46" s="294">
        <v>15215</v>
      </c>
      <c r="BB46" s="294">
        <v>9914</v>
      </c>
      <c r="BC46" s="294">
        <v>52</v>
      </c>
      <c r="BD46" s="294">
        <v>9009</v>
      </c>
      <c r="BE46" s="294">
        <v>23</v>
      </c>
      <c r="BF46" s="294">
        <v>227</v>
      </c>
      <c r="BG46" s="294">
        <v>899</v>
      </c>
      <c r="BH46" s="294">
        <v>1589</v>
      </c>
      <c r="BI46" s="294">
        <v>0</v>
      </c>
      <c r="BJ46" s="294">
        <v>33849</v>
      </c>
      <c r="BK46" s="294">
        <v>72725</v>
      </c>
      <c r="BL46" s="294">
        <v>54</v>
      </c>
      <c r="BM46" s="294">
        <v>11864</v>
      </c>
      <c r="BN46" s="294">
        <v>0</v>
      </c>
      <c r="BO46" s="294">
        <v>6209</v>
      </c>
      <c r="BP46" s="294">
        <v>3</v>
      </c>
      <c r="BQ46" s="294">
        <v>9252</v>
      </c>
      <c r="BR46" s="294">
        <v>56606</v>
      </c>
      <c r="BS46" s="294">
        <v>52661</v>
      </c>
      <c r="BT46" s="294">
        <v>9</v>
      </c>
      <c r="BU46" s="294">
        <v>198</v>
      </c>
      <c r="BV46" s="294">
        <v>743</v>
      </c>
      <c r="BW46" s="294">
        <v>218</v>
      </c>
      <c r="BX46" s="294">
        <v>58</v>
      </c>
      <c r="BY46" s="294">
        <v>1</v>
      </c>
      <c r="BZ46" s="295">
        <v>0</v>
      </c>
      <c r="CA46" s="295">
        <v>9</v>
      </c>
      <c r="CB46" s="295">
        <v>48</v>
      </c>
      <c r="CC46" s="295">
        <v>2172</v>
      </c>
      <c r="CD46" s="295" t="s">
        <v>516</v>
      </c>
      <c r="CE46" s="295" t="s">
        <v>516</v>
      </c>
      <c r="CF46" s="295" t="s">
        <v>516</v>
      </c>
      <c r="CG46" s="295" t="s">
        <v>516</v>
      </c>
      <c r="CH46" s="295" t="s">
        <v>516</v>
      </c>
      <c r="CI46" s="295" t="s">
        <v>516</v>
      </c>
      <c r="CJ46" s="303" t="s">
        <v>516</v>
      </c>
      <c r="CK46" s="304" t="s">
        <v>516</v>
      </c>
      <c r="CL46" s="292">
        <v>19</v>
      </c>
      <c r="CM46" s="292">
        <v>470</v>
      </c>
      <c r="CN46" s="292">
        <v>43</v>
      </c>
    </row>
    <row r="47" spans="1:92" ht="13.5" customHeight="1" x14ac:dyDescent="0.15">
      <c r="A47" s="292" t="s">
        <v>595</v>
      </c>
      <c r="B47" s="293" t="s">
        <v>596</v>
      </c>
      <c r="C47" s="292" t="s">
        <v>515</v>
      </c>
      <c r="D47" s="294">
        <v>48397</v>
      </c>
      <c r="E47" s="294">
        <v>9503</v>
      </c>
      <c r="F47" s="294">
        <v>37</v>
      </c>
      <c r="G47" s="294">
        <v>360</v>
      </c>
      <c r="H47" s="294">
        <v>6028</v>
      </c>
      <c r="I47" s="294">
        <v>3524</v>
      </c>
      <c r="J47" s="294">
        <v>1783</v>
      </c>
      <c r="K47" s="294">
        <v>6</v>
      </c>
      <c r="L47" s="294">
        <v>528</v>
      </c>
      <c r="M47" s="294">
        <v>75</v>
      </c>
      <c r="N47" s="294">
        <v>3</v>
      </c>
      <c r="O47" s="294">
        <v>922</v>
      </c>
      <c r="P47" s="294">
        <v>2647</v>
      </c>
      <c r="Q47" s="294">
        <v>0</v>
      </c>
      <c r="R47" s="294">
        <v>9313</v>
      </c>
      <c r="S47" s="294">
        <v>58</v>
      </c>
      <c r="T47" s="294">
        <v>641</v>
      </c>
      <c r="U47" s="294">
        <v>5634</v>
      </c>
      <c r="V47" s="294">
        <v>0</v>
      </c>
      <c r="W47" s="294">
        <v>1604</v>
      </c>
      <c r="X47" s="294">
        <v>153</v>
      </c>
      <c r="Y47" s="294">
        <v>5578</v>
      </c>
      <c r="Z47" s="294">
        <v>6896</v>
      </c>
      <c r="AA47" s="294">
        <v>2351</v>
      </c>
      <c r="AB47" s="294">
        <v>7</v>
      </c>
      <c r="AC47" s="294">
        <v>252</v>
      </c>
      <c r="AD47" s="294">
        <v>354</v>
      </c>
      <c r="AE47" s="294">
        <v>30</v>
      </c>
      <c r="AF47" s="294">
        <v>92</v>
      </c>
      <c r="AG47" s="294">
        <v>0</v>
      </c>
      <c r="AH47" s="294">
        <v>93</v>
      </c>
      <c r="AI47" s="295">
        <v>0</v>
      </c>
      <c r="AJ47" s="295">
        <v>0</v>
      </c>
      <c r="AK47" s="295">
        <v>224</v>
      </c>
      <c r="AL47" s="295" t="s">
        <v>516</v>
      </c>
      <c r="AM47" s="295" t="s">
        <v>516</v>
      </c>
      <c r="AN47" s="295" t="s">
        <v>516</v>
      </c>
      <c r="AO47" s="295" t="s">
        <v>516</v>
      </c>
      <c r="AP47" s="295" t="s">
        <v>516</v>
      </c>
      <c r="AQ47" s="295" t="s">
        <v>516</v>
      </c>
      <c r="AR47" s="295" t="s">
        <v>516</v>
      </c>
      <c r="AS47" s="295" t="s">
        <v>516</v>
      </c>
      <c r="AT47" s="294">
        <v>9</v>
      </c>
      <c r="AU47" s="294">
        <v>3484</v>
      </c>
      <c r="AV47" s="294">
        <v>38530</v>
      </c>
      <c r="AW47" s="294">
        <v>4534</v>
      </c>
      <c r="AX47" s="294">
        <v>26</v>
      </c>
      <c r="AY47" s="294">
        <v>38</v>
      </c>
      <c r="AZ47" s="294">
        <v>5551</v>
      </c>
      <c r="BA47" s="294">
        <v>3465</v>
      </c>
      <c r="BB47" s="294">
        <v>1686</v>
      </c>
      <c r="BC47" s="294">
        <v>6</v>
      </c>
      <c r="BD47" s="294">
        <v>435</v>
      </c>
      <c r="BE47" s="294">
        <v>75</v>
      </c>
      <c r="BF47" s="294">
        <v>3</v>
      </c>
      <c r="BG47" s="294">
        <v>590</v>
      </c>
      <c r="BH47" s="294">
        <v>2647</v>
      </c>
      <c r="BI47" s="294">
        <v>0</v>
      </c>
      <c r="BJ47" s="294">
        <v>9313</v>
      </c>
      <c r="BK47" s="294">
        <v>58</v>
      </c>
      <c r="BL47" s="294">
        <v>641</v>
      </c>
      <c r="BM47" s="294">
        <v>5634</v>
      </c>
      <c r="BN47" s="294">
        <v>0</v>
      </c>
      <c r="BO47" s="294">
        <v>1604</v>
      </c>
      <c r="BP47" s="294">
        <v>139</v>
      </c>
      <c r="BQ47" s="294">
        <v>2085</v>
      </c>
      <c r="BR47" s="294">
        <v>2971</v>
      </c>
      <c r="BS47" s="294">
        <v>2618</v>
      </c>
      <c r="BT47" s="294">
        <v>4</v>
      </c>
      <c r="BU47" s="294">
        <v>70</v>
      </c>
      <c r="BV47" s="294">
        <v>123</v>
      </c>
      <c r="BW47" s="294">
        <v>29</v>
      </c>
      <c r="BX47" s="294">
        <v>5</v>
      </c>
      <c r="BY47" s="294">
        <v>0</v>
      </c>
      <c r="BZ47" s="295">
        <v>0</v>
      </c>
      <c r="CA47" s="295">
        <v>0</v>
      </c>
      <c r="CB47" s="295">
        <v>0</v>
      </c>
      <c r="CC47" s="295">
        <v>108</v>
      </c>
      <c r="CD47" s="295" t="s">
        <v>516</v>
      </c>
      <c r="CE47" s="295" t="s">
        <v>516</v>
      </c>
      <c r="CF47" s="295" t="s">
        <v>516</v>
      </c>
      <c r="CG47" s="295" t="s">
        <v>516</v>
      </c>
      <c r="CH47" s="295" t="s">
        <v>516</v>
      </c>
      <c r="CI47" s="295" t="s">
        <v>516</v>
      </c>
      <c r="CJ47" s="303" t="s">
        <v>516</v>
      </c>
      <c r="CK47" s="304" t="s">
        <v>516</v>
      </c>
      <c r="CL47" s="292">
        <v>5</v>
      </c>
      <c r="CM47" s="292">
        <v>9</v>
      </c>
      <c r="CN47" s="292">
        <v>14</v>
      </c>
    </row>
    <row r="48" spans="1:92" ht="13.5" customHeight="1" x14ac:dyDescent="0.15">
      <c r="A48" s="292" t="s">
        <v>597</v>
      </c>
      <c r="B48" s="293" t="s">
        <v>598</v>
      </c>
      <c r="C48" s="292" t="s">
        <v>515</v>
      </c>
      <c r="D48" s="294">
        <v>72008</v>
      </c>
      <c r="E48" s="294">
        <v>20713</v>
      </c>
      <c r="F48" s="294">
        <v>41</v>
      </c>
      <c r="G48" s="294">
        <v>123</v>
      </c>
      <c r="H48" s="294">
        <v>8816</v>
      </c>
      <c r="I48" s="294">
        <v>6759</v>
      </c>
      <c r="J48" s="294">
        <v>3925</v>
      </c>
      <c r="K48" s="294">
        <v>32</v>
      </c>
      <c r="L48" s="294">
        <v>5618</v>
      </c>
      <c r="M48" s="294">
        <v>21</v>
      </c>
      <c r="N48" s="294">
        <v>2</v>
      </c>
      <c r="O48" s="294">
        <v>521</v>
      </c>
      <c r="P48" s="294">
        <v>387</v>
      </c>
      <c r="Q48" s="294">
        <v>0</v>
      </c>
      <c r="R48" s="294">
        <v>6616</v>
      </c>
      <c r="S48" s="294">
        <v>304</v>
      </c>
      <c r="T48" s="294">
        <v>0</v>
      </c>
      <c r="U48" s="294">
        <v>12675</v>
      </c>
      <c r="V48" s="294">
        <v>0</v>
      </c>
      <c r="W48" s="294">
        <v>811</v>
      </c>
      <c r="X48" s="294">
        <v>13</v>
      </c>
      <c r="Y48" s="294">
        <v>4631</v>
      </c>
      <c r="Z48" s="294">
        <v>4449</v>
      </c>
      <c r="AA48" s="294">
        <v>2883</v>
      </c>
      <c r="AB48" s="294">
        <v>16</v>
      </c>
      <c r="AC48" s="294">
        <v>20</v>
      </c>
      <c r="AD48" s="294">
        <v>306</v>
      </c>
      <c r="AE48" s="294">
        <v>192</v>
      </c>
      <c r="AF48" s="294">
        <v>502</v>
      </c>
      <c r="AG48" s="294">
        <v>0</v>
      </c>
      <c r="AH48" s="294">
        <v>171</v>
      </c>
      <c r="AI48" s="295">
        <v>0</v>
      </c>
      <c r="AJ48" s="295">
        <v>0</v>
      </c>
      <c r="AK48" s="295">
        <v>322</v>
      </c>
      <c r="AL48" s="295" t="s">
        <v>516</v>
      </c>
      <c r="AM48" s="295" t="s">
        <v>516</v>
      </c>
      <c r="AN48" s="295" t="s">
        <v>516</v>
      </c>
      <c r="AO48" s="295" t="s">
        <v>516</v>
      </c>
      <c r="AP48" s="295" t="s">
        <v>516</v>
      </c>
      <c r="AQ48" s="295" t="s">
        <v>516</v>
      </c>
      <c r="AR48" s="295" t="s">
        <v>516</v>
      </c>
      <c r="AS48" s="295" t="s">
        <v>516</v>
      </c>
      <c r="AT48" s="294">
        <v>0</v>
      </c>
      <c r="AU48" s="294">
        <v>37</v>
      </c>
      <c r="AV48" s="294">
        <v>55729</v>
      </c>
      <c r="AW48" s="294">
        <v>7067</v>
      </c>
      <c r="AX48" s="294">
        <v>16</v>
      </c>
      <c r="AY48" s="294">
        <v>98</v>
      </c>
      <c r="AZ48" s="294">
        <v>7885</v>
      </c>
      <c r="BA48" s="294">
        <v>6474</v>
      </c>
      <c r="BB48" s="294">
        <v>3270</v>
      </c>
      <c r="BC48" s="294">
        <v>32</v>
      </c>
      <c r="BD48" s="294">
        <v>5447</v>
      </c>
      <c r="BE48" s="294">
        <v>17</v>
      </c>
      <c r="BF48" s="294">
        <v>0</v>
      </c>
      <c r="BG48" s="294">
        <v>23</v>
      </c>
      <c r="BH48" s="294">
        <v>387</v>
      </c>
      <c r="BI48" s="294">
        <v>0</v>
      </c>
      <c r="BJ48" s="294">
        <v>6616</v>
      </c>
      <c r="BK48" s="294">
        <v>304</v>
      </c>
      <c r="BL48" s="294">
        <v>0</v>
      </c>
      <c r="BM48" s="294">
        <v>12675</v>
      </c>
      <c r="BN48" s="294">
        <v>0</v>
      </c>
      <c r="BO48" s="294">
        <v>811</v>
      </c>
      <c r="BP48" s="294">
        <v>13</v>
      </c>
      <c r="BQ48" s="294">
        <v>4594</v>
      </c>
      <c r="BR48" s="294">
        <v>11830</v>
      </c>
      <c r="BS48" s="294">
        <v>10763</v>
      </c>
      <c r="BT48" s="294">
        <v>9</v>
      </c>
      <c r="BU48" s="294">
        <v>5</v>
      </c>
      <c r="BV48" s="294">
        <v>625</v>
      </c>
      <c r="BW48" s="294">
        <v>93</v>
      </c>
      <c r="BX48" s="294">
        <v>153</v>
      </c>
      <c r="BY48" s="294">
        <v>0</v>
      </c>
      <c r="BZ48" s="295">
        <v>0</v>
      </c>
      <c r="CA48" s="295">
        <v>4</v>
      </c>
      <c r="CB48" s="295">
        <v>2</v>
      </c>
      <c r="CC48" s="295">
        <v>176</v>
      </c>
      <c r="CD48" s="295" t="s">
        <v>516</v>
      </c>
      <c r="CE48" s="295" t="s">
        <v>516</v>
      </c>
      <c r="CF48" s="295" t="s">
        <v>516</v>
      </c>
      <c r="CG48" s="295" t="s">
        <v>516</v>
      </c>
      <c r="CH48" s="295" t="s">
        <v>516</v>
      </c>
      <c r="CI48" s="295" t="s">
        <v>516</v>
      </c>
      <c r="CJ48" s="303" t="s">
        <v>516</v>
      </c>
      <c r="CK48" s="304" t="s">
        <v>516</v>
      </c>
      <c r="CL48" s="292">
        <v>0</v>
      </c>
      <c r="CM48" s="292">
        <v>0</v>
      </c>
      <c r="CN48" s="292">
        <v>17</v>
      </c>
    </row>
    <row r="49" spans="1:92" ht="13.5" customHeight="1" x14ac:dyDescent="0.15">
      <c r="A49" s="292" t="s">
        <v>599</v>
      </c>
      <c r="B49" s="293" t="s">
        <v>600</v>
      </c>
      <c r="C49" s="292" t="s">
        <v>515</v>
      </c>
      <c r="D49" s="294">
        <v>108687</v>
      </c>
      <c r="E49" s="294">
        <v>30757</v>
      </c>
      <c r="F49" s="294">
        <v>165</v>
      </c>
      <c r="G49" s="294">
        <v>2548</v>
      </c>
      <c r="H49" s="294">
        <v>9802</v>
      </c>
      <c r="I49" s="294">
        <v>8104</v>
      </c>
      <c r="J49" s="294">
        <v>4526</v>
      </c>
      <c r="K49" s="294">
        <v>62</v>
      </c>
      <c r="L49" s="294">
        <v>6909</v>
      </c>
      <c r="M49" s="294">
        <v>283</v>
      </c>
      <c r="N49" s="294">
        <v>833</v>
      </c>
      <c r="O49" s="294">
        <v>3169</v>
      </c>
      <c r="P49" s="294">
        <v>1144</v>
      </c>
      <c r="Q49" s="294">
        <v>0</v>
      </c>
      <c r="R49" s="294">
        <v>1084</v>
      </c>
      <c r="S49" s="294">
        <v>14862</v>
      </c>
      <c r="T49" s="294">
        <v>0</v>
      </c>
      <c r="U49" s="294">
        <v>6244</v>
      </c>
      <c r="V49" s="294">
        <v>0</v>
      </c>
      <c r="W49" s="294">
        <v>3742</v>
      </c>
      <c r="X49" s="294">
        <v>126</v>
      </c>
      <c r="Y49" s="294">
        <v>14327</v>
      </c>
      <c r="Z49" s="294">
        <v>8834</v>
      </c>
      <c r="AA49" s="294">
        <v>3127</v>
      </c>
      <c r="AB49" s="294">
        <v>44</v>
      </c>
      <c r="AC49" s="294">
        <v>255</v>
      </c>
      <c r="AD49" s="294">
        <v>615</v>
      </c>
      <c r="AE49" s="294">
        <v>2072</v>
      </c>
      <c r="AF49" s="294">
        <v>448</v>
      </c>
      <c r="AG49" s="294">
        <v>16</v>
      </c>
      <c r="AH49" s="294">
        <v>380</v>
      </c>
      <c r="AI49" s="295">
        <v>0</v>
      </c>
      <c r="AJ49" s="295">
        <v>321</v>
      </c>
      <c r="AK49" s="295">
        <v>862</v>
      </c>
      <c r="AL49" s="295" t="s">
        <v>516</v>
      </c>
      <c r="AM49" s="295" t="s">
        <v>516</v>
      </c>
      <c r="AN49" s="295" t="s">
        <v>516</v>
      </c>
      <c r="AO49" s="295" t="s">
        <v>516</v>
      </c>
      <c r="AP49" s="295" t="s">
        <v>516</v>
      </c>
      <c r="AQ49" s="295" t="s">
        <v>516</v>
      </c>
      <c r="AR49" s="295" t="s">
        <v>516</v>
      </c>
      <c r="AS49" s="295" t="s">
        <v>516</v>
      </c>
      <c r="AT49" s="294">
        <v>100</v>
      </c>
      <c r="AU49" s="294">
        <v>594</v>
      </c>
      <c r="AV49" s="294">
        <v>88489</v>
      </c>
      <c r="AW49" s="294">
        <v>20249</v>
      </c>
      <c r="AX49" s="294">
        <v>102</v>
      </c>
      <c r="AY49" s="294">
        <v>312</v>
      </c>
      <c r="AZ49" s="294">
        <v>8365</v>
      </c>
      <c r="BA49" s="294">
        <v>5596</v>
      </c>
      <c r="BB49" s="294">
        <v>3791</v>
      </c>
      <c r="BC49" s="294">
        <v>33</v>
      </c>
      <c r="BD49" s="294">
        <v>6529</v>
      </c>
      <c r="BE49" s="294">
        <v>283</v>
      </c>
      <c r="BF49" s="294">
        <v>381</v>
      </c>
      <c r="BG49" s="294">
        <v>2133</v>
      </c>
      <c r="BH49" s="294">
        <v>1144</v>
      </c>
      <c r="BI49" s="294">
        <v>0</v>
      </c>
      <c r="BJ49" s="294">
        <v>1084</v>
      </c>
      <c r="BK49" s="294">
        <v>14862</v>
      </c>
      <c r="BL49" s="294">
        <v>0</v>
      </c>
      <c r="BM49" s="294">
        <v>6244</v>
      </c>
      <c r="BN49" s="294">
        <v>0</v>
      </c>
      <c r="BO49" s="294">
        <v>3742</v>
      </c>
      <c r="BP49" s="294">
        <v>22</v>
      </c>
      <c r="BQ49" s="294">
        <v>13617</v>
      </c>
      <c r="BR49" s="294">
        <v>11364</v>
      </c>
      <c r="BS49" s="294">
        <v>7381</v>
      </c>
      <c r="BT49" s="294">
        <v>19</v>
      </c>
      <c r="BU49" s="294">
        <v>1981</v>
      </c>
      <c r="BV49" s="294">
        <v>822</v>
      </c>
      <c r="BW49" s="294">
        <v>436</v>
      </c>
      <c r="BX49" s="294">
        <v>287</v>
      </c>
      <c r="BY49" s="294">
        <v>13</v>
      </c>
      <c r="BZ49" s="295">
        <v>0</v>
      </c>
      <c r="CA49" s="295">
        <v>0</v>
      </c>
      <c r="CB49" s="295">
        <v>131</v>
      </c>
      <c r="CC49" s="295">
        <v>174</v>
      </c>
      <c r="CD49" s="295" t="s">
        <v>516</v>
      </c>
      <c r="CE49" s="295" t="s">
        <v>516</v>
      </c>
      <c r="CF49" s="295" t="s">
        <v>516</v>
      </c>
      <c r="CG49" s="295" t="s">
        <v>516</v>
      </c>
      <c r="CH49" s="295" t="s">
        <v>516</v>
      </c>
      <c r="CI49" s="295" t="s">
        <v>516</v>
      </c>
      <c r="CJ49" s="303" t="s">
        <v>516</v>
      </c>
      <c r="CK49" s="304" t="s">
        <v>516</v>
      </c>
      <c r="CL49" s="292">
        <v>4</v>
      </c>
      <c r="CM49" s="292">
        <v>116</v>
      </c>
      <c r="CN49" s="292">
        <v>29</v>
      </c>
    </row>
    <row r="50" spans="1:92" ht="13.5" customHeight="1" x14ac:dyDescent="0.15">
      <c r="A50" s="292" t="s">
        <v>601</v>
      </c>
      <c r="B50" s="293" t="s">
        <v>602</v>
      </c>
      <c r="C50" s="292" t="s">
        <v>515</v>
      </c>
      <c r="D50" s="294">
        <v>70405</v>
      </c>
      <c r="E50" s="294">
        <v>18965</v>
      </c>
      <c r="F50" s="294">
        <v>89</v>
      </c>
      <c r="G50" s="294">
        <v>1775</v>
      </c>
      <c r="H50" s="294">
        <v>9946</v>
      </c>
      <c r="I50" s="294">
        <v>3369</v>
      </c>
      <c r="J50" s="294">
        <v>3082</v>
      </c>
      <c r="K50" s="294">
        <v>3</v>
      </c>
      <c r="L50" s="294">
        <v>4128</v>
      </c>
      <c r="M50" s="294">
        <v>1</v>
      </c>
      <c r="N50" s="294">
        <v>527</v>
      </c>
      <c r="O50" s="294">
        <v>1842</v>
      </c>
      <c r="P50" s="294">
        <v>803</v>
      </c>
      <c r="Q50" s="294">
        <v>0</v>
      </c>
      <c r="R50" s="294">
        <v>9055</v>
      </c>
      <c r="S50" s="294">
        <v>0</v>
      </c>
      <c r="T50" s="294">
        <v>430</v>
      </c>
      <c r="U50" s="294">
        <v>12505</v>
      </c>
      <c r="V50" s="294">
        <v>186</v>
      </c>
      <c r="W50" s="294">
        <v>1718</v>
      </c>
      <c r="X50" s="294">
        <v>13</v>
      </c>
      <c r="Y50" s="294">
        <v>1968</v>
      </c>
      <c r="Z50" s="294">
        <v>9203</v>
      </c>
      <c r="AA50" s="294">
        <v>5954</v>
      </c>
      <c r="AB50" s="294">
        <v>26</v>
      </c>
      <c r="AC50" s="294">
        <v>118</v>
      </c>
      <c r="AD50" s="294">
        <v>242</v>
      </c>
      <c r="AE50" s="294">
        <v>899</v>
      </c>
      <c r="AF50" s="294">
        <v>233</v>
      </c>
      <c r="AG50" s="294">
        <v>1</v>
      </c>
      <c r="AH50" s="294">
        <v>691</v>
      </c>
      <c r="AI50" s="295">
        <v>1</v>
      </c>
      <c r="AJ50" s="295">
        <v>177</v>
      </c>
      <c r="AK50" s="295">
        <v>722</v>
      </c>
      <c r="AL50" s="295" t="s">
        <v>516</v>
      </c>
      <c r="AM50" s="295" t="s">
        <v>516</v>
      </c>
      <c r="AN50" s="295" t="s">
        <v>516</v>
      </c>
      <c r="AO50" s="295" t="s">
        <v>516</v>
      </c>
      <c r="AP50" s="295" t="s">
        <v>516</v>
      </c>
      <c r="AQ50" s="295" t="s">
        <v>516</v>
      </c>
      <c r="AR50" s="295" t="s">
        <v>516</v>
      </c>
      <c r="AS50" s="295" t="s">
        <v>516</v>
      </c>
      <c r="AT50" s="294">
        <v>6</v>
      </c>
      <c r="AU50" s="294">
        <v>133</v>
      </c>
      <c r="AV50" s="294">
        <v>58066</v>
      </c>
      <c r="AW50" s="294">
        <v>10849</v>
      </c>
      <c r="AX50" s="294">
        <v>63</v>
      </c>
      <c r="AY50" s="294">
        <v>914</v>
      </c>
      <c r="AZ50" s="294">
        <v>9577</v>
      </c>
      <c r="BA50" s="294">
        <v>2432</v>
      </c>
      <c r="BB50" s="294">
        <v>2814</v>
      </c>
      <c r="BC50" s="294">
        <v>2</v>
      </c>
      <c r="BD50" s="294">
        <v>3437</v>
      </c>
      <c r="BE50" s="294">
        <v>0</v>
      </c>
      <c r="BF50" s="294">
        <v>350</v>
      </c>
      <c r="BG50" s="294">
        <v>1096</v>
      </c>
      <c r="BH50" s="294">
        <v>803</v>
      </c>
      <c r="BI50" s="294">
        <v>0</v>
      </c>
      <c r="BJ50" s="294">
        <v>9055</v>
      </c>
      <c r="BK50" s="294">
        <v>0</v>
      </c>
      <c r="BL50" s="294">
        <v>430</v>
      </c>
      <c r="BM50" s="294">
        <v>12505</v>
      </c>
      <c r="BN50" s="294">
        <v>186</v>
      </c>
      <c r="BO50" s="294">
        <v>1718</v>
      </c>
      <c r="BP50" s="294">
        <v>0</v>
      </c>
      <c r="BQ50" s="294">
        <v>1835</v>
      </c>
      <c r="BR50" s="294">
        <v>3136</v>
      </c>
      <c r="BS50" s="294">
        <v>2162</v>
      </c>
      <c r="BT50" s="294">
        <v>0</v>
      </c>
      <c r="BU50" s="294">
        <v>743</v>
      </c>
      <c r="BV50" s="294">
        <v>127</v>
      </c>
      <c r="BW50" s="294">
        <v>38</v>
      </c>
      <c r="BX50" s="294">
        <v>35</v>
      </c>
      <c r="BY50" s="294">
        <v>0</v>
      </c>
      <c r="BZ50" s="295">
        <v>0</v>
      </c>
      <c r="CA50" s="295">
        <v>0</v>
      </c>
      <c r="CB50" s="295">
        <v>0</v>
      </c>
      <c r="CC50" s="295">
        <v>24</v>
      </c>
      <c r="CD50" s="295" t="s">
        <v>516</v>
      </c>
      <c r="CE50" s="295" t="s">
        <v>516</v>
      </c>
      <c r="CF50" s="295" t="s">
        <v>516</v>
      </c>
      <c r="CG50" s="295" t="s">
        <v>516</v>
      </c>
      <c r="CH50" s="295" t="s">
        <v>516</v>
      </c>
      <c r="CI50" s="295" t="s">
        <v>516</v>
      </c>
      <c r="CJ50" s="303" t="s">
        <v>516</v>
      </c>
      <c r="CK50" s="304" t="s">
        <v>516</v>
      </c>
      <c r="CL50" s="292">
        <v>7</v>
      </c>
      <c r="CM50" s="292">
        <v>0</v>
      </c>
      <c r="CN50" s="292">
        <v>14</v>
      </c>
    </row>
    <row r="51" spans="1:92" ht="13.5" customHeight="1" x14ac:dyDescent="0.15">
      <c r="A51" s="292" t="s">
        <v>603</v>
      </c>
      <c r="B51" s="293" t="s">
        <v>604</v>
      </c>
      <c r="C51" s="292" t="s">
        <v>515</v>
      </c>
      <c r="D51" s="294">
        <v>63408</v>
      </c>
      <c r="E51" s="294">
        <v>28729</v>
      </c>
      <c r="F51" s="294">
        <v>68</v>
      </c>
      <c r="G51" s="294">
        <v>421</v>
      </c>
      <c r="H51" s="294">
        <v>9270</v>
      </c>
      <c r="I51" s="294">
        <v>4702</v>
      </c>
      <c r="J51" s="294">
        <v>3628</v>
      </c>
      <c r="K51" s="294">
        <v>9</v>
      </c>
      <c r="L51" s="294">
        <v>6089</v>
      </c>
      <c r="M51" s="294">
        <v>4</v>
      </c>
      <c r="N51" s="294">
        <v>95</v>
      </c>
      <c r="O51" s="294">
        <v>2074</v>
      </c>
      <c r="P51" s="294">
        <v>1135</v>
      </c>
      <c r="Q51" s="294">
        <v>172</v>
      </c>
      <c r="R51" s="294">
        <v>0</v>
      </c>
      <c r="S51" s="294">
        <v>162</v>
      </c>
      <c r="T51" s="294">
        <v>0</v>
      </c>
      <c r="U51" s="294">
        <v>591</v>
      </c>
      <c r="V51" s="294">
        <v>0</v>
      </c>
      <c r="W51" s="294">
        <v>0</v>
      </c>
      <c r="X51" s="294">
        <v>19</v>
      </c>
      <c r="Y51" s="294">
        <v>6240</v>
      </c>
      <c r="Z51" s="294">
        <v>29376</v>
      </c>
      <c r="AA51" s="294">
        <v>23252</v>
      </c>
      <c r="AB51" s="294">
        <v>42</v>
      </c>
      <c r="AC51" s="294">
        <v>268</v>
      </c>
      <c r="AD51" s="294">
        <v>739</v>
      </c>
      <c r="AE51" s="294">
        <v>387</v>
      </c>
      <c r="AF51" s="294">
        <v>394</v>
      </c>
      <c r="AG51" s="294">
        <v>0</v>
      </c>
      <c r="AH51" s="294">
        <v>0</v>
      </c>
      <c r="AI51" s="295">
        <v>0</v>
      </c>
      <c r="AJ51" s="295">
        <v>0</v>
      </c>
      <c r="AK51" s="295">
        <v>1580</v>
      </c>
      <c r="AL51" s="295" t="s">
        <v>516</v>
      </c>
      <c r="AM51" s="295" t="s">
        <v>516</v>
      </c>
      <c r="AN51" s="295" t="s">
        <v>516</v>
      </c>
      <c r="AO51" s="295" t="s">
        <v>516</v>
      </c>
      <c r="AP51" s="295" t="s">
        <v>516</v>
      </c>
      <c r="AQ51" s="295" t="s">
        <v>516</v>
      </c>
      <c r="AR51" s="295" t="s">
        <v>516</v>
      </c>
      <c r="AS51" s="295" t="s">
        <v>516</v>
      </c>
      <c r="AT51" s="294">
        <v>7</v>
      </c>
      <c r="AU51" s="294">
        <v>2707</v>
      </c>
      <c r="AV51" s="294">
        <v>32633</v>
      </c>
      <c r="AW51" s="294">
        <v>4262</v>
      </c>
      <c r="AX51" s="294">
        <v>26</v>
      </c>
      <c r="AY51" s="294">
        <v>153</v>
      </c>
      <c r="AZ51" s="294">
        <v>8416</v>
      </c>
      <c r="BA51" s="294">
        <v>4298</v>
      </c>
      <c r="BB51" s="294">
        <v>3190</v>
      </c>
      <c r="BC51" s="294">
        <v>9</v>
      </c>
      <c r="BD51" s="294">
        <v>6089</v>
      </c>
      <c r="BE51" s="294">
        <v>4</v>
      </c>
      <c r="BF51" s="294">
        <v>95</v>
      </c>
      <c r="BG51" s="294">
        <v>494</v>
      </c>
      <c r="BH51" s="294">
        <v>1135</v>
      </c>
      <c r="BI51" s="294">
        <v>172</v>
      </c>
      <c r="BJ51" s="294">
        <v>0</v>
      </c>
      <c r="BK51" s="294">
        <v>162</v>
      </c>
      <c r="BL51" s="294">
        <v>0</v>
      </c>
      <c r="BM51" s="294">
        <v>591</v>
      </c>
      <c r="BN51" s="294">
        <v>0</v>
      </c>
      <c r="BO51" s="294">
        <v>0</v>
      </c>
      <c r="BP51" s="294">
        <v>12</v>
      </c>
      <c r="BQ51" s="294">
        <v>3525</v>
      </c>
      <c r="BR51" s="294">
        <v>1399</v>
      </c>
      <c r="BS51" s="294">
        <v>1215</v>
      </c>
      <c r="BT51" s="294">
        <v>0</v>
      </c>
      <c r="BU51" s="294">
        <v>0</v>
      </c>
      <c r="BV51" s="294">
        <v>115</v>
      </c>
      <c r="BW51" s="294">
        <v>17</v>
      </c>
      <c r="BX51" s="294">
        <v>44</v>
      </c>
      <c r="BY51" s="294">
        <v>0</v>
      </c>
      <c r="BZ51" s="295">
        <v>0</v>
      </c>
      <c r="CA51" s="295">
        <v>0</v>
      </c>
      <c r="CB51" s="295">
        <v>0</v>
      </c>
      <c r="CC51" s="295">
        <v>0</v>
      </c>
      <c r="CD51" s="295" t="s">
        <v>516</v>
      </c>
      <c r="CE51" s="295" t="s">
        <v>516</v>
      </c>
      <c r="CF51" s="295" t="s">
        <v>516</v>
      </c>
      <c r="CG51" s="295" t="s">
        <v>516</v>
      </c>
      <c r="CH51" s="295" t="s">
        <v>516</v>
      </c>
      <c r="CI51" s="295" t="s">
        <v>516</v>
      </c>
      <c r="CJ51" s="303" t="s">
        <v>516</v>
      </c>
      <c r="CK51" s="304" t="s">
        <v>516</v>
      </c>
      <c r="CL51" s="292">
        <v>0</v>
      </c>
      <c r="CM51" s="292">
        <v>8</v>
      </c>
      <c r="CN51" s="292">
        <v>19</v>
      </c>
    </row>
    <row r="52" spans="1:92" ht="13.5" customHeight="1" x14ac:dyDescent="0.15">
      <c r="A52" s="292" t="s">
        <v>605</v>
      </c>
      <c r="B52" s="293" t="s">
        <v>606</v>
      </c>
      <c r="C52" s="292" t="s">
        <v>515</v>
      </c>
      <c r="D52" s="294">
        <v>84819</v>
      </c>
      <c r="E52" s="294">
        <v>25039</v>
      </c>
      <c r="F52" s="294">
        <v>101</v>
      </c>
      <c r="G52" s="294">
        <v>668</v>
      </c>
      <c r="H52" s="294">
        <v>11949</v>
      </c>
      <c r="I52" s="294">
        <v>6550</v>
      </c>
      <c r="J52" s="294">
        <v>4210</v>
      </c>
      <c r="K52" s="294">
        <v>111</v>
      </c>
      <c r="L52" s="294">
        <v>7409</v>
      </c>
      <c r="M52" s="294">
        <v>123</v>
      </c>
      <c r="N52" s="294">
        <v>83</v>
      </c>
      <c r="O52" s="294">
        <v>839</v>
      </c>
      <c r="P52" s="294">
        <v>10680</v>
      </c>
      <c r="Q52" s="294">
        <v>0</v>
      </c>
      <c r="R52" s="294">
        <v>3337</v>
      </c>
      <c r="S52" s="294">
        <v>884</v>
      </c>
      <c r="T52" s="294">
        <v>610</v>
      </c>
      <c r="U52" s="294">
        <v>4360</v>
      </c>
      <c r="V52" s="294">
        <v>0</v>
      </c>
      <c r="W52" s="294">
        <v>1953</v>
      </c>
      <c r="X52" s="294">
        <v>94</v>
      </c>
      <c r="Y52" s="294">
        <v>5819</v>
      </c>
      <c r="Z52" s="294">
        <v>25880</v>
      </c>
      <c r="AA52" s="294">
        <v>18861</v>
      </c>
      <c r="AB52" s="294">
        <v>52</v>
      </c>
      <c r="AC52" s="294">
        <v>216</v>
      </c>
      <c r="AD52" s="294">
        <v>1276</v>
      </c>
      <c r="AE52" s="294">
        <v>1764</v>
      </c>
      <c r="AF52" s="294">
        <v>629</v>
      </c>
      <c r="AG52" s="294">
        <v>22</v>
      </c>
      <c r="AH52" s="294">
        <v>875</v>
      </c>
      <c r="AI52" s="295">
        <v>0</v>
      </c>
      <c r="AJ52" s="295">
        <v>25</v>
      </c>
      <c r="AK52" s="295">
        <v>398</v>
      </c>
      <c r="AL52" s="295" t="s">
        <v>516</v>
      </c>
      <c r="AM52" s="295" t="s">
        <v>516</v>
      </c>
      <c r="AN52" s="295" t="s">
        <v>516</v>
      </c>
      <c r="AO52" s="295" t="s">
        <v>516</v>
      </c>
      <c r="AP52" s="295" t="s">
        <v>516</v>
      </c>
      <c r="AQ52" s="295" t="s">
        <v>516</v>
      </c>
      <c r="AR52" s="295" t="s">
        <v>516</v>
      </c>
      <c r="AS52" s="295" t="s">
        <v>516</v>
      </c>
      <c r="AT52" s="294">
        <v>28</v>
      </c>
      <c r="AU52" s="294">
        <v>1734</v>
      </c>
      <c r="AV52" s="294">
        <v>56811</v>
      </c>
      <c r="AW52" s="294">
        <v>4243</v>
      </c>
      <c r="AX52" s="294">
        <v>48</v>
      </c>
      <c r="AY52" s="294">
        <v>452</v>
      </c>
      <c r="AZ52" s="294">
        <v>10593</v>
      </c>
      <c r="BA52" s="294">
        <v>4731</v>
      </c>
      <c r="BB52" s="294">
        <v>3570</v>
      </c>
      <c r="BC52" s="294">
        <v>89</v>
      </c>
      <c r="BD52" s="294">
        <v>6533</v>
      </c>
      <c r="BE52" s="294">
        <v>123</v>
      </c>
      <c r="BF52" s="294">
        <v>54</v>
      </c>
      <c r="BG52" s="294">
        <v>436</v>
      </c>
      <c r="BH52" s="294">
        <v>10680</v>
      </c>
      <c r="BI52" s="294">
        <v>0</v>
      </c>
      <c r="BJ52" s="294">
        <v>3337</v>
      </c>
      <c r="BK52" s="294">
        <v>884</v>
      </c>
      <c r="BL52" s="294">
        <v>610</v>
      </c>
      <c r="BM52" s="294">
        <v>4360</v>
      </c>
      <c r="BN52" s="294">
        <v>0</v>
      </c>
      <c r="BO52" s="294">
        <v>1953</v>
      </c>
      <c r="BP52" s="294">
        <v>55</v>
      </c>
      <c r="BQ52" s="294">
        <v>4060</v>
      </c>
      <c r="BR52" s="294">
        <v>2128</v>
      </c>
      <c r="BS52" s="294">
        <v>1935</v>
      </c>
      <c r="BT52" s="294">
        <v>1</v>
      </c>
      <c r="BU52" s="294">
        <v>0</v>
      </c>
      <c r="BV52" s="294">
        <v>80</v>
      </c>
      <c r="BW52" s="294">
        <v>55</v>
      </c>
      <c r="BX52" s="294">
        <v>11</v>
      </c>
      <c r="BY52" s="294">
        <v>0</v>
      </c>
      <c r="BZ52" s="295">
        <v>1</v>
      </c>
      <c r="CA52" s="295">
        <v>0</v>
      </c>
      <c r="CB52" s="295">
        <v>4</v>
      </c>
      <c r="CC52" s="295">
        <v>5</v>
      </c>
      <c r="CD52" s="295" t="s">
        <v>516</v>
      </c>
      <c r="CE52" s="295" t="s">
        <v>516</v>
      </c>
      <c r="CF52" s="295" t="s">
        <v>516</v>
      </c>
      <c r="CG52" s="295" t="s">
        <v>516</v>
      </c>
      <c r="CH52" s="295" t="s">
        <v>516</v>
      </c>
      <c r="CI52" s="295" t="s">
        <v>516</v>
      </c>
      <c r="CJ52" s="303" t="s">
        <v>516</v>
      </c>
      <c r="CK52" s="304" t="s">
        <v>516</v>
      </c>
      <c r="CL52" s="292">
        <v>11</v>
      </c>
      <c r="CM52" s="292">
        <v>25</v>
      </c>
      <c r="CN52" s="292">
        <v>41</v>
      </c>
    </row>
    <row r="53" spans="1:92" ht="13.5" customHeight="1" x14ac:dyDescent="0.15">
      <c r="A53" s="292" t="s">
        <v>607</v>
      </c>
      <c r="B53" s="293" t="s">
        <v>608</v>
      </c>
      <c r="C53" s="292" t="s">
        <v>515</v>
      </c>
      <c r="D53" s="294">
        <v>75627</v>
      </c>
      <c r="E53" s="294">
        <v>13228</v>
      </c>
      <c r="F53" s="294">
        <v>56</v>
      </c>
      <c r="G53" s="294">
        <v>2700</v>
      </c>
      <c r="H53" s="294">
        <v>10002</v>
      </c>
      <c r="I53" s="294">
        <v>11357</v>
      </c>
      <c r="J53" s="294">
        <v>6254</v>
      </c>
      <c r="K53" s="294">
        <v>5</v>
      </c>
      <c r="L53" s="294">
        <v>1220</v>
      </c>
      <c r="M53" s="294">
        <v>0</v>
      </c>
      <c r="N53" s="294">
        <v>0</v>
      </c>
      <c r="O53" s="294">
        <v>364</v>
      </c>
      <c r="P53" s="294">
        <v>5902</v>
      </c>
      <c r="Q53" s="294">
        <v>0</v>
      </c>
      <c r="R53" s="294">
        <v>12056</v>
      </c>
      <c r="S53" s="294">
        <v>0</v>
      </c>
      <c r="T53" s="294">
        <v>0</v>
      </c>
      <c r="U53" s="294">
        <v>4235</v>
      </c>
      <c r="V53" s="294">
        <v>0</v>
      </c>
      <c r="W53" s="294">
        <v>850</v>
      </c>
      <c r="X53" s="294">
        <v>34</v>
      </c>
      <c r="Y53" s="294">
        <v>7364</v>
      </c>
      <c r="Z53" s="294">
        <v>14648</v>
      </c>
      <c r="AA53" s="294">
        <v>8221</v>
      </c>
      <c r="AB53" s="294">
        <v>14</v>
      </c>
      <c r="AC53" s="294">
        <v>756</v>
      </c>
      <c r="AD53" s="294">
        <v>420</v>
      </c>
      <c r="AE53" s="294">
        <v>974</v>
      </c>
      <c r="AF53" s="294">
        <v>449</v>
      </c>
      <c r="AG53" s="294">
        <v>0</v>
      </c>
      <c r="AH53" s="294">
        <v>781</v>
      </c>
      <c r="AI53" s="295">
        <v>0</v>
      </c>
      <c r="AJ53" s="295">
        <v>0</v>
      </c>
      <c r="AK53" s="295">
        <v>97</v>
      </c>
      <c r="AL53" s="295" t="s">
        <v>516</v>
      </c>
      <c r="AM53" s="295" t="s">
        <v>516</v>
      </c>
      <c r="AN53" s="295" t="s">
        <v>516</v>
      </c>
      <c r="AO53" s="295" t="s">
        <v>516</v>
      </c>
      <c r="AP53" s="295" t="s">
        <v>516</v>
      </c>
      <c r="AQ53" s="295" t="s">
        <v>516</v>
      </c>
      <c r="AR53" s="295" t="s">
        <v>516</v>
      </c>
      <c r="AS53" s="295" t="s">
        <v>516</v>
      </c>
      <c r="AT53" s="294">
        <v>26</v>
      </c>
      <c r="AU53" s="294">
        <v>2910</v>
      </c>
      <c r="AV53" s="294">
        <v>60907</v>
      </c>
      <c r="AW53" s="294">
        <v>4970</v>
      </c>
      <c r="AX53" s="294">
        <v>42</v>
      </c>
      <c r="AY53" s="294">
        <v>1944</v>
      </c>
      <c r="AZ53" s="294">
        <v>9568</v>
      </c>
      <c r="BA53" s="294">
        <v>10383</v>
      </c>
      <c r="BB53" s="294">
        <v>5805</v>
      </c>
      <c r="BC53" s="294">
        <v>5</v>
      </c>
      <c r="BD53" s="294">
        <v>439</v>
      </c>
      <c r="BE53" s="294">
        <v>0</v>
      </c>
      <c r="BF53" s="294">
        <v>0</v>
      </c>
      <c r="BG53" s="294">
        <v>267</v>
      </c>
      <c r="BH53" s="294">
        <v>5902</v>
      </c>
      <c r="BI53" s="294">
        <v>0</v>
      </c>
      <c r="BJ53" s="294">
        <v>12056</v>
      </c>
      <c r="BK53" s="294">
        <v>0</v>
      </c>
      <c r="BL53" s="294">
        <v>0</v>
      </c>
      <c r="BM53" s="294">
        <v>4235</v>
      </c>
      <c r="BN53" s="294">
        <v>0</v>
      </c>
      <c r="BO53" s="294">
        <v>850</v>
      </c>
      <c r="BP53" s="294">
        <v>8</v>
      </c>
      <c r="BQ53" s="294">
        <v>4433</v>
      </c>
      <c r="BR53" s="294">
        <v>72</v>
      </c>
      <c r="BS53" s="294">
        <v>37</v>
      </c>
      <c r="BT53" s="294">
        <v>0</v>
      </c>
      <c r="BU53" s="294">
        <v>0</v>
      </c>
      <c r="BV53" s="294">
        <v>14</v>
      </c>
      <c r="BW53" s="294">
        <v>0</v>
      </c>
      <c r="BX53" s="294">
        <v>0</v>
      </c>
      <c r="BY53" s="294">
        <v>0</v>
      </c>
      <c r="BZ53" s="295">
        <v>0</v>
      </c>
      <c r="CA53" s="295">
        <v>0</v>
      </c>
      <c r="CB53" s="295">
        <v>0</v>
      </c>
      <c r="CC53" s="295">
        <v>0</v>
      </c>
      <c r="CD53" s="295" t="s">
        <v>516</v>
      </c>
      <c r="CE53" s="295" t="s">
        <v>516</v>
      </c>
      <c r="CF53" s="295" t="s">
        <v>516</v>
      </c>
      <c r="CG53" s="295" t="s">
        <v>516</v>
      </c>
      <c r="CH53" s="295" t="s">
        <v>516</v>
      </c>
      <c r="CI53" s="295" t="s">
        <v>516</v>
      </c>
      <c r="CJ53" s="303" t="s">
        <v>516</v>
      </c>
      <c r="CK53" s="304" t="s">
        <v>516</v>
      </c>
      <c r="CL53" s="292">
        <v>0</v>
      </c>
      <c r="CM53" s="292">
        <v>21</v>
      </c>
      <c r="CN53" s="292">
        <v>32</v>
      </c>
    </row>
    <row r="54" spans="1:92" ht="13.5" customHeight="1" x14ac:dyDescent="0.15">
      <c r="A54" s="292" t="s">
        <v>609</v>
      </c>
      <c r="B54" s="293" t="s">
        <v>610</v>
      </c>
      <c r="C54" s="292" t="s">
        <v>515</v>
      </c>
      <c r="D54" s="294">
        <f t="shared" ref="D54:BO54" si="0">SUM(D7:D53)</f>
        <v>7905781.5268000001</v>
      </c>
      <c r="E54" s="294">
        <f t="shared" si="0"/>
        <v>2873207.0753999995</v>
      </c>
      <c r="F54" s="294">
        <f t="shared" si="0"/>
        <v>12549.971</v>
      </c>
      <c r="G54" s="294">
        <f t="shared" si="0"/>
        <v>128449.273</v>
      </c>
      <c r="H54" s="294">
        <f t="shared" si="0"/>
        <v>789232.41599999997</v>
      </c>
      <c r="I54" s="294">
        <f t="shared" si="0"/>
        <v>665050.42320000008</v>
      </c>
      <c r="J54" s="294">
        <f t="shared" si="0"/>
        <v>338510.5502</v>
      </c>
      <c r="K54" s="294">
        <f t="shared" si="0"/>
        <v>2980</v>
      </c>
      <c r="L54" s="294">
        <f t="shared" si="0"/>
        <v>700996.9</v>
      </c>
      <c r="M54" s="294">
        <f t="shared" si="0"/>
        <v>14252</v>
      </c>
      <c r="N54" s="294">
        <f t="shared" si="0"/>
        <v>20983.67</v>
      </c>
      <c r="O54" s="294">
        <f t="shared" si="0"/>
        <v>180247.82100000003</v>
      </c>
      <c r="P54" s="294">
        <f t="shared" si="0"/>
        <v>117417</v>
      </c>
      <c r="Q54" s="294">
        <f t="shared" si="0"/>
        <v>5165</v>
      </c>
      <c r="R54" s="294">
        <f t="shared" si="0"/>
        <v>513696.26</v>
      </c>
      <c r="S54" s="294">
        <f t="shared" si="0"/>
        <v>237136</v>
      </c>
      <c r="T54" s="294">
        <f t="shared" si="0"/>
        <v>52695</v>
      </c>
      <c r="U54" s="294">
        <f t="shared" si="0"/>
        <v>462114.29000000004</v>
      </c>
      <c r="V54" s="294">
        <f t="shared" si="0"/>
        <v>14857</v>
      </c>
      <c r="W54" s="294">
        <f t="shared" si="0"/>
        <v>43108</v>
      </c>
      <c r="X54" s="294">
        <f t="shared" si="0"/>
        <v>4030.25</v>
      </c>
      <c r="Y54" s="294">
        <f t="shared" si="0"/>
        <v>729102.62699999998</v>
      </c>
      <c r="Z54" s="294">
        <f t="shared" si="0"/>
        <v>1880013.365</v>
      </c>
      <c r="AA54" s="294">
        <f t="shared" si="0"/>
        <v>1122028.17</v>
      </c>
      <c r="AB54" s="294">
        <f t="shared" si="0"/>
        <v>5034.76</v>
      </c>
      <c r="AC54" s="294">
        <f t="shared" si="0"/>
        <v>49303.85</v>
      </c>
      <c r="AD54" s="294">
        <f t="shared" si="0"/>
        <v>97100.38</v>
      </c>
      <c r="AE54" s="294">
        <f t="shared" si="0"/>
        <v>157425</v>
      </c>
      <c r="AF54" s="294">
        <f t="shared" si="0"/>
        <v>75345</v>
      </c>
      <c r="AG54" s="294">
        <f t="shared" si="0"/>
        <v>693</v>
      </c>
      <c r="AH54" s="294">
        <f t="shared" si="0"/>
        <v>73857</v>
      </c>
      <c r="AI54" s="295">
        <f t="shared" si="0"/>
        <v>3392</v>
      </c>
      <c r="AJ54" s="295">
        <f t="shared" si="0"/>
        <v>2216.67</v>
      </c>
      <c r="AK54" s="295">
        <f t="shared" si="0"/>
        <v>87429.53</v>
      </c>
      <c r="AL54" s="295">
        <f t="shared" si="0"/>
        <v>0</v>
      </c>
      <c r="AM54" s="295">
        <f t="shared" si="0"/>
        <v>0</v>
      </c>
      <c r="AN54" s="295">
        <f t="shared" si="0"/>
        <v>0</v>
      </c>
      <c r="AO54" s="295">
        <f t="shared" si="0"/>
        <v>0</v>
      </c>
      <c r="AP54" s="295">
        <f t="shared" si="0"/>
        <v>0</v>
      </c>
      <c r="AQ54" s="295">
        <f t="shared" si="0"/>
        <v>0</v>
      </c>
      <c r="AR54" s="294">
        <f t="shared" si="0"/>
        <v>0</v>
      </c>
      <c r="AS54" s="294">
        <f t="shared" si="0"/>
        <v>0</v>
      </c>
      <c r="AT54" s="294">
        <f t="shared" si="0"/>
        <v>2047.25</v>
      </c>
      <c r="AU54" s="294">
        <f t="shared" si="0"/>
        <v>204140.755</v>
      </c>
      <c r="AV54" s="294">
        <f t="shared" si="0"/>
        <v>4511229.3222000003</v>
      </c>
      <c r="AW54" s="294">
        <f t="shared" si="0"/>
        <v>408478.24</v>
      </c>
      <c r="AX54" s="294">
        <f t="shared" si="0"/>
        <v>3012</v>
      </c>
      <c r="AY54" s="294">
        <f t="shared" si="0"/>
        <v>39070</v>
      </c>
      <c r="AZ54" s="294">
        <f t="shared" si="0"/>
        <v>656764.5</v>
      </c>
      <c r="BA54" s="294">
        <f t="shared" si="0"/>
        <v>489975.67</v>
      </c>
      <c r="BB54" s="294">
        <f t="shared" si="0"/>
        <v>258718.5502</v>
      </c>
      <c r="BC54" s="294">
        <f t="shared" si="0"/>
        <v>2254</v>
      </c>
      <c r="BD54" s="294">
        <f t="shared" si="0"/>
        <v>626605.9</v>
      </c>
      <c r="BE54" s="294">
        <f t="shared" si="0"/>
        <v>10706</v>
      </c>
      <c r="BF54" s="294">
        <f t="shared" si="0"/>
        <v>18278</v>
      </c>
      <c r="BG54" s="294">
        <f t="shared" si="0"/>
        <v>36069.040000000001</v>
      </c>
      <c r="BH54" s="294">
        <f t="shared" si="0"/>
        <v>117417</v>
      </c>
      <c r="BI54" s="294">
        <f t="shared" si="0"/>
        <v>5165</v>
      </c>
      <c r="BJ54" s="294">
        <f t="shared" si="0"/>
        <v>513696.26</v>
      </c>
      <c r="BK54" s="294">
        <f t="shared" si="0"/>
        <v>237136</v>
      </c>
      <c r="BL54" s="294">
        <f t="shared" si="0"/>
        <v>52695</v>
      </c>
      <c r="BM54" s="294">
        <f t="shared" si="0"/>
        <v>462114.29000000004</v>
      </c>
      <c r="BN54" s="294">
        <f t="shared" si="0"/>
        <v>14857</v>
      </c>
      <c r="BO54" s="294">
        <f t="shared" si="0"/>
        <v>43108</v>
      </c>
      <c r="BP54" s="294">
        <f t="shared" ref="BP54:CN54" si="1">SUM(BP7:BP53)</f>
        <v>1597</v>
      </c>
      <c r="BQ54" s="294">
        <f t="shared" si="1"/>
        <v>513511.87199999997</v>
      </c>
      <c r="BR54" s="294">
        <f t="shared" si="1"/>
        <v>1514538.8396000001</v>
      </c>
      <c r="BS54" s="294">
        <f t="shared" si="1"/>
        <v>1342700.6653999998</v>
      </c>
      <c r="BT54" s="294">
        <f t="shared" si="1"/>
        <v>4503.2109999999993</v>
      </c>
      <c r="BU54" s="294">
        <f t="shared" si="1"/>
        <v>40075.422999999995</v>
      </c>
      <c r="BV54" s="294">
        <f t="shared" si="1"/>
        <v>35367.536000000007</v>
      </c>
      <c r="BW54" s="294">
        <f t="shared" si="1"/>
        <v>17649.753199999999</v>
      </c>
      <c r="BX54" s="294">
        <f t="shared" si="1"/>
        <v>4447</v>
      </c>
      <c r="BY54" s="294">
        <f t="shared" si="1"/>
        <v>33</v>
      </c>
      <c r="BZ54" s="295">
        <f t="shared" si="1"/>
        <v>534</v>
      </c>
      <c r="CA54" s="295">
        <f t="shared" si="1"/>
        <v>154</v>
      </c>
      <c r="CB54" s="295">
        <f t="shared" si="1"/>
        <v>489</v>
      </c>
      <c r="CC54" s="295">
        <f t="shared" si="1"/>
        <v>56749.251000000004</v>
      </c>
      <c r="CD54" s="295">
        <f t="shared" si="1"/>
        <v>0</v>
      </c>
      <c r="CE54" s="295">
        <f t="shared" si="1"/>
        <v>0</v>
      </c>
      <c r="CF54" s="295">
        <f t="shared" si="1"/>
        <v>0</v>
      </c>
      <c r="CG54" s="295">
        <f t="shared" si="1"/>
        <v>0</v>
      </c>
      <c r="CH54" s="294">
        <f t="shared" si="1"/>
        <v>0</v>
      </c>
      <c r="CI54" s="294">
        <f t="shared" si="1"/>
        <v>0</v>
      </c>
      <c r="CJ54" s="297">
        <f t="shared" si="1"/>
        <v>0</v>
      </c>
      <c r="CK54" s="297">
        <f t="shared" si="1"/>
        <v>0</v>
      </c>
      <c r="CL54" s="297">
        <f t="shared" si="1"/>
        <v>386</v>
      </c>
      <c r="CM54" s="297">
        <f t="shared" si="1"/>
        <v>11450</v>
      </c>
      <c r="CN54" s="297">
        <f t="shared" si="1"/>
        <v>1434</v>
      </c>
    </row>
  </sheetData>
  <mergeCells count="92">
    <mergeCell ref="CE3:CE5"/>
    <mergeCell ref="CF3:CF5"/>
    <mergeCell ref="CG3:CG5"/>
    <mergeCell ref="CH3:CH5"/>
    <mergeCell ref="CI3:CI5"/>
    <mergeCell ref="CD3:CD5"/>
    <mergeCell ref="BS3:BS5"/>
    <mergeCell ref="BT3:BT5"/>
    <mergeCell ref="BU3:BU5"/>
    <mergeCell ref="BV3:BV5"/>
    <mergeCell ref="BW3:BW5"/>
    <mergeCell ref="BX3:BX5"/>
    <mergeCell ref="BY3:BY5"/>
    <mergeCell ref="BZ3:BZ5"/>
    <mergeCell ref="CA3:CA5"/>
    <mergeCell ref="CB3:CB5"/>
    <mergeCell ref="CC3:CC5"/>
    <mergeCell ref="BR3:BR5"/>
    <mergeCell ref="BG3:BG5"/>
    <mergeCell ref="BH3:BH5"/>
    <mergeCell ref="BI3:BI5"/>
    <mergeCell ref="BJ3:BJ5"/>
    <mergeCell ref="BK3:BK5"/>
    <mergeCell ref="BL3:BL5"/>
    <mergeCell ref="BM3:BM5"/>
    <mergeCell ref="BN3:BN5"/>
    <mergeCell ref="BO3:BO5"/>
    <mergeCell ref="BP3:BP5"/>
    <mergeCell ref="BQ3:BQ5"/>
    <mergeCell ref="BF3:BF5"/>
    <mergeCell ref="AU3:AU5"/>
    <mergeCell ref="AV3:AV5"/>
    <mergeCell ref="AW3:AW5"/>
    <mergeCell ref="AX3:AX5"/>
    <mergeCell ref="AY3:AY5"/>
    <mergeCell ref="AZ3:AZ5"/>
    <mergeCell ref="BA3:BA5"/>
    <mergeCell ref="BB3:BB5"/>
    <mergeCell ref="BC3:BC5"/>
    <mergeCell ref="BD3:BD5"/>
    <mergeCell ref="BE3:BE5"/>
    <mergeCell ref="AT3:AT5"/>
    <mergeCell ref="AI3:AI5"/>
    <mergeCell ref="AJ3:AJ5"/>
    <mergeCell ref="AK3:AK5"/>
    <mergeCell ref="AL3:AL5"/>
    <mergeCell ref="AM3:AM5"/>
    <mergeCell ref="AN3:AN5"/>
    <mergeCell ref="AO3:AO5"/>
    <mergeCell ref="AP3:AP5"/>
    <mergeCell ref="AQ3:AQ5"/>
    <mergeCell ref="AR3:AR5"/>
    <mergeCell ref="AS3:AS5"/>
    <mergeCell ref="U3:U5"/>
    <mergeCell ref="AH3:AH5"/>
    <mergeCell ref="W3:W5"/>
    <mergeCell ref="X3:X5"/>
    <mergeCell ref="Y3:Y5"/>
    <mergeCell ref="Z3:Z5"/>
    <mergeCell ref="AA3:AA5"/>
    <mergeCell ref="AB3:AB5"/>
    <mergeCell ref="AC3:AC5"/>
    <mergeCell ref="AD3:AD5"/>
    <mergeCell ref="AE3:AE5"/>
    <mergeCell ref="AF3:AF5"/>
    <mergeCell ref="AG3:AG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A2:A6"/>
    <mergeCell ref="CN2:CN6"/>
    <mergeCell ref="CJ3:CJ5"/>
    <mergeCell ref="CK3:CK5"/>
    <mergeCell ref="CL3:CL5"/>
    <mergeCell ref="CM3:CM5"/>
    <mergeCell ref="B2:B6"/>
    <mergeCell ref="C2:C6"/>
    <mergeCell ref="D3:D5"/>
    <mergeCell ref="E3:E5"/>
    <mergeCell ref="F3:F5"/>
    <mergeCell ref="G3:G5"/>
    <mergeCell ref="H3:H5"/>
    <mergeCell ref="I3:I5"/>
    <mergeCell ref="J3:J5"/>
    <mergeCell ref="V3:V5"/>
  </mergeCells>
  <phoneticPr fontId="2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4" min="1" max="23" man="1"/>
    <brk id="45" min="1" max="23" man="1"/>
    <brk id="66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5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 x14ac:dyDescent="0.15"/>
  <cols>
    <col min="1" max="1" width="10.75" style="54" customWidth="1"/>
    <col min="2" max="2" width="8.75" style="155" customWidth="1"/>
    <col min="3" max="3" width="12.625" style="54" customWidth="1"/>
    <col min="4" max="35" width="10.625" style="156" customWidth="1"/>
    <col min="36" max="37" width="10.625" style="157" customWidth="1"/>
    <col min="38" max="38" width="10.625" style="156" customWidth="1"/>
    <col min="39" max="40" width="10.625" style="157" customWidth="1"/>
    <col min="41" max="41" width="10.625" style="156" customWidth="1"/>
    <col min="42" max="42" width="10.625" style="157" customWidth="1"/>
    <col min="43" max="43" width="10.625" style="156" customWidth="1"/>
    <col min="44" max="44" width="10.625" style="157" customWidth="1"/>
    <col min="45" max="58" width="10.625" style="156" customWidth="1"/>
    <col min="59" max="65" width="10.625" style="157" customWidth="1"/>
    <col min="66" max="79" width="10.625" style="156" customWidth="1"/>
    <col min="80" max="86" width="10.625" style="157" customWidth="1"/>
    <col min="87" max="100" width="10.625" style="156" customWidth="1"/>
    <col min="101" max="107" width="10.625" style="157" customWidth="1"/>
    <col min="108" max="121" width="10.625" style="156" customWidth="1"/>
    <col min="122" max="123" width="10.625" style="157" customWidth="1"/>
    <col min="124" max="124" width="10.625" style="156" customWidth="1"/>
    <col min="125" max="128" width="10.625" style="157" customWidth="1"/>
    <col min="129" max="140" width="10.625" style="156" customWidth="1"/>
    <col min="141" max="143" width="10.625" style="157" customWidth="1"/>
    <col min="144" max="145" width="10.625" style="156" customWidth="1"/>
    <col min="146" max="148" width="10.625" style="157" customWidth="1"/>
    <col min="149" max="163" width="10.625" style="156" customWidth="1"/>
    <col min="164" max="166" width="10.625" style="157" customWidth="1"/>
    <col min="167" max="171" width="10.625" style="156" customWidth="1"/>
    <col min="172" max="16384" width="9" style="54"/>
  </cols>
  <sheetData>
    <row r="1" spans="1:179" s="132" customFormat="1" ht="17.25" x14ac:dyDescent="0.15">
      <c r="A1" s="57" t="s">
        <v>511</v>
      </c>
      <c r="B1" s="131"/>
      <c r="C1" s="131"/>
      <c r="AJ1" s="133"/>
      <c r="AK1" s="133"/>
      <c r="AM1" s="133"/>
      <c r="AN1" s="133"/>
      <c r="AP1" s="133"/>
      <c r="AR1" s="133"/>
      <c r="BG1" s="133"/>
      <c r="BH1" s="133"/>
      <c r="BI1" s="133"/>
      <c r="BJ1" s="133"/>
      <c r="BK1" s="133"/>
      <c r="BL1" s="133"/>
      <c r="BM1" s="133"/>
      <c r="CB1" s="133"/>
      <c r="CC1" s="133"/>
      <c r="CD1" s="133"/>
      <c r="CE1" s="133"/>
      <c r="CF1" s="133"/>
      <c r="CG1" s="133"/>
      <c r="CH1" s="133"/>
      <c r="CW1" s="133"/>
      <c r="CX1" s="133"/>
      <c r="CY1" s="133"/>
      <c r="CZ1" s="133"/>
      <c r="DA1" s="133"/>
      <c r="DB1" s="133"/>
      <c r="DC1" s="133"/>
      <c r="DR1" s="133"/>
      <c r="DS1" s="133"/>
      <c r="DU1" s="133"/>
      <c r="DV1" s="133"/>
      <c r="DW1" s="133"/>
      <c r="DX1" s="133"/>
      <c r="EK1" s="133"/>
      <c r="EL1" s="133"/>
      <c r="EM1" s="133"/>
      <c r="EP1" s="133"/>
      <c r="EQ1" s="133"/>
      <c r="ER1" s="133"/>
      <c r="FH1" s="133"/>
      <c r="FI1" s="133"/>
      <c r="FJ1" s="133"/>
    </row>
    <row r="2" spans="1:179" s="144" customFormat="1" ht="25.5" customHeight="1" x14ac:dyDescent="0.15">
      <c r="A2" s="305" t="s">
        <v>486</v>
      </c>
      <c r="B2" s="305" t="s">
        <v>1</v>
      </c>
      <c r="C2" s="307" t="s">
        <v>2</v>
      </c>
      <c r="D2" s="83" t="s">
        <v>479</v>
      </c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84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2"/>
      <c r="AM2" s="142"/>
      <c r="AN2" s="141"/>
      <c r="AO2" s="142"/>
      <c r="AP2" s="142"/>
      <c r="AQ2" s="141"/>
      <c r="AR2" s="142"/>
      <c r="AS2" s="141"/>
      <c r="AT2" s="142"/>
      <c r="AU2" s="141"/>
      <c r="AV2" s="84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2"/>
      <c r="BK2" s="142"/>
      <c r="BL2" s="142"/>
      <c r="BM2" s="142"/>
      <c r="BN2" s="142"/>
      <c r="BO2" s="142"/>
      <c r="BP2" s="142"/>
      <c r="BQ2" s="141"/>
      <c r="BR2" s="84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2"/>
      <c r="CG2" s="142"/>
      <c r="CH2" s="142"/>
      <c r="CI2" s="142"/>
      <c r="CJ2" s="142"/>
      <c r="CK2" s="142"/>
      <c r="CL2" s="142"/>
      <c r="CM2" s="141"/>
      <c r="CN2" s="84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2"/>
      <c r="DC2" s="142"/>
      <c r="DD2" s="142"/>
      <c r="DE2" s="142"/>
      <c r="DF2" s="142"/>
      <c r="DG2" s="142"/>
      <c r="DH2" s="142"/>
      <c r="DI2" s="141"/>
      <c r="DJ2" s="84"/>
      <c r="DK2" s="141"/>
      <c r="DL2" s="141"/>
      <c r="DM2" s="141"/>
      <c r="DN2" s="141"/>
      <c r="DO2" s="141"/>
      <c r="DP2" s="141"/>
      <c r="DQ2" s="141"/>
      <c r="DR2" s="141"/>
      <c r="DS2" s="141"/>
      <c r="DT2" s="141"/>
      <c r="DU2" s="141"/>
      <c r="DV2" s="141"/>
      <c r="DW2" s="141"/>
      <c r="DX2" s="142"/>
      <c r="DY2" s="142"/>
      <c r="DZ2" s="141"/>
      <c r="EA2" s="142"/>
      <c r="EB2" s="142"/>
      <c r="EC2" s="142"/>
      <c r="ED2" s="142"/>
      <c r="EE2" s="141"/>
      <c r="EF2" s="84"/>
      <c r="EG2" s="141"/>
      <c r="EH2" s="141"/>
      <c r="EI2" s="141"/>
      <c r="EJ2" s="141"/>
      <c r="EK2" s="141"/>
      <c r="EL2" s="141"/>
      <c r="EM2" s="141"/>
      <c r="EN2" s="141"/>
      <c r="EO2" s="141"/>
      <c r="EP2" s="141"/>
      <c r="EQ2" s="141"/>
      <c r="ER2" s="142"/>
      <c r="ES2" s="142"/>
      <c r="ET2" s="142"/>
      <c r="EU2" s="141"/>
      <c r="EV2" s="141"/>
      <c r="EW2" s="142"/>
      <c r="EX2" s="142"/>
      <c r="EY2" s="142"/>
      <c r="EZ2" s="141"/>
      <c r="FA2" s="141"/>
      <c r="FB2" s="85"/>
      <c r="FC2" s="141"/>
      <c r="FD2" s="141"/>
      <c r="FE2" s="141"/>
      <c r="FF2" s="141"/>
      <c r="FG2" s="141"/>
      <c r="FH2" s="141"/>
      <c r="FI2" s="141"/>
      <c r="FJ2" s="141"/>
      <c r="FK2" s="141"/>
      <c r="FL2" s="141"/>
      <c r="FM2" s="141"/>
      <c r="FN2" s="141"/>
      <c r="FO2" s="141"/>
      <c r="FP2" s="142"/>
      <c r="FQ2" s="142"/>
      <c r="FR2" s="142"/>
      <c r="FS2" s="141"/>
      <c r="FT2" s="141"/>
      <c r="FU2" s="141"/>
      <c r="FV2" s="141"/>
      <c r="FW2" s="143"/>
    </row>
    <row r="3" spans="1:179" s="144" customFormat="1" ht="25.5" customHeight="1" x14ac:dyDescent="0.15">
      <c r="A3" s="306"/>
      <c r="B3" s="306"/>
      <c r="C3" s="308"/>
      <c r="D3" s="347" t="s">
        <v>0</v>
      </c>
      <c r="E3" s="345" t="s">
        <v>48</v>
      </c>
      <c r="F3" s="345" t="s">
        <v>49</v>
      </c>
      <c r="G3" s="345" t="s">
        <v>50</v>
      </c>
      <c r="H3" s="345" t="s">
        <v>51</v>
      </c>
      <c r="I3" s="345" t="s">
        <v>52</v>
      </c>
      <c r="J3" s="343" t="s">
        <v>53</v>
      </c>
      <c r="K3" s="345" t="s">
        <v>54</v>
      </c>
      <c r="L3" s="343" t="s">
        <v>65</v>
      </c>
      <c r="M3" s="343" t="s">
        <v>484</v>
      </c>
      <c r="N3" s="343" t="s">
        <v>485</v>
      </c>
      <c r="O3" s="345" t="s">
        <v>56</v>
      </c>
      <c r="P3" s="345" t="s">
        <v>57</v>
      </c>
      <c r="Q3" s="345" t="s">
        <v>58</v>
      </c>
      <c r="R3" s="345" t="s">
        <v>59</v>
      </c>
      <c r="S3" s="317" t="s">
        <v>60</v>
      </c>
      <c r="T3" s="315" t="s">
        <v>483</v>
      </c>
      <c r="U3" s="345" t="s">
        <v>61</v>
      </c>
      <c r="V3" s="343" t="s">
        <v>62</v>
      </c>
      <c r="W3" s="343" t="s">
        <v>63</v>
      </c>
      <c r="X3" s="343" t="s">
        <v>64</v>
      </c>
      <c r="Y3" s="343" t="s">
        <v>35</v>
      </c>
      <c r="Z3" s="145" t="s">
        <v>487</v>
      </c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7"/>
      <c r="AM3" s="147"/>
      <c r="AN3" s="146"/>
      <c r="AO3" s="147"/>
      <c r="AP3" s="147"/>
      <c r="AQ3" s="146"/>
      <c r="AR3" s="147"/>
      <c r="AS3" s="148"/>
      <c r="AT3" s="149"/>
      <c r="AU3" s="150"/>
      <c r="AV3" s="145" t="s">
        <v>488</v>
      </c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7"/>
      <c r="BK3" s="147"/>
      <c r="BL3" s="147"/>
      <c r="BM3" s="147"/>
      <c r="BN3" s="147"/>
      <c r="BO3" s="149"/>
      <c r="BP3" s="149"/>
      <c r="BQ3" s="150"/>
      <c r="BR3" s="145" t="s">
        <v>489</v>
      </c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7"/>
      <c r="CG3" s="147"/>
      <c r="CH3" s="147"/>
      <c r="CI3" s="147"/>
      <c r="CJ3" s="147"/>
      <c r="CK3" s="149"/>
      <c r="CL3" s="149"/>
      <c r="CM3" s="150"/>
      <c r="CN3" s="145" t="s">
        <v>490</v>
      </c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7"/>
      <c r="DC3" s="147"/>
      <c r="DD3" s="147"/>
      <c r="DE3" s="147"/>
      <c r="DF3" s="147"/>
      <c r="DG3" s="149"/>
      <c r="DH3" s="149"/>
      <c r="DI3" s="150"/>
      <c r="DJ3" s="145" t="s">
        <v>491</v>
      </c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7"/>
      <c r="DY3" s="147"/>
      <c r="DZ3" s="146"/>
      <c r="EA3" s="147"/>
      <c r="EB3" s="147"/>
      <c r="EC3" s="149"/>
      <c r="ED3" s="149"/>
      <c r="EE3" s="150"/>
      <c r="EF3" s="145" t="s">
        <v>492</v>
      </c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7"/>
      <c r="ES3" s="147"/>
      <c r="ET3" s="147"/>
      <c r="EU3" s="146"/>
      <c r="EV3" s="146"/>
      <c r="EW3" s="147"/>
      <c r="EX3" s="147"/>
      <c r="EY3" s="149"/>
      <c r="EZ3" s="148"/>
      <c r="FA3" s="150"/>
      <c r="FB3" s="145" t="s">
        <v>493</v>
      </c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7"/>
      <c r="FQ3" s="147"/>
      <c r="FR3" s="147"/>
      <c r="FS3" s="146"/>
      <c r="FT3" s="146"/>
      <c r="FU3" s="148"/>
      <c r="FV3" s="148"/>
      <c r="FW3" s="150"/>
    </row>
    <row r="4" spans="1:179" s="144" customFormat="1" ht="25.5" customHeight="1" x14ac:dyDescent="0.15">
      <c r="A4" s="306"/>
      <c r="B4" s="306"/>
      <c r="C4" s="308"/>
      <c r="D4" s="347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18"/>
      <c r="T4" s="318"/>
      <c r="U4" s="346"/>
      <c r="V4" s="344"/>
      <c r="W4" s="344"/>
      <c r="X4" s="344"/>
      <c r="Y4" s="344"/>
      <c r="Z4" s="347" t="s">
        <v>0</v>
      </c>
      <c r="AA4" s="345" t="s">
        <v>48</v>
      </c>
      <c r="AB4" s="345" t="s">
        <v>49</v>
      </c>
      <c r="AC4" s="345" t="s">
        <v>50</v>
      </c>
      <c r="AD4" s="345" t="s">
        <v>51</v>
      </c>
      <c r="AE4" s="345" t="s">
        <v>52</v>
      </c>
      <c r="AF4" s="343" t="s">
        <v>53</v>
      </c>
      <c r="AG4" s="345" t="s">
        <v>54</v>
      </c>
      <c r="AH4" s="343" t="s">
        <v>65</v>
      </c>
      <c r="AI4" s="345" t="s">
        <v>484</v>
      </c>
      <c r="AJ4" s="345" t="s">
        <v>485</v>
      </c>
      <c r="AK4" s="345" t="s">
        <v>56</v>
      </c>
      <c r="AL4" s="345" t="s">
        <v>57</v>
      </c>
      <c r="AM4" s="345" t="s">
        <v>58</v>
      </c>
      <c r="AN4" s="345" t="s">
        <v>59</v>
      </c>
      <c r="AO4" s="343" t="s">
        <v>60</v>
      </c>
      <c r="AP4" s="345" t="s">
        <v>483</v>
      </c>
      <c r="AQ4" s="345" t="s">
        <v>61</v>
      </c>
      <c r="AR4" s="343" t="s">
        <v>62</v>
      </c>
      <c r="AS4" s="343" t="s">
        <v>63</v>
      </c>
      <c r="AT4" s="343" t="s">
        <v>64</v>
      </c>
      <c r="AU4" s="343" t="s">
        <v>35</v>
      </c>
      <c r="AV4" s="347" t="s">
        <v>0</v>
      </c>
      <c r="AW4" s="345" t="s">
        <v>48</v>
      </c>
      <c r="AX4" s="345" t="s">
        <v>49</v>
      </c>
      <c r="AY4" s="345" t="s">
        <v>50</v>
      </c>
      <c r="AZ4" s="345" t="s">
        <v>51</v>
      </c>
      <c r="BA4" s="345" t="s">
        <v>52</v>
      </c>
      <c r="BB4" s="343" t="s">
        <v>53</v>
      </c>
      <c r="BC4" s="345" t="s">
        <v>54</v>
      </c>
      <c r="BD4" s="343" t="s">
        <v>65</v>
      </c>
      <c r="BE4" s="345" t="s">
        <v>484</v>
      </c>
      <c r="BF4" s="345" t="s">
        <v>485</v>
      </c>
      <c r="BG4" s="345" t="s">
        <v>56</v>
      </c>
      <c r="BH4" s="345" t="s">
        <v>57</v>
      </c>
      <c r="BI4" s="345" t="s">
        <v>58</v>
      </c>
      <c r="BJ4" s="345" t="s">
        <v>59</v>
      </c>
      <c r="BK4" s="343" t="s">
        <v>60</v>
      </c>
      <c r="BL4" s="345" t="s">
        <v>483</v>
      </c>
      <c r="BM4" s="345" t="s">
        <v>61</v>
      </c>
      <c r="BN4" s="343" t="s">
        <v>62</v>
      </c>
      <c r="BO4" s="343" t="s">
        <v>63</v>
      </c>
      <c r="BP4" s="343" t="s">
        <v>64</v>
      </c>
      <c r="BQ4" s="343" t="s">
        <v>35</v>
      </c>
      <c r="BR4" s="347" t="s">
        <v>0</v>
      </c>
      <c r="BS4" s="345" t="s">
        <v>48</v>
      </c>
      <c r="BT4" s="345" t="s">
        <v>49</v>
      </c>
      <c r="BU4" s="345" t="s">
        <v>50</v>
      </c>
      <c r="BV4" s="345" t="s">
        <v>51</v>
      </c>
      <c r="BW4" s="345" t="s">
        <v>52</v>
      </c>
      <c r="BX4" s="343" t="s">
        <v>53</v>
      </c>
      <c r="BY4" s="345" t="s">
        <v>54</v>
      </c>
      <c r="BZ4" s="343" t="s">
        <v>65</v>
      </c>
      <c r="CA4" s="345" t="s">
        <v>484</v>
      </c>
      <c r="CB4" s="345" t="s">
        <v>485</v>
      </c>
      <c r="CC4" s="345" t="s">
        <v>56</v>
      </c>
      <c r="CD4" s="345" t="s">
        <v>57</v>
      </c>
      <c r="CE4" s="345" t="s">
        <v>58</v>
      </c>
      <c r="CF4" s="345" t="s">
        <v>59</v>
      </c>
      <c r="CG4" s="343" t="s">
        <v>60</v>
      </c>
      <c r="CH4" s="345" t="s">
        <v>483</v>
      </c>
      <c r="CI4" s="345" t="s">
        <v>61</v>
      </c>
      <c r="CJ4" s="343" t="s">
        <v>62</v>
      </c>
      <c r="CK4" s="343" t="s">
        <v>63</v>
      </c>
      <c r="CL4" s="343" t="s">
        <v>64</v>
      </c>
      <c r="CM4" s="343" t="s">
        <v>35</v>
      </c>
      <c r="CN4" s="347" t="s">
        <v>0</v>
      </c>
      <c r="CO4" s="345" t="s">
        <v>48</v>
      </c>
      <c r="CP4" s="345" t="s">
        <v>49</v>
      </c>
      <c r="CQ4" s="345" t="s">
        <v>50</v>
      </c>
      <c r="CR4" s="345" t="s">
        <v>51</v>
      </c>
      <c r="CS4" s="345" t="s">
        <v>52</v>
      </c>
      <c r="CT4" s="343" t="s">
        <v>53</v>
      </c>
      <c r="CU4" s="345" t="s">
        <v>54</v>
      </c>
      <c r="CV4" s="343" t="s">
        <v>65</v>
      </c>
      <c r="CW4" s="345" t="s">
        <v>484</v>
      </c>
      <c r="CX4" s="345" t="s">
        <v>485</v>
      </c>
      <c r="CY4" s="345" t="s">
        <v>56</v>
      </c>
      <c r="CZ4" s="345" t="s">
        <v>57</v>
      </c>
      <c r="DA4" s="345" t="s">
        <v>58</v>
      </c>
      <c r="DB4" s="345" t="s">
        <v>59</v>
      </c>
      <c r="DC4" s="343" t="s">
        <v>60</v>
      </c>
      <c r="DD4" s="345" t="s">
        <v>483</v>
      </c>
      <c r="DE4" s="345" t="s">
        <v>61</v>
      </c>
      <c r="DF4" s="343" t="s">
        <v>62</v>
      </c>
      <c r="DG4" s="343" t="s">
        <v>63</v>
      </c>
      <c r="DH4" s="343" t="s">
        <v>64</v>
      </c>
      <c r="DI4" s="343" t="s">
        <v>35</v>
      </c>
      <c r="DJ4" s="347" t="s">
        <v>0</v>
      </c>
      <c r="DK4" s="345" t="s">
        <v>48</v>
      </c>
      <c r="DL4" s="345" t="s">
        <v>49</v>
      </c>
      <c r="DM4" s="345" t="s">
        <v>50</v>
      </c>
      <c r="DN4" s="345" t="s">
        <v>51</v>
      </c>
      <c r="DO4" s="345" t="s">
        <v>52</v>
      </c>
      <c r="DP4" s="343" t="s">
        <v>53</v>
      </c>
      <c r="DQ4" s="345" t="s">
        <v>54</v>
      </c>
      <c r="DR4" s="343" t="s">
        <v>65</v>
      </c>
      <c r="DS4" s="345" t="s">
        <v>484</v>
      </c>
      <c r="DT4" s="345" t="s">
        <v>485</v>
      </c>
      <c r="DU4" s="345" t="s">
        <v>56</v>
      </c>
      <c r="DV4" s="345" t="s">
        <v>57</v>
      </c>
      <c r="DW4" s="345" t="s">
        <v>58</v>
      </c>
      <c r="DX4" s="345" t="s">
        <v>59</v>
      </c>
      <c r="DY4" s="343" t="s">
        <v>60</v>
      </c>
      <c r="DZ4" s="345" t="s">
        <v>483</v>
      </c>
      <c r="EA4" s="345" t="s">
        <v>61</v>
      </c>
      <c r="EB4" s="343" t="s">
        <v>62</v>
      </c>
      <c r="EC4" s="343" t="s">
        <v>63</v>
      </c>
      <c r="ED4" s="343" t="s">
        <v>64</v>
      </c>
      <c r="EE4" s="343" t="s">
        <v>35</v>
      </c>
      <c r="EF4" s="347" t="s">
        <v>0</v>
      </c>
      <c r="EG4" s="345" t="s">
        <v>48</v>
      </c>
      <c r="EH4" s="345" t="s">
        <v>49</v>
      </c>
      <c r="EI4" s="345" t="s">
        <v>50</v>
      </c>
      <c r="EJ4" s="345" t="s">
        <v>51</v>
      </c>
      <c r="EK4" s="345" t="s">
        <v>52</v>
      </c>
      <c r="EL4" s="343" t="s">
        <v>53</v>
      </c>
      <c r="EM4" s="345" t="s">
        <v>54</v>
      </c>
      <c r="EN4" s="343" t="s">
        <v>65</v>
      </c>
      <c r="EO4" s="345" t="s">
        <v>484</v>
      </c>
      <c r="EP4" s="345" t="s">
        <v>485</v>
      </c>
      <c r="EQ4" s="345" t="s">
        <v>56</v>
      </c>
      <c r="ER4" s="345" t="s">
        <v>57</v>
      </c>
      <c r="ES4" s="345" t="s">
        <v>58</v>
      </c>
      <c r="ET4" s="345" t="s">
        <v>59</v>
      </c>
      <c r="EU4" s="343" t="s">
        <v>60</v>
      </c>
      <c r="EV4" s="345" t="s">
        <v>483</v>
      </c>
      <c r="EW4" s="345" t="s">
        <v>61</v>
      </c>
      <c r="EX4" s="343" t="s">
        <v>62</v>
      </c>
      <c r="EY4" s="343" t="s">
        <v>63</v>
      </c>
      <c r="EZ4" s="343" t="s">
        <v>64</v>
      </c>
      <c r="FA4" s="343" t="s">
        <v>35</v>
      </c>
      <c r="FB4" s="347" t="s">
        <v>0</v>
      </c>
      <c r="FC4" s="345" t="s">
        <v>48</v>
      </c>
      <c r="FD4" s="345" t="s">
        <v>49</v>
      </c>
      <c r="FE4" s="345" t="s">
        <v>50</v>
      </c>
      <c r="FF4" s="345" t="s">
        <v>51</v>
      </c>
      <c r="FG4" s="345" t="s">
        <v>52</v>
      </c>
      <c r="FH4" s="343" t="s">
        <v>53</v>
      </c>
      <c r="FI4" s="345" t="s">
        <v>54</v>
      </c>
      <c r="FJ4" s="343" t="s">
        <v>65</v>
      </c>
      <c r="FK4" s="345" t="s">
        <v>484</v>
      </c>
      <c r="FL4" s="345" t="s">
        <v>485</v>
      </c>
      <c r="FM4" s="345" t="s">
        <v>56</v>
      </c>
      <c r="FN4" s="345" t="s">
        <v>57</v>
      </c>
      <c r="FO4" s="345" t="s">
        <v>58</v>
      </c>
      <c r="FP4" s="345" t="s">
        <v>59</v>
      </c>
      <c r="FQ4" s="343" t="s">
        <v>60</v>
      </c>
      <c r="FR4" s="345" t="s">
        <v>483</v>
      </c>
      <c r="FS4" s="345" t="s">
        <v>61</v>
      </c>
      <c r="FT4" s="343" t="s">
        <v>62</v>
      </c>
      <c r="FU4" s="343" t="s">
        <v>63</v>
      </c>
      <c r="FV4" s="343" t="s">
        <v>64</v>
      </c>
      <c r="FW4" s="343" t="s">
        <v>35</v>
      </c>
    </row>
    <row r="5" spans="1:179" s="144" customFormat="1" ht="22.5" customHeight="1" x14ac:dyDescent="0.15">
      <c r="A5" s="306"/>
      <c r="B5" s="306"/>
      <c r="C5" s="308"/>
      <c r="D5" s="347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18"/>
      <c r="T5" s="318"/>
      <c r="U5" s="346"/>
      <c r="V5" s="344"/>
      <c r="W5" s="344"/>
      <c r="X5" s="344"/>
      <c r="Y5" s="344"/>
      <c r="Z5" s="347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346"/>
      <c r="AQ5" s="346"/>
      <c r="AR5" s="346"/>
      <c r="AS5" s="344"/>
      <c r="AT5" s="344"/>
      <c r="AU5" s="344"/>
      <c r="AV5" s="347"/>
      <c r="AW5" s="346"/>
      <c r="AX5" s="346"/>
      <c r="AY5" s="346"/>
      <c r="AZ5" s="346"/>
      <c r="BA5" s="346"/>
      <c r="BB5" s="346"/>
      <c r="BC5" s="346"/>
      <c r="BD5" s="346"/>
      <c r="BE5" s="346"/>
      <c r="BF5" s="346"/>
      <c r="BG5" s="346"/>
      <c r="BH5" s="346"/>
      <c r="BI5" s="346"/>
      <c r="BJ5" s="346"/>
      <c r="BK5" s="346"/>
      <c r="BL5" s="346"/>
      <c r="BM5" s="346"/>
      <c r="BN5" s="346"/>
      <c r="BO5" s="344"/>
      <c r="BP5" s="344"/>
      <c r="BQ5" s="344"/>
      <c r="BR5" s="347"/>
      <c r="BS5" s="346"/>
      <c r="BT5" s="346"/>
      <c r="BU5" s="346"/>
      <c r="BV5" s="346"/>
      <c r="BW5" s="346"/>
      <c r="BX5" s="346"/>
      <c r="BY5" s="346"/>
      <c r="BZ5" s="346"/>
      <c r="CA5" s="346"/>
      <c r="CB5" s="346"/>
      <c r="CC5" s="346"/>
      <c r="CD5" s="346"/>
      <c r="CE5" s="346"/>
      <c r="CF5" s="346"/>
      <c r="CG5" s="346"/>
      <c r="CH5" s="346"/>
      <c r="CI5" s="346"/>
      <c r="CJ5" s="346"/>
      <c r="CK5" s="344"/>
      <c r="CL5" s="344"/>
      <c r="CM5" s="344"/>
      <c r="CN5" s="347"/>
      <c r="CO5" s="346"/>
      <c r="CP5" s="346"/>
      <c r="CQ5" s="346"/>
      <c r="CR5" s="346"/>
      <c r="CS5" s="346"/>
      <c r="CT5" s="346"/>
      <c r="CU5" s="346"/>
      <c r="CV5" s="346"/>
      <c r="CW5" s="346"/>
      <c r="CX5" s="346"/>
      <c r="CY5" s="346"/>
      <c r="CZ5" s="346"/>
      <c r="DA5" s="346"/>
      <c r="DB5" s="346"/>
      <c r="DC5" s="346"/>
      <c r="DD5" s="346"/>
      <c r="DE5" s="346"/>
      <c r="DF5" s="346"/>
      <c r="DG5" s="344"/>
      <c r="DH5" s="344"/>
      <c r="DI5" s="344"/>
      <c r="DJ5" s="347"/>
      <c r="DK5" s="346"/>
      <c r="DL5" s="346"/>
      <c r="DM5" s="346"/>
      <c r="DN5" s="346"/>
      <c r="DO5" s="346"/>
      <c r="DP5" s="346"/>
      <c r="DQ5" s="346"/>
      <c r="DR5" s="346"/>
      <c r="DS5" s="346"/>
      <c r="DT5" s="346"/>
      <c r="DU5" s="346"/>
      <c r="DV5" s="346"/>
      <c r="DW5" s="346"/>
      <c r="DX5" s="346"/>
      <c r="DY5" s="346"/>
      <c r="DZ5" s="346"/>
      <c r="EA5" s="346"/>
      <c r="EB5" s="346"/>
      <c r="EC5" s="344"/>
      <c r="ED5" s="344"/>
      <c r="EE5" s="344"/>
      <c r="EF5" s="347"/>
      <c r="EG5" s="346"/>
      <c r="EH5" s="346"/>
      <c r="EI5" s="346"/>
      <c r="EJ5" s="346"/>
      <c r="EK5" s="346"/>
      <c r="EL5" s="346"/>
      <c r="EM5" s="346"/>
      <c r="EN5" s="346"/>
      <c r="EO5" s="346"/>
      <c r="EP5" s="346"/>
      <c r="EQ5" s="346"/>
      <c r="ER5" s="346"/>
      <c r="ES5" s="346"/>
      <c r="ET5" s="346"/>
      <c r="EU5" s="346"/>
      <c r="EV5" s="346"/>
      <c r="EW5" s="346"/>
      <c r="EX5" s="346"/>
      <c r="EY5" s="344"/>
      <c r="EZ5" s="344"/>
      <c r="FA5" s="344"/>
      <c r="FB5" s="347"/>
      <c r="FC5" s="346"/>
      <c r="FD5" s="346"/>
      <c r="FE5" s="346"/>
      <c r="FF5" s="346"/>
      <c r="FG5" s="346"/>
      <c r="FH5" s="346"/>
      <c r="FI5" s="346"/>
      <c r="FJ5" s="346"/>
      <c r="FK5" s="346"/>
      <c r="FL5" s="346"/>
      <c r="FM5" s="346"/>
      <c r="FN5" s="346"/>
      <c r="FO5" s="346"/>
      <c r="FP5" s="346"/>
      <c r="FQ5" s="346"/>
      <c r="FR5" s="346"/>
      <c r="FS5" s="346"/>
      <c r="FT5" s="346"/>
      <c r="FU5" s="344"/>
      <c r="FV5" s="344"/>
      <c r="FW5" s="344"/>
    </row>
    <row r="6" spans="1:179" s="152" customFormat="1" ht="13.5" customHeight="1" x14ac:dyDescent="0.15">
      <c r="A6" s="331"/>
      <c r="B6" s="306"/>
      <c r="C6" s="308"/>
      <c r="D6" s="151" t="s">
        <v>164</v>
      </c>
      <c r="E6" s="86" t="s">
        <v>164</v>
      </c>
      <c r="F6" s="86" t="s">
        <v>164</v>
      </c>
      <c r="G6" s="86" t="s">
        <v>164</v>
      </c>
      <c r="H6" s="86" t="s">
        <v>164</v>
      </c>
      <c r="I6" s="86" t="s">
        <v>164</v>
      </c>
      <c r="J6" s="86" t="s">
        <v>164</v>
      </c>
      <c r="K6" s="86" t="s">
        <v>164</v>
      </c>
      <c r="L6" s="86" t="s">
        <v>164</v>
      </c>
      <c r="M6" s="86" t="s">
        <v>164</v>
      </c>
      <c r="N6" s="86" t="s">
        <v>164</v>
      </c>
      <c r="O6" s="86" t="s">
        <v>164</v>
      </c>
      <c r="P6" s="86" t="s">
        <v>164</v>
      </c>
      <c r="Q6" s="86" t="s">
        <v>164</v>
      </c>
      <c r="R6" s="86" t="s">
        <v>164</v>
      </c>
      <c r="S6" s="86" t="s">
        <v>164</v>
      </c>
      <c r="T6" s="86" t="s">
        <v>164</v>
      </c>
      <c r="U6" s="86" t="s">
        <v>164</v>
      </c>
      <c r="V6" s="87" t="s">
        <v>164</v>
      </c>
      <c r="W6" s="86" t="s">
        <v>164</v>
      </c>
      <c r="X6" s="86" t="s">
        <v>164</v>
      </c>
      <c r="Y6" s="86" t="s">
        <v>164</v>
      </c>
      <c r="Z6" s="86" t="s">
        <v>164</v>
      </c>
      <c r="AA6" s="86" t="s">
        <v>164</v>
      </c>
      <c r="AB6" s="86" t="s">
        <v>164</v>
      </c>
      <c r="AC6" s="86" t="s">
        <v>164</v>
      </c>
      <c r="AD6" s="86" t="s">
        <v>164</v>
      </c>
      <c r="AE6" s="86" t="s">
        <v>164</v>
      </c>
      <c r="AF6" s="86" t="s">
        <v>164</v>
      </c>
      <c r="AG6" s="86" t="s">
        <v>164</v>
      </c>
      <c r="AH6" s="86" t="s">
        <v>164</v>
      </c>
      <c r="AI6" s="86" t="s">
        <v>164</v>
      </c>
      <c r="AJ6" s="86" t="s">
        <v>164</v>
      </c>
      <c r="AK6" s="86" t="s">
        <v>164</v>
      </c>
      <c r="AL6" s="86" t="s">
        <v>164</v>
      </c>
      <c r="AM6" s="86" t="s">
        <v>164</v>
      </c>
      <c r="AN6" s="86" t="s">
        <v>164</v>
      </c>
      <c r="AO6" s="86" t="s">
        <v>164</v>
      </c>
      <c r="AP6" s="86" t="s">
        <v>164</v>
      </c>
      <c r="AQ6" s="86" t="s">
        <v>164</v>
      </c>
      <c r="AR6" s="87" t="s">
        <v>164</v>
      </c>
      <c r="AS6" s="86" t="s">
        <v>164</v>
      </c>
      <c r="AT6" s="86" t="s">
        <v>164</v>
      </c>
      <c r="AU6" s="86" t="s">
        <v>164</v>
      </c>
      <c r="AV6" s="86" t="s">
        <v>164</v>
      </c>
      <c r="AW6" s="86" t="s">
        <v>164</v>
      </c>
      <c r="AX6" s="86" t="s">
        <v>164</v>
      </c>
      <c r="AY6" s="86" t="s">
        <v>164</v>
      </c>
      <c r="AZ6" s="86" t="s">
        <v>164</v>
      </c>
      <c r="BA6" s="86" t="s">
        <v>164</v>
      </c>
      <c r="BB6" s="86" t="s">
        <v>164</v>
      </c>
      <c r="BC6" s="86" t="s">
        <v>164</v>
      </c>
      <c r="BD6" s="86" t="s">
        <v>164</v>
      </c>
      <c r="BE6" s="86" t="s">
        <v>164</v>
      </c>
      <c r="BF6" s="86" t="s">
        <v>164</v>
      </c>
      <c r="BG6" s="86" t="s">
        <v>164</v>
      </c>
      <c r="BH6" s="86" t="s">
        <v>164</v>
      </c>
      <c r="BI6" s="86" t="s">
        <v>164</v>
      </c>
      <c r="BJ6" s="86" t="s">
        <v>164</v>
      </c>
      <c r="BK6" s="86" t="s">
        <v>164</v>
      </c>
      <c r="BL6" s="86" t="s">
        <v>164</v>
      </c>
      <c r="BM6" s="86" t="s">
        <v>164</v>
      </c>
      <c r="BN6" s="87" t="s">
        <v>164</v>
      </c>
      <c r="BO6" s="86" t="s">
        <v>164</v>
      </c>
      <c r="BP6" s="86" t="s">
        <v>164</v>
      </c>
      <c r="BQ6" s="86" t="s">
        <v>164</v>
      </c>
      <c r="BR6" s="86" t="s">
        <v>164</v>
      </c>
      <c r="BS6" s="86" t="s">
        <v>164</v>
      </c>
      <c r="BT6" s="86" t="s">
        <v>164</v>
      </c>
      <c r="BU6" s="86" t="s">
        <v>164</v>
      </c>
      <c r="BV6" s="86" t="s">
        <v>164</v>
      </c>
      <c r="BW6" s="86" t="s">
        <v>164</v>
      </c>
      <c r="BX6" s="86" t="s">
        <v>164</v>
      </c>
      <c r="BY6" s="86" t="s">
        <v>164</v>
      </c>
      <c r="BZ6" s="86" t="s">
        <v>164</v>
      </c>
      <c r="CA6" s="86" t="s">
        <v>164</v>
      </c>
      <c r="CB6" s="86" t="s">
        <v>164</v>
      </c>
      <c r="CC6" s="86" t="s">
        <v>164</v>
      </c>
      <c r="CD6" s="86" t="s">
        <v>164</v>
      </c>
      <c r="CE6" s="86" t="s">
        <v>164</v>
      </c>
      <c r="CF6" s="86" t="s">
        <v>164</v>
      </c>
      <c r="CG6" s="86" t="s">
        <v>164</v>
      </c>
      <c r="CH6" s="86" t="s">
        <v>164</v>
      </c>
      <c r="CI6" s="86" t="s">
        <v>164</v>
      </c>
      <c r="CJ6" s="87" t="s">
        <v>164</v>
      </c>
      <c r="CK6" s="86" t="s">
        <v>164</v>
      </c>
      <c r="CL6" s="86" t="s">
        <v>164</v>
      </c>
      <c r="CM6" s="86" t="s">
        <v>164</v>
      </c>
      <c r="CN6" s="86" t="s">
        <v>164</v>
      </c>
      <c r="CO6" s="86" t="s">
        <v>15</v>
      </c>
      <c r="CP6" s="86" t="s">
        <v>164</v>
      </c>
      <c r="CQ6" s="86" t="s">
        <v>164</v>
      </c>
      <c r="CR6" s="86" t="s">
        <v>164</v>
      </c>
      <c r="CS6" s="86" t="s">
        <v>164</v>
      </c>
      <c r="CT6" s="86" t="s">
        <v>164</v>
      </c>
      <c r="CU6" s="86" t="s">
        <v>164</v>
      </c>
      <c r="CV6" s="86" t="s">
        <v>164</v>
      </c>
      <c r="CW6" s="86" t="s">
        <v>164</v>
      </c>
      <c r="CX6" s="86" t="s">
        <v>164</v>
      </c>
      <c r="CY6" s="86" t="s">
        <v>164</v>
      </c>
      <c r="CZ6" s="86" t="s">
        <v>164</v>
      </c>
      <c r="DA6" s="86" t="s">
        <v>164</v>
      </c>
      <c r="DB6" s="86" t="s">
        <v>164</v>
      </c>
      <c r="DC6" s="86" t="s">
        <v>164</v>
      </c>
      <c r="DD6" s="86" t="s">
        <v>164</v>
      </c>
      <c r="DE6" s="86" t="s">
        <v>164</v>
      </c>
      <c r="DF6" s="87" t="s">
        <v>164</v>
      </c>
      <c r="DG6" s="86" t="s">
        <v>164</v>
      </c>
      <c r="DH6" s="86" t="s">
        <v>164</v>
      </c>
      <c r="DI6" s="86" t="s">
        <v>164</v>
      </c>
      <c r="DJ6" s="86" t="s">
        <v>164</v>
      </c>
      <c r="DK6" s="86" t="s">
        <v>164</v>
      </c>
      <c r="DL6" s="86" t="s">
        <v>164</v>
      </c>
      <c r="DM6" s="86" t="s">
        <v>164</v>
      </c>
      <c r="DN6" s="86" t="s">
        <v>164</v>
      </c>
      <c r="DO6" s="86" t="s">
        <v>164</v>
      </c>
      <c r="DP6" s="86" t="s">
        <v>164</v>
      </c>
      <c r="DQ6" s="86" t="s">
        <v>164</v>
      </c>
      <c r="DR6" s="86" t="s">
        <v>164</v>
      </c>
      <c r="DS6" s="86" t="s">
        <v>164</v>
      </c>
      <c r="DT6" s="86" t="s">
        <v>164</v>
      </c>
      <c r="DU6" s="86" t="s">
        <v>164</v>
      </c>
      <c r="DV6" s="86" t="s">
        <v>164</v>
      </c>
      <c r="DW6" s="86" t="s">
        <v>164</v>
      </c>
      <c r="DX6" s="86" t="s">
        <v>164</v>
      </c>
      <c r="DY6" s="86" t="s">
        <v>164</v>
      </c>
      <c r="DZ6" s="86" t="s">
        <v>164</v>
      </c>
      <c r="EA6" s="86" t="s">
        <v>164</v>
      </c>
      <c r="EB6" s="87" t="s">
        <v>164</v>
      </c>
      <c r="EC6" s="86" t="s">
        <v>164</v>
      </c>
      <c r="ED6" s="86" t="s">
        <v>164</v>
      </c>
      <c r="EE6" s="86" t="s">
        <v>164</v>
      </c>
      <c r="EF6" s="86" t="s">
        <v>164</v>
      </c>
      <c r="EG6" s="86" t="s">
        <v>164</v>
      </c>
      <c r="EH6" s="86" t="s">
        <v>164</v>
      </c>
      <c r="EI6" s="86" t="s">
        <v>164</v>
      </c>
      <c r="EJ6" s="86" t="s">
        <v>164</v>
      </c>
      <c r="EK6" s="86" t="s">
        <v>164</v>
      </c>
      <c r="EL6" s="86" t="s">
        <v>164</v>
      </c>
      <c r="EM6" s="86" t="s">
        <v>164</v>
      </c>
      <c r="EN6" s="86" t="s">
        <v>164</v>
      </c>
      <c r="EO6" s="86" t="s">
        <v>164</v>
      </c>
      <c r="EP6" s="86" t="s">
        <v>164</v>
      </c>
      <c r="EQ6" s="86" t="s">
        <v>164</v>
      </c>
      <c r="ER6" s="86" t="s">
        <v>164</v>
      </c>
      <c r="ES6" s="86" t="s">
        <v>164</v>
      </c>
      <c r="ET6" s="86" t="s">
        <v>164</v>
      </c>
      <c r="EU6" s="86" t="s">
        <v>164</v>
      </c>
      <c r="EV6" s="86" t="s">
        <v>164</v>
      </c>
      <c r="EW6" s="86" t="s">
        <v>164</v>
      </c>
      <c r="EX6" s="87" t="s">
        <v>164</v>
      </c>
      <c r="EY6" s="86" t="s">
        <v>164</v>
      </c>
      <c r="EZ6" s="86" t="s">
        <v>164</v>
      </c>
      <c r="FA6" s="86" t="s">
        <v>164</v>
      </c>
      <c r="FB6" s="86" t="s">
        <v>164</v>
      </c>
      <c r="FC6" s="86" t="s">
        <v>164</v>
      </c>
      <c r="FD6" s="86" t="s">
        <v>164</v>
      </c>
      <c r="FE6" s="86" t="s">
        <v>164</v>
      </c>
      <c r="FF6" s="86" t="s">
        <v>164</v>
      </c>
      <c r="FG6" s="86" t="s">
        <v>164</v>
      </c>
      <c r="FH6" s="86" t="s">
        <v>164</v>
      </c>
      <c r="FI6" s="86" t="s">
        <v>164</v>
      </c>
      <c r="FJ6" s="86" t="s">
        <v>164</v>
      </c>
      <c r="FK6" s="86" t="s">
        <v>164</v>
      </c>
      <c r="FL6" s="86" t="s">
        <v>164</v>
      </c>
      <c r="FM6" s="86" t="s">
        <v>164</v>
      </c>
      <c r="FN6" s="86" t="s">
        <v>164</v>
      </c>
      <c r="FO6" s="86" t="s">
        <v>164</v>
      </c>
      <c r="FP6" s="86" t="s">
        <v>164</v>
      </c>
      <c r="FQ6" s="86" t="s">
        <v>164</v>
      </c>
      <c r="FR6" s="86" t="s">
        <v>164</v>
      </c>
      <c r="FS6" s="86" t="s">
        <v>164</v>
      </c>
      <c r="FT6" s="87" t="s">
        <v>164</v>
      </c>
      <c r="FU6" s="86" t="s">
        <v>164</v>
      </c>
      <c r="FV6" s="86" t="s">
        <v>164</v>
      </c>
      <c r="FW6" s="86" t="s">
        <v>164</v>
      </c>
    </row>
    <row r="7" spans="1:179" ht="13.5" customHeight="1" x14ac:dyDescent="0.15">
      <c r="A7" s="292" t="s">
        <v>513</v>
      </c>
      <c r="B7" s="293" t="s">
        <v>514</v>
      </c>
      <c r="C7" s="292" t="s">
        <v>515</v>
      </c>
      <c r="D7" s="294">
        <v>268772</v>
      </c>
      <c r="E7" s="294">
        <v>44653</v>
      </c>
      <c r="F7" s="294">
        <v>764</v>
      </c>
      <c r="G7" s="294">
        <v>7250</v>
      </c>
      <c r="H7" s="294">
        <v>31202</v>
      </c>
      <c r="I7" s="294">
        <v>29938</v>
      </c>
      <c r="J7" s="294">
        <v>21567</v>
      </c>
      <c r="K7" s="294">
        <v>284</v>
      </c>
      <c r="L7" s="294">
        <v>53895</v>
      </c>
      <c r="M7" s="294">
        <v>290</v>
      </c>
      <c r="N7" s="294">
        <v>924</v>
      </c>
      <c r="O7" s="294">
        <v>392</v>
      </c>
      <c r="P7" s="294">
        <v>8351</v>
      </c>
      <c r="Q7" s="294">
        <v>6</v>
      </c>
      <c r="R7" s="294">
        <v>6683</v>
      </c>
      <c r="S7" s="294">
        <v>21176</v>
      </c>
      <c r="T7" s="294">
        <v>447</v>
      </c>
      <c r="U7" s="294">
        <v>18768</v>
      </c>
      <c r="V7" s="294">
        <v>0</v>
      </c>
      <c r="W7" s="294">
        <v>0</v>
      </c>
      <c r="X7" s="294">
        <v>65</v>
      </c>
      <c r="Y7" s="294">
        <v>22117</v>
      </c>
      <c r="Z7" s="294">
        <v>27519</v>
      </c>
      <c r="AA7" s="294">
        <v>54</v>
      </c>
      <c r="AB7" s="294">
        <v>0</v>
      </c>
      <c r="AC7" s="294">
        <v>0</v>
      </c>
      <c r="AD7" s="294">
        <v>1527</v>
      </c>
      <c r="AE7" s="294">
        <v>0</v>
      </c>
      <c r="AF7" s="294">
        <v>0</v>
      </c>
      <c r="AG7" s="294">
        <v>0</v>
      </c>
      <c r="AH7" s="294">
        <v>28</v>
      </c>
      <c r="AI7" s="294">
        <v>0</v>
      </c>
      <c r="AJ7" s="295">
        <v>0</v>
      </c>
      <c r="AK7" s="295">
        <v>1</v>
      </c>
      <c r="AL7" s="295" t="s">
        <v>516</v>
      </c>
      <c r="AM7" s="295" t="s">
        <v>516</v>
      </c>
      <c r="AN7" s="295">
        <v>6683</v>
      </c>
      <c r="AO7" s="295" t="s">
        <v>516</v>
      </c>
      <c r="AP7" s="295" t="s">
        <v>516</v>
      </c>
      <c r="AQ7" s="294">
        <v>18768</v>
      </c>
      <c r="AR7" s="295" t="s">
        <v>516</v>
      </c>
      <c r="AS7" s="294">
        <v>0</v>
      </c>
      <c r="AT7" s="295" t="s">
        <v>516</v>
      </c>
      <c r="AU7" s="294">
        <v>458</v>
      </c>
      <c r="AV7" s="294">
        <v>14363</v>
      </c>
      <c r="AW7" s="294">
        <v>26</v>
      </c>
      <c r="AX7" s="294">
        <v>0</v>
      </c>
      <c r="AY7" s="294">
        <v>0</v>
      </c>
      <c r="AZ7" s="294">
        <v>12214</v>
      </c>
      <c r="BA7" s="294">
        <v>313</v>
      </c>
      <c r="BB7" s="294">
        <v>5</v>
      </c>
      <c r="BC7" s="294">
        <v>0</v>
      </c>
      <c r="BD7" s="294">
        <v>220</v>
      </c>
      <c r="BE7" s="294">
        <v>94</v>
      </c>
      <c r="BF7" s="294">
        <v>10</v>
      </c>
      <c r="BG7" s="295">
        <v>0</v>
      </c>
      <c r="BH7" s="295" t="s">
        <v>516</v>
      </c>
      <c r="BI7" s="295" t="s">
        <v>516</v>
      </c>
      <c r="BJ7" s="295" t="s">
        <v>516</v>
      </c>
      <c r="BK7" s="295" t="s">
        <v>516</v>
      </c>
      <c r="BL7" s="295" t="s">
        <v>516</v>
      </c>
      <c r="BM7" s="295" t="s">
        <v>516</v>
      </c>
      <c r="BN7" s="295" t="s">
        <v>516</v>
      </c>
      <c r="BO7" s="295" t="s">
        <v>516</v>
      </c>
      <c r="BP7" s="295" t="s">
        <v>516</v>
      </c>
      <c r="BQ7" s="294">
        <v>1481</v>
      </c>
      <c r="BR7" s="294">
        <v>10224</v>
      </c>
      <c r="BS7" s="295" t="s">
        <v>516</v>
      </c>
      <c r="BT7" s="295" t="s">
        <v>516</v>
      </c>
      <c r="BU7" s="295" t="s">
        <v>516</v>
      </c>
      <c r="BV7" s="295" t="s">
        <v>516</v>
      </c>
      <c r="BW7" s="295" t="s">
        <v>516</v>
      </c>
      <c r="BX7" s="295" t="s">
        <v>516</v>
      </c>
      <c r="BY7" s="295" t="s">
        <v>516</v>
      </c>
      <c r="BZ7" s="295" t="s">
        <v>516</v>
      </c>
      <c r="CA7" s="295" t="s">
        <v>516</v>
      </c>
      <c r="CB7" s="295" t="s">
        <v>516</v>
      </c>
      <c r="CC7" s="295" t="s">
        <v>516</v>
      </c>
      <c r="CD7" s="295">
        <v>6311</v>
      </c>
      <c r="CE7" s="295" t="s">
        <v>516</v>
      </c>
      <c r="CF7" s="295" t="s">
        <v>516</v>
      </c>
      <c r="CG7" s="295" t="s">
        <v>516</v>
      </c>
      <c r="CH7" s="295" t="s">
        <v>516</v>
      </c>
      <c r="CI7" s="295" t="s">
        <v>516</v>
      </c>
      <c r="CJ7" s="295" t="s">
        <v>516</v>
      </c>
      <c r="CK7" s="295" t="s">
        <v>516</v>
      </c>
      <c r="CL7" s="295" t="s">
        <v>516</v>
      </c>
      <c r="CM7" s="294">
        <v>3913</v>
      </c>
      <c r="CN7" s="294">
        <v>0</v>
      </c>
      <c r="CO7" s="295" t="s">
        <v>516</v>
      </c>
      <c r="CP7" s="295" t="s">
        <v>516</v>
      </c>
      <c r="CQ7" s="295" t="s">
        <v>516</v>
      </c>
      <c r="CR7" s="295" t="s">
        <v>516</v>
      </c>
      <c r="CS7" s="295" t="s">
        <v>516</v>
      </c>
      <c r="CT7" s="295" t="s">
        <v>516</v>
      </c>
      <c r="CU7" s="295" t="s">
        <v>516</v>
      </c>
      <c r="CV7" s="295" t="s">
        <v>516</v>
      </c>
      <c r="CW7" s="295" t="s">
        <v>516</v>
      </c>
      <c r="CX7" s="295" t="s">
        <v>516</v>
      </c>
      <c r="CY7" s="295" t="s">
        <v>516</v>
      </c>
      <c r="CZ7" s="295" t="s">
        <v>516</v>
      </c>
      <c r="DA7" s="295">
        <v>0</v>
      </c>
      <c r="DB7" s="295" t="s">
        <v>516</v>
      </c>
      <c r="DC7" s="295" t="s">
        <v>516</v>
      </c>
      <c r="DD7" s="295" t="s">
        <v>516</v>
      </c>
      <c r="DE7" s="295" t="s">
        <v>516</v>
      </c>
      <c r="DF7" s="295" t="s">
        <v>516</v>
      </c>
      <c r="DG7" s="295" t="s">
        <v>516</v>
      </c>
      <c r="DH7" s="295" t="s">
        <v>516</v>
      </c>
      <c r="DI7" s="294">
        <v>0</v>
      </c>
      <c r="DJ7" s="294">
        <v>5655</v>
      </c>
      <c r="DK7" s="295" t="s">
        <v>516</v>
      </c>
      <c r="DL7" s="295" t="s">
        <v>516</v>
      </c>
      <c r="DM7" s="295" t="s">
        <v>516</v>
      </c>
      <c r="DN7" s="295" t="s">
        <v>516</v>
      </c>
      <c r="DO7" s="295" t="s">
        <v>516</v>
      </c>
      <c r="DP7" s="295" t="s">
        <v>516</v>
      </c>
      <c r="DQ7" s="295" t="s">
        <v>516</v>
      </c>
      <c r="DR7" s="295" t="s">
        <v>516</v>
      </c>
      <c r="DS7" s="295" t="s">
        <v>516</v>
      </c>
      <c r="DT7" s="295" t="s">
        <v>516</v>
      </c>
      <c r="DU7" s="295" t="s">
        <v>516</v>
      </c>
      <c r="DV7" s="295">
        <v>323</v>
      </c>
      <c r="DW7" s="295" t="s">
        <v>516</v>
      </c>
      <c r="DX7" s="295" t="s">
        <v>516</v>
      </c>
      <c r="DY7" s="295" t="s">
        <v>516</v>
      </c>
      <c r="DZ7" s="294">
        <v>447</v>
      </c>
      <c r="EA7" s="295" t="s">
        <v>516</v>
      </c>
      <c r="EB7" s="295" t="s">
        <v>516</v>
      </c>
      <c r="EC7" s="295" t="s">
        <v>516</v>
      </c>
      <c r="ED7" s="295" t="s">
        <v>516</v>
      </c>
      <c r="EE7" s="294">
        <v>4885</v>
      </c>
      <c r="EF7" s="294">
        <v>23099</v>
      </c>
      <c r="EG7" s="294">
        <v>1715</v>
      </c>
      <c r="EH7" s="295" t="s">
        <v>516</v>
      </c>
      <c r="EI7" s="295" t="s">
        <v>516</v>
      </c>
      <c r="EJ7" s="294">
        <v>0</v>
      </c>
      <c r="EK7" s="295" t="s">
        <v>516</v>
      </c>
      <c r="EL7" s="295" t="s">
        <v>516</v>
      </c>
      <c r="EM7" s="295" t="s">
        <v>516</v>
      </c>
      <c r="EN7" s="294">
        <v>51</v>
      </c>
      <c r="EO7" s="294">
        <v>0</v>
      </c>
      <c r="EP7" s="295">
        <v>156</v>
      </c>
      <c r="EQ7" s="295" t="s">
        <v>516</v>
      </c>
      <c r="ER7" s="295" t="s">
        <v>516</v>
      </c>
      <c r="ES7" s="295" t="s">
        <v>516</v>
      </c>
      <c r="ET7" s="295" t="s">
        <v>516</v>
      </c>
      <c r="EU7" s="294">
        <v>21176</v>
      </c>
      <c r="EV7" s="294">
        <v>0</v>
      </c>
      <c r="EW7" s="295" t="s">
        <v>516</v>
      </c>
      <c r="EX7" s="295" t="s">
        <v>516</v>
      </c>
      <c r="EY7" s="295" t="s">
        <v>516</v>
      </c>
      <c r="EZ7" s="294">
        <v>1</v>
      </c>
      <c r="FA7" s="294">
        <v>0</v>
      </c>
      <c r="FB7" s="294">
        <v>187912</v>
      </c>
      <c r="FC7" s="294">
        <v>42858</v>
      </c>
      <c r="FD7" s="294">
        <v>764</v>
      </c>
      <c r="FE7" s="294">
        <v>7250</v>
      </c>
      <c r="FF7" s="294">
        <v>17461</v>
      </c>
      <c r="FG7" s="294">
        <v>29625</v>
      </c>
      <c r="FH7" s="295">
        <v>21562</v>
      </c>
      <c r="FI7" s="295">
        <v>284</v>
      </c>
      <c r="FJ7" s="295">
        <v>53596</v>
      </c>
      <c r="FK7" s="294">
        <v>196</v>
      </c>
      <c r="FL7" s="294">
        <v>758</v>
      </c>
      <c r="FM7" s="294">
        <v>391</v>
      </c>
      <c r="FN7" s="294">
        <v>1717</v>
      </c>
      <c r="FO7" s="294">
        <v>6</v>
      </c>
      <c r="FP7" s="304" t="s">
        <v>516</v>
      </c>
      <c r="FQ7" s="304" t="s">
        <v>516</v>
      </c>
      <c r="FR7" s="304" t="s">
        <v>516</v>
      </c>
      <c r="FS7" s="292">
        <v>0</v>
      </c>
      <c r="FT7" s="292">
        <v>0</v>
      </c>
      <c r="FU7" s="292">
        <v>0</v>
      </c>
      <c r="FV7" s="292">
        <v>64</v>
      </c>
      <c r="FW7" s="292">
        <v>11380</v>
      </c>
    </row>
    <row r="8" spans="1:179" ht="13.5" customHeight="1" x14ac:dyDescent="0.15">
      <c r="A8" s="292" t="s">
        <v>517</v>
      </c>
      <c r="B8" s="293" t="s">
        <v>518</v>
      </c>
      <c r="C8" s="292" t="s">
        <v>515</v>
      </c>
      <c r="D8" s="294">
        <v>44304</v>
      </c>
      <c r="E8" s="294">
        <v>7592</v>
      </c>
      <c r="F8" s="294">
        <v>45</v>
      </c>
      <c r="G8" s="294">
        <v>508</v>
      </c>
      <c r="H8" s="294">
        <v>8196</v>
      </c>
      <c r="I8" s="294">
        <v>6849</v>
      </c>
      <c r="J8" s="294">
        <v>3014</v>
      </c>
      <c r="K8" s="294">
        <v>2</v>
      </c>
      <c r="L8" s="294">
        <v>2509</v>
      </c>
      <c r="M8" s="294">
        <v>295</v>
      </c>
      <c r="N8" s="294">
        <v>0</v>
      </c>
      <c r="O8" s="294">
        <v>86</v>
      </c>
      <c r="P8" s="294">
        <v>530</v>
      </c>
      <c r="Q8" s="294">
        <v>0</v>
      </c>
      <c r="R8" s="294">
        <v>8350</v>
      </c>
      <c r="S8" s="294">
        <v>0</v>
      </c>
      <c r="T8" s="294">
        <v>0</v>
      </c>
      <c r="U8" s="294">
        <v>4307</v>
      </c>
      <c r="V8" s="294">
        <v>0</v>
      </c>
      <c r="W8" s="294">
        <v>1463</v>
      </c>
      <c r="X8" s="294">
        <v>31</v>
      </c>
      <c r="Y8" s="294">
        <v>527</v>
      </c>
      <c r="Z8" s="294">
        <v>14707</v>
      </c>
      <c r="AA8" s="294">
        <v>0</v>
      </c>
      <c r="AB8" s="294">
        <v>0</v>
      </c>
      <c r="AC8" s="294">
        <v>0</v>
      </c>
      <c r="AD8" s="294">
        <v>233</v>
      </c>
      <c r="AE8" s="294">
        <v>96</v>
      </c>
      <c r="AF8" s="294">
        <v>0</v>
      </c>
      <c r="AG8" s="294">
        <v>0</v>
      </c>
      <c r="AH8" s="294">
        <v>0</v>
      </c>
      <c r="AI8" s="294">
        <v>0</v>
      </c>
      <c r="AJ8" s="295">
        <v>0</v>
      </c>
      <c r="AK8" s="295">
        <v>0</v>
      </c>
      <c r="AL8" s="295" t="s">
        <v>516</v>
      </c>
      <c r="AM8" s="295" t="s">
        <v>516</v>
      </c>
      <c r="AN8" s="295">
        <v>8350</v>
      </c>
      <c r="AO8" s="295" t="s">
        <v>516</v>
      </c>
      <c r="AP8" s="295" t="s">
        <v>516</v>
      </c>
      <c r="AQ8" s="294">
        <v>4307</v>
      </c>
      <c r="AR8" s="295" t="s">
        <v>516</v>
      </c>
      <c r="AS8" s="294">
        <v>1463</v>
      </c>
      <c r="AT8" s="295" t="s">
        <v>516</v>
      </c>
      <c r="AU8" s="294">
        <v>258</v>
      </c>
      <c r="AV8" s="294">
        <v>3121</v>
      </c>
      <c r="AW8" s="294">
        <v>0</v>
      </c>
      <c r="AX8" s="294">
        <v>0</v>
      </c>
      <c r="AY8" s="294">
        <v>0</v>
      </c>
      <c r="AZ8" s="294">
        <v>3084</v>
      </c>
      <c r="BA8" s="294">
        <v>0</v>
      </c>
      <c r="BB8" s="294">
        <v>0</v>
      </c>
      <c r="BC8" s="294">
        <v>0</v>
      </c>
      <c r="BD8" s="294">
        <v>0</v>
      </c>
      <c r="BE8" s="294">
        <v>0</v>
      </c>
      <c r="BF8" s="294">
        <v>0</v>
      </c>
      <c r="BG8" s="295">
        <v>0</v>
      </c>
      <c r="BH8" s="295" t="s">
        <v>516</v>
      </c>
      <c r="BI8" s="295" t="s">
        <v>516</v>
      </c>
      <c r="BJ8" s="295" t="s">
        <v>516</v>
      </c>
      <c r="BK8" s="295" t="s">
        <v>516</v>
      </c>
      <c r="BL8" s="295" t="s">
        <v>516</v>
      </c>
      <c r="BM8" s="295" t="s">
        <v>516</v>
      </c>
      <c r="BN8" s="295" t="s">
        <v>516</v>
      </c>
      <c r="BO8" s="295" t="s">
        <v>516</v>
      </c>
      <c r="BP8" s="295" t="s">
        <v>516</v>
      </c>
      <c r="BQ8" s="294">
        <v>37</v>
      </c>
      <c r="BR8" s="294">
        <v>530</v>
      </c>
      <c r="BS8" s="295" t="s">
        <v>516</v>
      </c>
      <c r="BT8" s="295" t="s">
        <v>516</v>
      </c>
      <c r="BU8" s="295" t="s">
        <v>516</v>
      </c>
      <c r="BV8" s="295" t="s">
        <v>516</v>
      </c>
      <c r="BW8" s="295" t="s">
        <v>516</v>
      </c>
      <c r="BX8" s="295" t="s">
        <v>516</v>
      </c>
      <c r="BY8" s="295" t="s">
        <v>516</v>
      </c>
      <c r="BZ8" s="295" t="s">
        <v>516</v>
      </c>
      <c r="CA8" s="295" t="s">
        <v>516</v>
      </c>
      <c r="CB8" s="295" t="s">
        <v>516</v>
      </c>
      <c r="CC8" s="295" t="s">
        <v>516</v>
      </c>
      <c r="CD8" s="295">
        <v>530</v>
      </c>
      <c r="CE8" s="295" t="s">
        <v>516</v>
      </c>
      <c r="CF8" s="295" t="s">
        <v>516</v>
      </c>
      <c r="CG8" s="295" t="s">
        <v>516</v>
      </c>
      <c r="CH8" s="295" t="s">
        <v>516</v>
      </c>
      <c r="CI8" s="295" t="s">
        <v>516</v>
      </c>
      <c r="CJ8" s="295" t="s">
        <v>516</v>
      </c>
      <c r="CK8" s="295" t="s">
        <v>516</v>
      </c>
      <c r="CL8" s="295" t="s">
        <v>516</v>
      </c>
      <c r="CM8" s="294">
        <v>0</v>
      </c>
      <c r="CN8" s="294">
        <v>0</v>
      </c>
      <c r="CO8" s="295" t="s">
        <v>516</v>
      </c>
      <c r="CP8" s="295" t="s">
        <v>516</v>
      </c>
      <c r="CQ8" s="295" t="s">
        <v>516</v>
      </c>
      <c r="CR8" s="295" t="s">
        <v>516</v>
      </c>
      <c r="CS8" s="295" t="s">
        <v>516</v>
      </c>
      <c r="CT8" s="295" t="s">
        <v>516</v>
      </c>
      <c r="CU8" s="295" t="s">
        <v>516</v>
      </c>
      <c r="CV8" s="295" t="s">
        <v>516</v>
      </c>
      <c r="CW8" s="295" t="s">
        <v>516</v>
      </c>
      <c r="CX8" s="295" t="s">
        <v>516</v>
      </c>
      <c r="CY8" s="295" t="s">
        <v>516</v>
      </c>
      <c r="CZ8" s="295" t="s">
        <v>516</v>
      </c>
      <c r="DA8" s="295">
        <v>0</v>
      </c>
      <c r="DB8" s="295" t="s">
        <v>516</v>
      </c>
      <c r="DC8" s="295" t="s">
        <v>516</v>
      </c>
      <c r="DD8" s="295" t="s">
        <v>516</v>
      </c>
      <c r="DE8" s="295" t="s">
        <v>516</v>
      </c>
      <c r="DF8" s="295" t="s">
        <v>516</v>
      </c>
      <c r="DG8" s="295" t="s">
        <v>516</v>
      </c>
      <c r="DH8" s="295" t="s">
        <v>516</v>
      </c>
      <c r="DI8" s="294">
        <v>0</v>
      </c>
      <c r="DJ8" s="294">
        <v>0</v>
      </c>
      <c r="DK8" s="295" t="s">
        <v>516</v>
      </c>
      <c r="DL8" s="295" t="s">
        <v>516</v>
      </c>
      <c r="DM8" s="295" t="s">
        <v>516</v>
      </c>
      <c r="DN8" s="295" t="s">
        <v>516</v>
      </c>
      <c r="DO8" s="295" t="s">
        <v>516</v>
      </c>
      <c r="DP8" s="295" t="s">
        <v>516</v>
      </c>
      <c r="DQ8" s="295" t="s">
        <v>516</v>
      </c>
      <c r="DR8" s="295" t="s">
        <v>516</v>
      </c>
      <c r="DS8" s="295" t="s">
        <v>516</v>
      </c>
      <c r="DT8" s="295" t="s">
        <v>516</v>
      </c>
      <c r="DU8" s="295" t="s">
        <v>516</v>
      </c>
      <c r="DV8" s="295">
        <v>0</v>
      </c>
      <c r="DW8" s="295" t="s">
        <v>516</v>
      </c>
      <c r="DX8" s="295" t="s">
        <v>516</v>
      </c>
      <c r="DY8" s="295" t="s">
        <v>516</v>
      </c>
      <c r="DZ8" s="294">
        <v>0</v>
      </c>
      <c r="EA8" s="295" t="s">
        <v>516</v>
      </c>
      <c r="EB8" s="295" t="s">
        <v>516</v>
      </c>
      <c r="EC8" s="295" t="s">
        <v>516</v>
      </c>
      <c r="ED8" s="295" t="s">
        <v>516</v>
      </c>
      <c r="EE8" s="294">
        <v>0</v>
      </c>
      <c r="EF8" s="294">
        <v>31</v>
      </c>
      <c r="EG8" s="294">
        <v>0</v>
      </c>
      <c r="EH8" s="295" t="s">
        <v>516</v>
      </c>
      <c r="EI8" s="295" t="s">
        <v>516</v>
      </c>
      <c r="EJ8" s="294">
        <v>0</v>
      </c>
      <c r="EK8" s="295" t="s">
        <v>516</v>
      </c>
      <c r="EL8" s="295" t="s">
        <v>516</v>
      </c>
      <c r="EM8" s="295" t="s">
        <v>516</v>
      </c>
      <c r="EN8" s="294">
        <v>0</v>
      </c>
      <c r="EO8" s="294">
        <v>0</v>
      </c>
      <c r="EP8" s="295">
        <v>0</v>
      </c>
      <c r="EQ8" s="295" t="s">
        <v>516</v>
      </c>
      <c r="ER8" s="295" t="s">
        <v>516</v>
      </c>
      <c r="ES8" s="295" t="s">
        <v>516</v>
      </c>
      <c r="ET8" s="295" t="s">
        <v>516</v>
      </c>
      <c r="EU8" s="294">
        <v>0</v>
      </c>
      <c r="EV8" s="294">
        <v>0</v>
      </c>
      <c r="EW8" s="295" t="s">
        <v>516</v>
      </c>
      <c r="EX8" s="295" t="s">
        <v>516</v>
      </c>
      <c r="EY8" s="295" t="s">
        <v>516</v>
      </c>
      <c r="EZ8" s="294">
        <v>31</v>
      </c>
      <c r="FA8" s="294">
        <v>0</v>
      </c>
      <c r="FB8" s="294">
        <v>25915</v>
      </c>
      <c r="FC8" s="294">
        <v>7592</v>
      </c>
      <c r="FD8" s="294">
        <v>45</v>
      </c>
      <c r="FE8" s="294">
        <v>508</v>
      </c>
      <c r="FF8" s="294">
        <v>4879</v>
      </c>
      <c r="FG8" s="294">
        <v>6753</v>
      </c>
      <c r="FH8" s="295">
        <v>3014</v>
      </c>
      <c r="FI8" s="295">
        <v>2</v>
      </c>
      <c r="FJ8" s="295">
        <v>2509</v>
      </c>
      <c r="FK8" s="294">
        <v>295</v>
      </c>
      <c r="FL8" s="294">
        <v>0</v>
      </c>
      <c r="FM8" s="294">
        <v>86</v>
      </c>
      <c r="FN8" s="294">
        <v>0</v>
      </c>
      <c r="FO8" s="294">
        <v>0</v>
      </c>
      <c r="FP8" s="304" t="s">
        <v>516</v>
      </c>
      <c r="FQ8" s="304" t="s">
        <v>516</v>
      </c>
      <c r="FR8" s="304" t="s">
        <v>516</v>
      </c>
      <c r="FS8" s="292">
        <v>0</v>
      </c>
      <c r="FT8" s="292">
        <v>0</v>
      </c>
      <c r="FU8" s="292">
        <v>0</v>
      </c>
      <c r="FV8" s="292">
        <v>0</v>
      </c>
      <c r="FW8" s="292">
        <v>232</v>
      </c>
    </row>
    <row r="9" spans="1:179" ht="13.5" customHeight="1" x14ac:dyDescent="0.15">
      <c r="A9" s="292" t="s">
        <v>519</v>
      </c>
      <c r="B9" s="293" t="s">
        <v>520</v>
      </c>
      <c r="C9" s="292" t="s">
        <v>515</v>
      </c>
      <c r="D9" s="294">
        <v>38186</v>
      </c>
      <c r="E9" s="294">
        <v>4412</v>
      </c>
      <c r="F9" s="294">
        <v>37</v>
      </c>
      <c r="G9" s="294">
        <v>675</v>
      </c>
      <c r="H9" s="294">
        <v>8056</v>
      </c>
      <c r="I9" s="294">
        <v>5684</v>
      </c>
      <c r="J9" s="294">
        <v>2264</v>
      </c>
      <c r="K9" s="294">
        <v>18</v>
      </c>
      <c r="L9" s="294">
        <v>4108</v>
      </c>
      <c r="M9" s="294">
        <v>5</v>
      </c>
      <c r="N9" s="294">
        <v>6</v>
      </c>
      <c r="O9" s="294">
        <v>6</v>
      </c>
      <c r="P9" s="294">
        <v>420</v>
      </c>
      <c r="Q9" s="294">
        <v>0</v>
      </c>
      <c r="R9" s="294">
        <v>6372</v>
      </c>
      <c r="S9" s="294">
        <v>0</v>
      </c>
      <c r="T9" s="294">
        <v>6</v>
      </c>
      <c r="U9" s="294">
        <v>5445</v>
      </c>
      <c r="V9" s="294">
        <v>193</v>
      </c>
      <c r="W9" s="294">
        <v>0</v>
      </c>
      <c r="X9" s="294">
        <v>12</v>
      </c>
      <c r="Y9" s="294">
        <v>467</v>
      </c>
      <c r="Z9" s="294">
        <v>13253</v>
      </c>
      <c r="AA9" s="294">
        <v>217</v>
      </c>
      <c r="AB9" s="294">
        <v>0</v>
      </c>
      <c r="AC9" s="294">
        <v>0</v>
      </c>
      <c r="AD9" s="294">
        <v>1219</v>
      </c>
      <c r="AE9" s="294">
        <v>0</v>
      </c>
      <c r="AF9" s="294">
        <v>0</v>
      </c>
      <c r="AG9" s="294">
        <v>0</v>
      </c>
      <c r="AH9" s="294">
        <v>0</v>
      </c>
      <c r="AI9" s="294">
        <v>0</v>
      </c>
      <c r="AJ9" s="295">
        <v>0</v>
      </c>
      <c r="AK9" s="295">
        <v>0</v>
      </c>
      <c r="AL9" s="295" t="s">
        <v>516</v>
      </c>
      <c r="AM9" s="295" t="s">
        <v>516</v>
      </c>
      <c r="AN9" s="295">
        <v>6372</v>
      </c>
      <c r="AO9" s="295" t="s">
        <v>516</v>
      </c>
      <c r="AP9" s="295" t="s">
        <v>516</v>
      </c>
      <c r="AQ9" s="294">
        <v>5445</v>
      </c>
      <c r="AR9" s="295" t="s">
        <v>516</v>
      </c>
      <c r="AS9" s="294">
        <v>0</v>
      </c>
      <c r="AT9" s="295" t="s">
        <v>516</v>
      </c>
      <c r="AU9" s="294">
        <v>0</v>
      </c>
      <c r="AV9" s="294">
        <v>2955</v>
      </c>
      <c r="AW9" s="294">
        <v>0</v>
      </c>
      <c r="AX9" s="294">
        <v>0</v>
      </c>
      <c r="AY9" s="294">
        <v>0</v>
      </c>
      <c r="AZ9" s="294">
        <v>2955</v>
      </c>
      <c r="BA9" s="294">
        <v>0</v>
      </c>
      <c r="BB9" s="294">
        <v>0</v>
      </c>
      <c r="BC9" s="294">
        <v>0</v>
      </c>
      <c r="BD9" s="294">
        <v>0</v>
      </c>
      <c r="BE9" s="294">
        <v>0</v>
      </c>
      <c r="BF9" s="294">
        <v>0</v>
      </c>
      <c r="BG9" s="295">
        <v>0</v>
      </c>
      <c r="BH9" s="295" t="s">
        <v>516</v>
      </c>
      <c r="BI9" s="295" t="s">
        <v>516</v>
      </c>
      <c r="BJ9" s="295" t="s">
        <v>516</v>
      </c>
      <c r="BK9" s="295" t="s">
        <v>516</v>
      </c>
      <c r="BL9" s="295" t="s">
        <v>516</v>
      </c>
      <c r="BM9" s="295" t="s">
        <v>516</v>
      </c>
      <c r="BN9" s="295" t="s">
        <v>516</v>
      </c>
      <c r="BO9" s="295" t="s">
        <v>516</v>
      </c>
      <c r="BP9" s="295" t="s">
        <v>516</v>
      </c>
      <c r="BQ9" s="294">
        <v>0</v>
      </c>
      <c r="BR9" s="294">
        <v>498</v>
      </c>
      <c r="BS9" s="295" t="s">
        <v>516</v>
      </c>
      <c r="BT9" s="295" t="s">
        <v>516</v>
      </c>
      <c r="BU9" s="295" t="s">
        <v>516</v>
      </c>
      <c r="BV9" s="295" t="s">
        <v>516</v>
      </c>
      <c r="BW9" s="295" t="s">
        <v>516</v>
      </c>
      <c r="BX9" s="295" t="s">
        <v>516</v>
      </c>
      <c r="BY9" s="295" t="s">
        <v>516</v>
      </c>
      <c r="BZ9" s="295" t="s">
        <v>516</v>
      </c>
      <c r="CA9" s="295" t="s">
        <v>516</v>
      </c>
      <c r="CB9" s="295" t="s">
        <v>516</v>
      </c>
      <c r="CC9" s="295" t="s">
        <v>516</v>
      </c>
      <c r="CD9" s="295">
        <v>270</v>
      </c>
      <c r="CE9" s="295" t="s">
        <v>516</v>
      </c>
      <c r="CF9" s="295" t="s">
        <v>516</v>
      </c>
      <c r="CG9" s="295" t="s">
        <v>516</v>
      </c>
      <c r="CH9" s="295" t="s">
        <v>516</v>
      </c>
      <c r="CI9" s="295" t="s">
        <v>516</v>
      </c>
      <c r="CJ9" s="295" t="s">
        <v>516</v>
      </c>
      <c r="CK9" s="295" t="s">
        <v>516</v>
      </c>
      <c r="CL9" s="295" t="s">
        <v>516</v>
      </c>
      <c r="CM9" s="294">
        <v>228</v>
      </c>
      <c r="CN9" s="294">
        <v>0</v>
      </c>
      <c r="CO9" s="295" t="s">
        <v>516</v>
      </c>
      <c r="CP9" s="295" t="s">
        <v>516</v>
      </c>
      <c r="CQ9" s="295" t="s">
        <v>516</v>
      </c>
      <c r="CR9" s="295" t="s">
        <v>516</v>
      </c>
      <c r="CS9" s="295" t="s">
        <v>516</v>
      </c>
      <c r="CT9" s="295" t="s">
        <v>516</v>
      </c>
      <c r="CU9" s="295" t="s">
        <v>516</v>
      </c>
      <c r="CV9" s="295" t="s">
        <v>516</v>
      </c>
      <c r="CW9" s="295" t="s">
        <v>516</v>
      </c>
      <c r="CX9" s="295" t="s">
        <v>516</v>
      </c>
      <c r="CY9" s="295" t="s">
        <v>516</v>
      </c>
      <c r="CZ9" s="295" t="s">
        <v>516</v>
      </c>
      <c r="DA9" s="295">
        <v>0</v>
      </c>
      <c r="DB9" s="295" t="s">
        <v>516</v>
      </c>
      <c r="DC9" s="295" t="s">
        <v>516</v>
      </c>
      <c r="DD9" s="295" t="s">
        <v>516</v>
      </c>
      <c r="DE9" s="295" t="s">
        <v>516</v>
      </c>
      <c r="DF9" s="295" t="s">
        <v>516</v>
      </c>
      <c r="DG9" s="295" t="s">
        <v>516</v>
      </c>
      <c r="DH9" s="295" t="s">
        <v>516</v>
      </c>
      <c r="DI9" s="294">
        <v>0</v>
      </c>
      <c r="DJ9" s="294">
        <v>156</v>
      </c>
      <c r="DK9" s="295" t="s">
        <v>516</v>
      </c>
      <c r="DL9" s="295" t="s">
        <v>516</v>
      </c>
      <c r="DM9" s="295" t="s">
        <v>516</v>
      </c>
      <c r="DN9" s="295" t="s">
        <v>516</v>
      </c>
      <c r="DO9" s="295" t="s">
        <v>516</v>
      </c>
      <c r="DP9" s="295" t="s">
        <v>516</v>
      </c>
      <c r="DQ9" s="295" t="s">
        <v>516</v>
      </c>
      <c r="DR9" s="295" t="s">
        <v>516</v>
      </c>
      <c r="DS9" s="295" t="s">
        <v>516</v>
      </c>
      <c r="DT9" s="295" t="s">
        <v>516</v>
      </c>
      <c r="DU9" s="295" t="s">
        <v>516</v>
      </c>
      <c r="DV9" s="295">
        <v>150</v>
      </c>
      <c r="DW9" s="295" t="s">
        <v>516</v>
      </c>
      <c r="DX9" s="295" t="s">
        <v>516</v>
      </c>
      <c r="DY9" s="295" t="s">
        <v>516</v>
      </c>
      <c r="DZ9" s="294">
        <v>6</v>
      </c>
      <c r="EA9" s="295" t="s">
        <v>516</v>
      </c>
      <c r="EB9" s="295" t="s">
        <v>516</v>
      </c>
      <c r="EC9" s="295" t="s">
        <v>516</v>
      </c>
      <c r="ED9" s="295" t="s">
        <v>516</v>
      </c>
      <c r="EE9" s="294">
        <v>0</v>
      </c>
      <c r="EF9" s="294">
        <v>12</v>
      </c>
      <c r="EG9" s="294">
        <v>0</v>
      </c>
      <c r="EH9" s="295" t="s">
        <v>516</v>
      </c>
      <c r="EI9" s="295" t="s">
        <v>516</v>
      </c>
      <c r="EJ9" s="294">
        <v>0</v>
      </c>
      <c r="EK9" s="295" t="s">
        <v>516</v>
      </c>
      <c r="EL9" s="295" t="s">
        <v>516</v>
      </c>
      <c r="EM9" s="295" t="s">
        <v>516</v>
      </c>
      <c r="EN9" s="294">
        <v>0</v>
      </c>
      <c r="EO9" s="294">
        <v>0</v>
      </c>
      <c r="EP9" s="295">
        <v>0</v>
      </c>
      <c r="EQ9" s="295" t="s">
        <v>516</v>
      </c>
      <c r="ER9" s="295" t="s">
        <v>516</v>
      </c>
      <c r="ES9" s="295" t="s">
        <v>516</v>
      </c>
      <c r="ET9" s="295" t="s">
        <v>516</v>
      </c>
      <c r="EU9" s="294">
        <v>0</v>
      </c>
      <c r="EV9" s="294">
        <v>0</v>
      </c>
      <c r="EW9" s="295" t="s">
        <v>516</v>
      </c>
      <c r="EX9" s="295" t="s">
        <v>516</v>
      </c>
      <c r="EY9" s="295" t="s">
        <v>516</v>
      </c>
      <c r="EZ9" s="294">
        <v>12</v>
      </c>
      <c r="FA9" s="294">
        <v>0</v>
      </c>
      <c r="FB9" s="294">
        <v>21312</v>
      </c>
      <c r="FC9" s="294">
        <v>4195</v>
      </c>
      <c r="FD9" s="294">
        <v>37</v>
      </c>
      <c r="FE9" s="294">
        <v>675</v>
      </c>
      <c r="FF9" s="294">
        <v>3882</v>
      </c>
      <c r="FG9" s="294">
        <v>5684</v>
      </c>
      <c r="FH9" s="295">
        <v>2264</v>
      </c>
      <c r="FI9" s="295">
        <v>18</v>
      </c>
      <c r="FJ9" s="295">
        <v>4108</v>
      </c>
      <c r="FK9" s="294">
        <v>5</v>
      </c>
      <c r="FL9" s="294">
        <v>6</v>
      </c>
      <c r="FM9" s="294">
        <v>6</v>
      </c>
      <c r="FN9" s="294">
        <v>0</v>
      </c>
      <c r="FO9" s="294">
        <v>0</v>
      </c>
      <c r="FP9" s="304" t="s">
        <v>516</v>
      </c>
      <c r="FQ9" s="304" t="s">
        <v>516</v>
      </c>
      <c r="FR9" s="304" t="s">
        <v>516</v>
      </c>
      <c r="FS9" s="292">
        <v>0</v>
      </c>
      <c r="FT9" s="292">
        <v>193</v>
      </c>
      <c r="FU9" s="292">
        <v>0</v>
      </c>
      <c r="FV9" s="292">
        <v>0</v>
      </c>
      <c r="FW9" s="292">
        <v>239</v>
      </c>
    </row>
    <row r="10" spans="1:179" ht="13.5" customHeight="1" x14ac:dyDescent="0.15">
      <c r="A10" s="292" t="s">
        <v>521</v>
      </c>
      <c r="B10" s="293" t="s">
        <v>522</v>
      </c>
      <c r="C10" s="292" t="s">
        <v>515</v>
      </c>
      <c r="D10" s="294">
        <v>87968</v>
      </c>
      <c r="E10" s="294">
        <v>23643</v>
      </c>
      <c r="F10" s="294">
        <v>40</v>
      </c>
      <c r="G10" s="294">
        <v>862</v>
      </c>
      <c r="H10" s="294">
        <v>14133</v>
      </c>
      <c r="I10" s="294">
        <v>13450</v>
      </c>
      <c r="J10" s="294">
        <v>7905</v>
      </c>
      <c r="K10" s="294">
        <v>18</v>
      </c>
      <c r="L10" s="294">
        <v>16984</v>
      </c>
      <c r="M10" s="294">
        <v>121</v>
      </c>
      <c r="N10" s="294">
        <v>348</v>
      </c>
      <c r="O10" s="294">
        <v>636</v>
      </c>
      <c r="P10" s="294">
        <v>1072</v>
      </c>
      <c r="Q10" s="294">
        <v>0</v>
      </c>
      <c r="R10" s="294">
        <v>3965</v>
      </c>
      <c r="S10" s="294">
        <v>134</v>
      </c>
      <c r="T10" s="294">
        <v>0</v>
      </c>
      <c r="U10" s="294">
        <v>0</v>
      </c>
      <c r="V10" s="294">
        <v>0</v>
      </c>
      <c r="W10" s="294">
        <v>0</v>
      </c>
      <c r="X10" s="294">
        <v>4</v>
      </c>
      <c r="Y10" s="294">
        <v>4653</v>
      </c>
      <c r="Z10" s="294">
        <v>5386</v>
      </c>
      <c r="AA10" s="294">
        <v>50</v>
      </c>
      <c r="AB10" s="294">
        <v>0</v>
      </c>
      <c r="AC10" s="294">
        <v>0</v>
      </c>
      <c r="AD10" s="294">
        <v>651</v>
      </c>
      <c r="AE10" s="294">
        <v>0</v>
      </c>
      <c r="AF10" s="294">
        <v>0</v>
      </c>
      <c r="AG10" s="294">
        <v>0</v>
      </c>
      <c r="AH10" s="294">
        <v>0</v>
      </c>
      <c r="AI10" s="294">
        <v>0</v>
      </c>
      <c r="AJ10" s="295">
        <v>0</v>
      </c>
      <c r="AK10" s="295">
        <v>0</v>
      </c>
      <c r="AL10" s="295" t="s">
        <v>516</v>
      </c>
      <c r="AM10" s="295" t="s">
        <v>516</v>
      </c>
      <c r="AN10" s="295">
        <v>3965</v>
      </c>
      <c r="AO10" s="295" t="s">
        <v>516</v>
      </c>
      <c r="AP10" s="295" t="s">
        <v>516</v>
      </c>
      <c r="AQ10" s="294">
        <v>0</v>
      </c>
      <c r="AR10" s="295" t="s">
        <v>516</v>
      </c>
      <c r="AS10" s="294">
        <v>0</v>
      </c>
      <c r="AT10" s="295" t="s">
        <v>516</v>
      </c>
      <c r="AU10" s="294">
        <v>720</v>
      </c>
      <c r="AV10" s="294">
        <v>12294</v>
      </c>
      <c r="AW10" s="294">
        <v>120</v>
      </c>
      <c r="AX10" s="294">
        <v>0</v>
      </c>
      <c r="AY10" s="294">
        <v>0</v>
      </c>
      <c r="AZ10" s="294">
        <v>6555</v>
      </c>
      <c r="BA10" s="294">
        <v>1949</v>
      </c>
      <c r="BB10" s="294">
        <v>788</v>
      </c>
      <c r="BC10" s="294">
        <v>0</v>
      </c>
      <c r="BD10" s="294">
        <v>1801</v>
      </c>
      <c r="BE10" s="294">
        <v>50</v>
      </c>
      <c r="BF10" s="294">
        <v>24</v>
      </c>
      <c r="BG10" s="295">
        <v>0</v>
      </c>
      <c r="BH10" s="295" t="s">
        <v>516</v>
      </c>
      <c r="BI10" s="295" t="s">
        <v>516</v>
      </c>
      <c r="BJ10" s="295" t="s">
        <v>516</v>
      </c>
      <c r="BK10" s="295" t="s">
        <v>516</v>
      </c>
      <c r="BL10" s="295" t="s">
        <v>516</v>
      </c>
      <c r="BM10" s="295" t="s">
        <v>516</v>
      </c>
      <c r="BN10" s="295" t="s">
        <v>516</v>
      </c>
      <c r="BO10" s="295" t="s">
        <v>516</v>
      </c>
      <c r="BP10" s="295" t="s">
        <v>516</v>
      </c>
      <c r="BQ10" s="294">
        <v>1007</v>
      </c>
      <c r="BR10" s="294">
        <v>1560</v>
      </c>
      <c r="BS10" s="295" t="s">
        <v>516</v>
      </c>
      <c r="BT10" s="295" t="s">
        <v>516</v>
      </c>
      <c r="BU10" s="295" t="s">
        <v>516</v>
      </c>
      <c r="BV10" s="295" t="s">
        <v>516</v>
      </c>
      <c r="BW10" s="295" t="s">
        <v>516</v>
      </c>
      <c r="BX10" s="295" t="s">
        <v>516</v>
      </c>
      <c r="BY10" s="295" t="s">
        <v>516</v>
      </c>
      <c r="BZ10" s="295" t="s">
        <v>516</v>
      </c>
      <c r="CA10" s="295" t="s">
        <v>516</v>
      </c>
      <c r="CB10" s="295" t="s">
        <v>516</v>
      </c>
      <c r="CC10" s="295" t="s">
        <v>516</v>
      </c>
      <c r="CD10" s="295">
        <v>1072</v>
      </c>
      <c r="CE10" s="295" t="s">
        <v>516</v>
      </c>
      <c r="CF10" s="295" t="s">
        <v>516</v>
      </c>
      <c r="CG10" s="295" t="s">
        <v>516</v>
      </c>
      <c r="CH10" s="295" t="s">
        <v>516</v>
      </c>
      <c r="CI10" s="295" t="s">
        <v>516</v>
      </c>
      <c r="CJ10" s="295" t="s">
        <v>516</v>
      </c>
      <c r="CK10" s="295" t="s">
        <v>516</v>
      </c>
      <c r="CL10" s="295" t="s">
        <v>516</v>
      </c>
      <c r="CM10" s="294">
        <v>488</v>
      </c>
      <c r="CN10" s="294">
        <v>0</v>
      </c>
      <c r="CO10" s="295" t="s">
        <v>516</v>
      </c>
      <c r="CP10" s="295" t="s">
        <v>516</v>
      </c>
      <c r="CQ10" s="295" t="s">
        <v>516</v>
      </c>
      <c r="CR10" s="295" t="s">
        <v>516</v>
      </c>
      <c r="CS10" s="295" t="s">
        <v>516</v>
      </c>
      <c r="CT10" s="295" t="s">
        <v>516</v>
      </c>
      <c r="CU10" s="295" t="s">
        <v>516</v>
      </c>
      <c r="CV10" s="295" t="s">
        <v>516</v>
      </c>
      <c r="CW10" s="295" t="s">
        <v>516</v>
      </c>
      <c r="CX10" s="295" t="s">
        <v>516</v>
      </c>
      <c r="CY10" s="295" t="s">
        <v>516</v>
      </c>
      <c r="CZ10" s="295" t="s">
        <v>516</v>
      </c>
      <c r="DA10" s="295">
        <v>0</v>
      </c>
      <c r="DB10" s="295" t="s">
        <v>516</v>
      </c>
      <c r="DC10" s="295" t="s">
        <v>516</v>
      </c>
      <c r="DD10" s="295" t="s">
        <v>516</v>
      </c>
      <c r="DE10" s="295" t="s">
        <v>516</v>
      </c>
      <c r="DF10" s="295" t="s">
        <v>516</v>
      </c>
      <c r="DG10" s="295" t="s">
        <v>516</v>
      </c>
      <c r="DH10" s="295" t="s">
        <v>516</v>
      </c>
      <c r="DI10" s="294">
        <v>0</v>
      </c>
      <c r="DJ10" s="294">
        <v>0</v>
      </c>
      <c r="DK10" s="295" t="s">
        <v>516</v>
      </c>
      <c r="DL10" s="295" t="s">
        <v>516</v>
      </c>
      <c r="DM10" s="295" t="s">
        <v>516</v>
      </c>
      <c r="DN10" s="295" t="s">
        <v>516</v>
      </c>
      <c r="DO10" s="295" t="s">
        <v>516</v>
      </c>
      <c r="DP10" s="295" t="s">
        <v>516</v>
      </c>
      <c r="DQ10" s="295" t="s">
        <v>516</v>
      </c>
      <c r="DR10" s="295" t="s">
        <v>516</v>
      </c>
      <c r="DS10" s="295" t="s">
        <v>516</v>
      </c>
      <c r="DT10" s="295" t="s">
        <v>516</v>
      </c>
      <c r="DU10" s="295" t="s">
        <v>516</v>
      </c>
      <c r="DV10" s="295">
        <v>0</v>
      </c>
      <c r="DW10" s="295" t="s">
        <v>516</v>
      </c>
      <c r="DX10" s="295" t="s">
        <v>516</v>
      </c>
      <c r="DY10" s="295" t="s">
        <v>516</v>
      </c>
      <c r="DZ10" s="294">
        <v>0</v>
      </c>
      <c r="EA10" s="295" t="s">
        <v>516</v>
      </c>
      <c r="EB10" s="295" t="s">
        <v>516</v>
      </c>
      <c r="EC10" s="295" t="s">
        <v>516</v>
      </c>
      <c r="ED10" s="295" t="s">
        <v>516</v>
      </c>
      <c r="EE10" s="294">
        <v>0</v>
      </c>
      <c r="EF10" s="294">
        <v>134</v>
      </c>
      <c r="EG10" s="294">
        <v>0</v>
      </c>
      <c r="EH10" s="295" t="s">
        <v>516</v>
      </c>
      <c r="EI10" s="295" t="s">
        <v>516</v>
      </c>
      <c r="EJ10" s="294">
        <v>0</v>
      </c>
      <c r="EK10" s="295" t="s">
        <v>516</v>
      </c>
      <c r="EL10" s="295" t="s">
        <v>516</v>
      </c>
      <c r="EM10" s="295" t="s">
        <v>516</v>
      </c>
      <c r="EN10" s="294">
        <v>0</v>
      </c>
      <c r="EO10" s="294">
        <v>0</v>
      </c>
      <c r="EP10" s="295">
        <v>0</v>
      </c>
      <c r="EQ10" s="295" t="s">
        <v>516</v>
      </c>
      <c r="ER10" s="295" t="s">
        <v>516</v>
      </c>
      <c r="ES10" s="295" t="s">
        <v>516</v>
      </c>
      <c r="ET10" s="295" t="s">
        <v>516</v>
      </c>
      <c r="EU10" s="294">
        <v>134</v>
      </c>
      <c r="EV10" s="294">
        <v>0</v>
      </c>
      <c r="EW10" s="295" t="s">
        <v>516</v>
      </c>
      <c r="EX10" s="295" t="s">
        <v>516</v>
      </c>
      <c r="EY10" s="295" t="s">
        <v>516</v>
      </c>
      <c r="EZ10" s="294">
        <v>0</v>
      </c>
      <c r="FA10" s="294">
        <v>0</v>
      </c>
      <c r="FB10" s="294">
        <v>68594</v>
      </c>
      <c r="FC10" s="294">
        <v>23473</v>
      </c>
      <c r="FD10" s="294">
        <v>40</v>
      </c>
      <c r="FE10" s="294">
        <v>862</v>
      </c>
      <c r="FF10" s="294">
        <v>6927</v>
      </c>
      <c r="FG10" s="294">
        <v>11501</v>
      </c>
      <c r="FH10" s="295">
        <v>7117</v>
      </c>
      <c r="FI10" s="295">
        <v>18</v>
      </c>
      <c r="FJ10" s="295">
        <v>15183</v>
      </c>
      <c r="FK10" s="294">
        <v>71</v>
      </c>
      <c r="FL10" s="294">
        <v>324</v>
      </c>
      <c r="FM10" s="294">
        <v>636</v>
      </c>
      <c r="FN10" s="294">
        <v>0</v>
      </c>
      <c r="FO10" s="294">
        <v>0</v>
      </c>
      <c r="FP10" s="304" t="s">
        <v>516</v>
      </c>
      <c r="FQ10" s="304" t="s">
        <v>516</v>
      </c>
      <c r="FR10" s="304" t="s">
        <v>516</v>
      </c>
      <c r="FS10" s="292">
        <v>0</v>
      </c>
      <c r="FT10" s="292">
        <v>0</v>
      </c>
      <c r="FU10" s="292">
        <v>0</v>
      </c>
      <c r="FV10" s="292">
        <v>4</v>
      </c>
      <c r="FW10" s="292">
        <v>2438</v>
      </c>
    </row>
    <row r="11" spans="1:179" ht="13.5" customHeight="1" x14ac:dyDescent="0.15">
      <c r="A11" s="292" t="s">
        <v>523</v>
      </c>
      <c r="B11" s="293" t="s">
        <v>524</v>
      </c>
      <c r="C11" s="292" t="s">
        <v>515</v>
      </c>
      <c r="D11" s="294">
        <v>32172</v>
      </c>
      <c r="E11" s="294">
        <v>5504</v>
      </c>
      <c r="F11" s="294">
        <v>0</v>
      </c>
      <c r="G11" s="294">
        <v>6</v>
      </c>
      <c r="H11" s="294">
        <v>5577</v>
      </c>
      <c r="I11" s="294">
        <v>6102</v>
      </c>
      <c r="J11" s="294">
        <v>2411</v>
      </c>
      <c r="K11" s="294">
        <v>0</v>
      </c>
      <c r="L11" s="294">
        <v>330</v>
      </c>
      <c r="M11" s="294">
        <v>0</v>
      </c>
      <c r="N11" s="294">
        <v>88</v>
      </c>
      <c r="O11" s="294">
        <v>69</v>
      </c>
      <c r="P11" s="294">
        <v>105</v>
      </c>
      <c r="Q11" s="294">
        <v>0</v>
      </c>
      <c r="R11" s="294">
        <v>9510</v>
      </c>
      <c r="S11" s="294">
        <v>0</v>
      </c>
      <c r="T11" s="294">
        <v>0</v>
      </c>
      <c r="U11" s="294">
        <v>1348</v>
      </c>
      <c r="V11" s="294">
        <v>0</v>
      </c>
      <c r="W11" s="294">
        <v>0</v>
      </c>
      <c r="X11" s="294">
        <v>0</v>
      </c>
      <c r="Y11" s="294">
        <v>1122</v>
      </c>
      <c r="Z11" s="294">
        <v>9556</v>
      </c>
      <c r="AA11" s="294">
        <v>0</v>
      </c>
      <c r="AB11" s="294">
        <v>0</v>
      </c>
      <c r="AC11" s="294">
        <v>0</v>
      </c>
      <c r="AD11" s="294">
        <v>46</v>
      </c>
      <c r="AE11" s="294">
        <v>0</v>
      </c>
      <c r="AF11" s="294">
        <v>0</v>
      </c>
      <c r="AG11" s="294">
        <v>0</v>
      </c>
      <c r="AH11" s="294">
        <v>0</v>
      </c>
      <c r="AI11" s="294">
        <v>0</v>
      </c>
      <c r="AJ11" s="295">
        <v>0</v>
      </c>
      <c r="AK11" s="295">
        <v>0</v>
      </c>
      <c r="AL11" s="295" t="s">
        <v>516</v>
      </c>
      <c r="AM11" s="295" t="s">
        <v>516</v>
      </c>
      <c r="AN11" s="295">
        <v>9510</v>
      </c>
      <c r="AO11" s="295" t="s">
        <v>516</v>
      </c>
      <c r="AP11" s="295" t="s">
        <v>516</v>
      </c>
      <c r="AQ11" s="294">
        <v>0</v>
      </c>
      <c r="AR11" s="295" t="s">
        <v>516</v>
      </c>
      <c r="AS11" s="294">
        <v>0</v>
      </c>
      <c r="AT11" s="295" t="s">
        <v>516</v>
      </c>
      <c r="AU11" s="294">
        <v>0</v>
      </c>
      <c r="AV11" s="294">
        <v>2825</v>
      </c>
      <c r="AW11" s="294">
        <v>0</v>
      </c>
      <c r="AX11" s="294">
        <v>0</v>
      </c>
      <c r="AY11" s="294">
        <v>0</v>
      </c>
      <c r="AZ11" s="294">
        <v>2378</v>
      </c>
      <c r="BA11" s="294">
        <v>234</v>
      </c>
      <c r="BB11" s="294">
        <v>99</v>
      </c>
      <c r="BC11" s="294">
        <v>0</v>
      </c>
      <c r="BD11" s="294">
        <v>35</v>
      </c>
      <c r="BE11" s="294">
        <v>0</v>
      </c>
      <c r="BF11" s="294">
        <v>0</v>
      </c>
      <c r="BG11" s="295">
        <v>0</v>
      </c>
      <c r="BH11" s="295" t="s">
        <v>516</v>
      </c>
      <c r="BI11" s="295" t="s">
        <v>516</v>
      </c>
      <c r="BJ11" s="295" t="s">
        <v>516</v>
      </c>
      <c r="BK11" s="295" t="s">
        <v>516</v>
      </c>
      <c r="BL11" s="295" t="s">
        <v>516</v>
      </c>
      <c r="BM11" s="295" t="s">
        <v>516</v>
      </c>
      <c r="BN11" s="295" t="s">
        <v>516</v>
      </c>
      <c r="BO11" s="295" t="s">
        <v>516</v>
      </c>
      <c r="BP11" s="295" t="s">
        <v>516</v>
      </c>
      <c r="BQ11" s="294">
        <v>79</v>
      </c>
      <c r="BR11" s="294">
        <v>503</v>
      </c>
      <c r="BS11" s="295" t="s">
        <v>516</v>
      </c>
      <c r="BT11" s="295" t="s">
        <v>516</v>
      </c>
      <c r="BU11" s="295" t="s">
        <v>516</v>
      </c>
      <c r="BV11" s="295" t="s">
        <v>516</v>
      </c>
      <c r="BW11" s="295" t="s">
        <v>516</v>
      </c>
      <c r="BX11" s="295" t="s">
        <v>516</v>
      </c>
      <c r="BY11" s="295" t="s">
        <v>516</v>
      </c>
      <c r="BZ11" s="295" t="s">
        <v>516</v>
      </c>
      <c r="CA11" s="295" t="s">
        <v>516</v>
      </c>
      <c r="CB11" s="295" t="s">
        <v>516</v>
      </c>
      <c r="CC11" s="295" t="s">
        <v>516</v>
      </c>
      <c r="CD11" s="295">
        <v>105</v>
      </c>
      <c r="CE11" s="295" t="s">
        <v>516</v>
      </c>
      <c r="CF11" s="295" t="s">
        <v>516</v>
      </c>
      <c r="CG11" s="295" t="s">
        <v>516</v>
      </c>
      <c r="CH11" s="295" t="s">
        <v>516</v>
      </c>
      <c r="CI11" s="295" t="s">
        <v>516</v>
      </c>
      <c r="CJ11" s="295" t="s">
        <v>516</v>
      </c>
      <c r="CK11" s="295" t="s">
        <v>516</v>
      </c>
      <c r="CL11" s="295" t="s">
        <v>516</v>
      </c>
      <c r="CM11" s="294">
        <v>398</v>
      </c>
      <c r="CN11" s="294">
        <v>0</v>
      </c>
      <c r="CO11" s="295" t="s">
        <v>516</v>
      </c>
      <c r="CP11" s="295" t="s">
        <v>516</v>
      </c>
      <c r="CQ11" s="295" t="s">
        <v>516</v>
      </c>
      <c r="CR11" s="295" t="s">
        <v>516</v>
      </c>
      <c r="CS11" s="295" t="s">
        <v>516</v>
      </c>
      <c r="CT11" s="295" t="s">
        <v>516</v>
      </c>
      <c r="CU11" s="295" t="s">
        <v>516</v>
      </c>
      <c r="CV11" s="295" t="s">
        <v>516</v>
      </c>
      <c r="CW11" s="295" t="s">
        <v>516</v>
      </c>
      <c r="CX11" s="295" t="s">
        <v>516</v>
      </c>
      <c r="CY11" s="295" t="s">
        <v>516</v>
      </c>
      <c r="CZ11" s="295" t="s">
        <v>516</v>
      </c>
      <c r="DA11" s="295">
        <v>0</v>
      </c>
      <c r="DB11" s="295" t="s">
        <v>516</v>
      </c>
      <c r="DC11" s="295" t="s">
        <v>516</v>
      </c>
      <c r="DD11" s="295" t="s">
        <v>516</v>
      </c>
      <c r="DE11" s="295" t="s">
        <v>516</v>
      </c>
      <c r="DF11" s="295" t="s">
        <v>516</v>
      </c>
      <c r="DG11" s="295" t="s">
        <v>516</v>
      </c>
      <c r="DH11" s="295" t="s">
        <v>516</v>
      </c>
      <c r="DI11" s="294">
        <v>0</v>
      </c>
      <c r="DJ11" s="294">
        <v>0</v>
      </c>
      <c r="DK11" s="295" t="s">
        <v>516</v>
      </c>
      <c r="DL11" s="295" t="s">
        <v>516</v>
      </c>
      <c r="DM11" s="295" t="s">
        <v>516</v>
      </c>
      <c r="DN11" s="295" t="s">
        <v>516</v>
      </c>
      <c r="DO11" s="295" t="s">
        <v>516</v>
      </c>
      <c r="DP11" s="295" t="s">
        <v>516</v>
      </c>
      <c r="DQ11" s="295" t="s">
        <v>516</v>
      </c>
      <c r="DR11" s="295" t="s">
        <v>516</v>
      </c>
      <c r="DS11" s="295" t="s">
        <v>516</v>
      </c>
      <c r="DT11" s="295" t="s">
        <v>516</v>
      </c>
      <c r="DU11" s="295" t="s">
        <v>516</v>
      </c>
      <c r="DV11" s="295">
        <v>0</v>
      </c>
      <c r="DW11" s="295" t="s">
        <v>516</v>
      </c>
      <c r="DX11" s="295" t="s">
        <v>516</v>
      </c>
      <c r="DY11" s="295" t="s">
        <v>516</v>
      </c>
      <c r="DZ11" s="294">
        <v>0</v>
      </c>
      <c r="EA11" s="295" t="s">
        <v>516</v>
      </c>
      <c r="EB11" s="295" t="s">
        <v>516</v>
      </c>
      <c r="EC11" s="295" t="s">
        <v>516</v>
      </c>
      <c r="ED11" s="295" t="s">
        <v>516</v>
      </c>
      <c r="EE11" s="294">
        <v>0</v>
      </c>
      <c r="EF11" s="294">
        <v>0</v>
      </c>
      <c r="EG11" s="294">
        <v>0</v>
      </c>
      <c r="EH11" s="295" t="s">
        <v>516</v>
      </c>
      <c r="EI11" s="295" t="s">
        <v>516</v>
      </c>
      <c r="EJ11" s="294">
        <v>0</v>
      </c>
      <c r="EK11" s="295" t="s">
        <v>516</v>
      </c>
      <c r="EL11" s="295" t="s">
        <v>516</v>
      </c>
      <c r="EM11" s="295" t="s">
        <v>516</v>
      </c>
      <c r="EN11" s="294">
        <v>0</v>
      </c>
      <c r="EO11" s="294">
        <v>0</v>
      </c>
      <c r="EP11" s="295">
        <v>0</v>
      </c>
      <c r="EQ11" s="295" t="s">
        <v>516</v>
      </c>
      <c r="ER11" s="295" t="s">
        <v>516</v>
      </c>
      <c r="ES11" s="295" t="s">
        <v>516</v>
      </c>
      <c r="ET11" s="295" t="s">
        <v>516</v>
      </c>
      <c r="EU11" s="294">
        <v>0</v>
      </c>
      <c r="EV11" s="294">
        <v>0</v>
      </c>
      <c r="EW11" s="295" t="s">
        <v>516</v>
      </c>
      <c r="EX11" s="295" t="s">
        <v>516</v>
      </c>
      <c r="EY11" s="295" t="s">
        <v>516</v>
      </c>
      <c r="EZ11" s="294">
        <v>0</v>
      </c>
      <c r="FA11" s="294">
        <v>0</v>
      </c>
      <c r="FB11" s="294">
        <v>19288</v>
      </c>
      <c r="FC11" s="294">
        <v>5504</v>
      </c>
      <c r="FD11" s="294">
        <v>0</v>
      </c>
      <c r="FE11" s="294">
        <v>6</v>
      </c>
      <c r="FF11" s="294">
        <v>3153</v>
      </c>
      <c r="FG11" s="294">
        <v>5868</v>
      </c>
      <c r="FH11" s="295">
        <v>2312</v>
      </c>
      <c r="FI11" s="295">
        <v>0</v>
      </c>
      <c r="FJ11" s="295">
        <v>295</v>
      </c>
      <c r="FK11" s="294">
        <v>0</v>
      </c>
      <c r="FL11" s="294">
        <v>88</v>
      </c>
      <c r="FM11" s="294">
        <v>69</v>
      </c>
      <c r="FN11" s="294">
        <v>0</v>
      </c>
      <c r="FO11" s="294">
        <v>0</v>
      </c>
      <c r="FP11" s="304" t="s">
        <v>516</v>
      </c>
      <c r="FQ11" s="304" t="s">
        <v>516</v>
      </c>
      <c r="FR11" s="304" t="s">
        <v>516</v>
      </c>
      <c r="FS11" s="292">
        <v>1348</v>
      </c>
      <c r="FT11" s="292">
        <v>0</v>
      </c>
      <c r="FU11" s="292">
        <v>0</v>
      </c>
      <c r="FV11" s="292">
        <v>0</v>
      </c>
      <c r="FW11" s="292">
        <v>645</v>
      </c>
    </row>
    <row r="12" spans="1:179" ht="13.5" customHeight="1" x14ac:dyDescent="0.15">
      <c r="A12" s="292" t="s">
        <v>525</v>
      </c>
      <c r="B12" s="293" t="s">
        <v>526</v>
      </c>
      <c r="C12" s="292" t="s">
        <v>515</v>
      </c>
      <c r="D12" s="294">
        <v>22306</v>
      </c>
      <c r="E12" s="294">
        <v>1234</v>
      </c>
      <c r="F12" s="294">
        <v>18</v>
      </c>
      <c r="G12" s="294">
        <v>11</v>
      </c>
      <c r="H12" s="294">
        <v>6581</v>
      </c>
      <c r="I12" s="294">
        <v>4313</v>
      </c>
      <c r="J12" s="294">
        <v>2379</v>
      </c>
      <c r="K12" s="294">
        <v>35</v>
      </c>
      <c r="L12" s="294">
        <v>1870</v>
      </c>
      <c r="M12" s="294">
        <v>0</v>
      </c>
      <c r="N12" s="294">
        <v>0</v>
      </c>
      <c r="O12" s="294">
        <v>225</v>
      </c>
      <c r="P12" s="294">
        <v>907</v>
      </c>
      <c r="Q12" s="294">
        <v>0</v>
      </c>
      <c r="R12" s="294">
        <v>4567</v>
      </c>
      <c r="S12" s="294">
        <v>0</v>
      </c>
      <c r="T12" s="294">
        <v>0</v>
      </c>
      <c r="U12" s="294">
        <v>0</v>
      </c>
      <c r="V12" s="294">
        <v>0</v>
      </c>
      <c r="W12" s="294">
        <v>0</v>
      </c>
      <c r="X12" s="294">
        <v>5</v>
      </c>
      <c r="Y12" s="294">
        <v>161</v>
      </c>
      <c r="Z12" s="294">
        <v>5035</v>
      </c>
      <c r="AA12" s="294">
        <v>0</v>
      </c>
      <c r="AB12" s="294">
        <v>0</v>
      </c>
      <c r="AC12" s="294">
        <v>0</v>
      </c>
      <c r="AD12" s="294">
        <v>468</v>
      </c>
      <c r="AE12" s="294">
        <v>0</v>
      </c>
      <c r="AF12" s="294">
        <v>0</v>
      </c>
      <c r="AG12" s="294">
        <v>0</v>
      </c>
      <c r="AH12" s="294">
        <v>0</v>
      </c>
      <c r="AI12" s="294">
        <v>0</v>
      </c>
      <c r="AJ12" s="295">
        <v>0</v>
      </c>
      <c r="AK12" s="295">
        <v>0</v>
      </c>
      <c r="AL12" s="295" t="s">
        <v>516</v>
      </c>
      <c r="AM12" s="295" t="s">
        <v>516</v>
      </c>
      <c r="AN12" s="295">
        <v>4567</v>
      </c>
      <c r="AO12" s="295" t="s">
        <v>516</v>
      </c>
      <c r="AP12" s="295" t="s">
        <v>516</v>
      </c>
      <c r="AQ12" s="294">
        <v>0</v>
      </c>
      <c r="AR12" s="295" t="s">
        <v>516</v>
      </c>
      <c r="AS12" s="294">
        <v>0</v>
      </c>
      <c r="AT12" s="295" t="s">
        <v>516</v>
      </c>
      <c r="AU12" s="294">
        <v>0</v>
      </c>
      <c r="AV12" s="294">
        <v>3211</v>
      </c>
      <c r="AW12" s="294">
        <v>0</v>
      </c>
      <c r="AX12" s="294">
        <v>0</v>
      </c>
      <c r="AY12" s="294">
        <v>0</v>
      </c>
      <c r="AZ12" s="294">
        <v>3171</v>
      </c>
      <c r="BA12" s="294">
        <v>0</v>
      </c>
      <c r="BB12" s="294">
        <v>0</v>
      </c>
      <c r="BC12" s="294">
        <v>0</v>
      </c>
      <c r="BD12" s="294">
        <v>0</v>
      </c>
      <c r="BE12" s="294">
        <v>0</v>
      </c>
      <c r="BF12" s="294">
        <v>0</v>
      </c>
      <c r="BG12" s="295">
        <v>0</v>
      </c>
      <c r="BH12" s="295" t="s">
        <v>516</v>
      </c>
      <c r="BI12" s="295" t="s">
        <v>516</v>
      </c>
      <c r="BJ12" s="295" t="s">
        <v>516</v>
      </c>
      <c r="BK12" s="295" t="s">
        <v>516</v>
      </c>
      <c r="BL12" s="295" t="s">
        <v>516</v>
      </c>
      <c r="BM12" s="295" t="s">
        <v>516</v>
      </c>
      <c r="BN12" s="295" t="s">
        <v>516</v>
      </c>
      <c r="BO12" s="295" t="s">
        <v>516</v>
      </c>
      <c r="BP12" s="295" t="s">
        <v>516</v>
      </c>
      <c r="BQ12" s="294">
        <v>40</v>
      </c>
      <c r="BR12" s="294">
        <v>907</v>
      </c>
      <c r="BS12" s="295" t="s">
        <v>516</v>
      </c>
      <c r="BT12" s="295" t="s">
        <v>516</v>
      </c>
      <c r="BU12" s="295" t="s">
        <v>516</v>
      </c>
      <c r="BV12" s="295" t="s">
        <v>516</v>
      </c>
      <c r="BW12" s="295" t="s">
        <v>516</v>
      </c>
      <c r="BX12" s="295" t="s">
        <v>516</v>
      </c>
      <c r="BY12" s="295" t="s">
        <v>516</v>
      </c>
      <c r="BZ12" s="295" t="s">
        <v>516</v>
      </c>
      <c r="CA12" s="295" t="s">
        <v>516</v>
      </c>
      <c r="CB12" s="295" t="s">
        <v>516</v>
      </c>
      <c r="CC12" s="295" t="s">
        <v>516</v>
      </c>
      <c r="CD12" s="295">
        <v>907</v>
      </c>
      <c r="CE12" s="295" t="s">
        <v>516</v>
      </c>
      <c r="CF12" s="295" t="s">
        <v>516</v>
      </c>
      <c r="CG12" s="295" t="s">
        <v>516</v>
      </c>
      <c r="CH12" s="295" t="s">
        <v>516</v>
      </c>
      <c r="CI12" s="295" t="s">
        <v>516</v>
      </c>
      <c r="CJ12" s="295" t="s">
        <v>516</v>
      </c>
      <c r="CK12" s="295" t="s">
        <v>516</v>
      </c>
      <c r="CL12" s="295" t="s">
        <v>516</v>
      </c>
      <c r="CM12" s="294">
        <v>0</v>
      </c>
      <c r="CN12" s="294">
        <v>0</v>
      </c>
      <c r="CO12" s="295" t="s">
        <v>516</v>
      </c>
      <c r="CP12" s="295" t="s">
        <v>516</v>
      </c>
      <c r="CQ12" s="295" t="s">
        <v>516</v>
      </c>
      <c r="CR12" s="295" t="s">
        <v>516</v>
      </c>
      <c r="CS12" s="295" t="s">
        <v>516</v>
      </c>
      <c r="CT12" s="295" t="s">
        <v>516</v>
      </c>
      <c r="CU12" s="295" t="s">
        <v>516</v>
      </c>
      <c r="CV12" s="295" t="s">
        <v>516</v>
      </c>
      <c r="CW12" s="295" t="s">
        <v>516</v>
      </c>
      <c r="CX12" s="295" t="s">
        <v>516</v>
      </c>
      <c r="CY12" s="295" t="s">
        <v>516</v>
      </c>
      <c r="CZ12" s="295" t="s">
        <v>516</v>
      </c>
      <c r="DA12" s="295">
        <v>0</v>
      </c>
      <c r="DB12" s="295" t="s">
        <v>516</v>
      </c>
      <c r="DC12" s="295" t="s">
        <v>516</v>
      </c>
      <c r="DD12" s="295" t="s">
        <v>516</v>
      </c>
      <c r="DE12" s="295" t="s">
        <v>516</v>
      </c>
      <c r="DF12" s="295" t="s">
        <v>516</v>
      </c>
      <c r="DG12" s="295" t="s">
        <v>516</v>
      </c>
      <c r="DH12" s="295" t="s">
        <v>516</v>
      </c>
      <c r="DI12" s="294">
        <v>0</v>
      </c>
      <c r="DJ12" s="294">
        <v>0</v>
      </c>
      <c r="DK12" s="295" t="s">
        <v>516</v>
      </c>
      <c r="DL12" s="295" t="s">
        <v>516</v>
      </c>
      <c r="DM12" s="295" t="s">
        <v>516</v>
      </c>
      <c r="DN12" s="295" t="s">
        <v>516</v>
      </c>
      <c r="DO12" s="295" t="s">
        <v>516</v>
      </c>
      <c r="DP12" s="295" t="s">
        <v>516</v>
      </c>
      <c r="DQ12" s="295" t="s">
        <v>516</v>
      </c>
      <c r="DR12" s="295" t="s">
        <v>516</v>
      </c>
      <c r="DS12" s="295" t="s">
        <v>516</v>
      </c>
      <c r="DT12" s="295" t="s">
        <v>516</v>
      </c>
      <c r="DU12" s="295" t="s">
        <v>516</v>
      </c>
      <c r="DV12" s="295">
        <v>0</v>
      </c>
      <c r="DW12" s="295" t="s">
        <v>516</v>
      </c>
      <c r="DX12" s="295" t="s">
        <v>516</v>
      </c>
      <c r="DY12" s="295" t="s">
        <v>516</v>
      </c>
      <c r="DZ12" s="294">
        <v>0</v>
      </c>
      <c r="EA12" s="295" t="s">
        <v>516</v>
      </c>
      <c r="EB12" s="295" t="s">
        <v>516</v>
      </c>
      <c r="EC12" s="295" t="s">
        <v>516</v>
      </c>
      <c r="ED12" s="295" t="s">
        <v>516</v>
      </c>
      <c r="EE12" s="294">
        <v>0</v>
      </c>
      <c r="EF12" s="294">
        <v>0</v>
      </c>
      <c r="EG12" s="294">
        <v>0</v>
      </c>
      <c r="EH12" s="295" t="s">
        <v>516</v>
      </c>
      <c r="EI12" s="295" t="s">
        <v>516</v>
      </c>
      <c r="EJ12" s="294">
        <v>0</v>
      </c>
      <c r="EK12" s="295" t="s">
        <v>516</v>
      </c>
      <c r="EL12" s="295" t="s">
        <v>516</v>
      </c>
      <c r="EM12" s="295" t="s">
        <v>516</v>
      </c>
      <c r="EN12" s="294">
        <v>0</v>
      </c>
      <c r="EO12" s="294">
        <v>0</v>
      </c>
      <c r="EP12" s="295">
        <v>0</v>
      </c>
      <c r="EQ12" s="295" t="s">
        <v>516</v>
      </c>
      <c r="ER12" s="295" t="s">
        <v>516</v>
      </c>
      <c r="ES12" s="295" t="s">
        <v>516</v>
      </c>
      <c r="ET12" s="295" t="s">
        <v>516</v>
      </c>
      <c r="EU12" s="294">
        <v>0</v>
      </c>
      <c r="EV12" s="294">
        <v>0</v>
      </c>
      <c r="EW12" s="295" t="s">
        <v>516</v>
      </c>
      <c r="EX12" s="295" t="s">
        <v>516</v>
      </c>
      <c r="EY12" s="295" t="s">
        <v>516</v>
      </c>
      <c r="EZ12" s="294">
        <v>0</v>
      </c>
      <c r="FA12" s="294">
        <v>0</v>
      </c>
      <c r="FB12" s="294">
        <v>13153</v>
      </c>
      <c r="FC12" s="294">
        <v>1234</v>
      </c>
      <c r="FD12" s="294">
        <v>18</v>
      </c>
      <c r="FE12" s="294">
        <v>11</v>
      </c>
      <c r="FF12" s="294">
        <v>2942</v>
      </c>
      <c r="FG12" s="294">
        <v>4313</v>
      </c>
      <c r="FH12" s="295">
        <v>2379</v>
      </c>
      <c r="FI12" s="295">
        <v>35</v>
      </c>
      <c r="FJ12" s="295">
        <v>1870</v>
      </c>
      <c r="FK12" s="294">
        <v>0</v>
      </c>
      <c r="FL12" s="294">
        <v>0</v>
      </c>
      <c r="FM12" s="294">
        <v>225</v>
      </c>
      <c r="FN12" s="294">
        <v>0</v>
      </c>
      <c r="FO12" s="294">
        <v>0</v>
      </c>
      <c r="FP12" s="304" t="s">
        <v>516</v>
      </c>
      <c r="FQ12" s="304" t="s">
        <v>516</v>
      </c>
      <c r="FR12" s="304" t="s">
        <v>516</v>
      </c>
      <c r="FS12" s="292">
        <v>0</v>
      </c>
      <c r="FT12" s="292">
        <v>0</v>
      </c>
      <c r="FU12" s="292">
        <v>0</v>
      </c>
      <c r="FV12" s="292">
        <v>5</v>
      </c>
      <c r="FW12" s="292">
        <v>121</v>
      </c>
    </row>
    <row r="13" spans="1:179" ht="13.5" customHeight="1" x14ac:dyDescent="0.15">
      <c r="A13" s="292" t="s">
        <v>527</v>
      </c>
      <c r="B13" s="293" t="s">
        <v>528</v>
      </c>
      <c r="C13" s="292" t="s">
        <v>515</v>
      </c>
      <c r="D13" s="294">
        <v>50457</v>
      </c>
      <c r="E13" s="294">
        <v>1366</v>
      </c>
      <c r="F13" s="294">
        <v>8</v>
      </c>
      <c r="G13" s="294">
        <v>67</v>
      </c>
      <c r="H13" s="294">
        <v>13874</v>
      </c>
      <c r="I13" s="294">
        <v>9071</v>
      </c>
      <c r="J13" s="294">
        <v>4436</v>
      </c>
      <c r="K13" s="294">
        <v>119</v>
      </c>
      <c r="L13" s="294">
        <v>8488</v>
      </c>
      <c r="M13" s="294">
        <v>141</v>
      </c>
      <c r="N13" s="294">
        <v>3</v>
      </c>
      <c r="O13" s="294">
        <v>27</v>
      </c>
      <c r="P13" s="294">
        <v>0</v>
      </c>
      <c r="Q13" s="294">
        <v>0</v>
      </c>
      <c r="R13" s="294">
        <v>0</v>
      </c>
      <c r="S13" s="294">
        <v>0</v>
      </c>
      <c r="T13" s="294">
        <v>0</v>
      </c>
      <c r="U13" s="294">
        <v>133</v>
      </c>
      <c r="V13" s="294">
        <v>0</v>
      </c>
      <c r="W13" s="294">
        <v>0</v>
      </c>
      <c r="X13" s="294">
        <v>0</v>
      </c>
      <c r="Y13" s="294">
        <v>12724</v>
      </c>
      <c r="Z13" s="294">
        <v>12216</v>
      </c>
      <c r="AA13" s="294">
        <v>0</v>
      </c>
      <c r="AB13" s="294">
        <v>0</v>
      </c>
      <c r="AC13" s="294">
        <v>0</v>
      </c>
      <c r="AD13" s="294">
        <v>227</v>
      </c>
      <c r="AE13" s="294">
        <v>0</v>
      </c>
      <c r="AF13" s="294">
        <v>0</v>
      </c>
      <c r="AG13" s="294">
        <v>0</v>
      </c>
      <c r="AH13" s="294">
        <v>0</v>
      </c>
      <c r="AI13" s="294">
        <v>0</v>
      </c>
      <c r="AJ13" s="295">
        <v>0</v>
      </c>
      <c r="AK13" s="295">
        <v>0</v>
      </c>
      <c r="AL13" s="295" t="s">
        <v>516</v>
      </c>
      <c r="AM13" s="295" t="s">
        <v>516</v>
      </c>
      <c r="AN13" s="295">
        <v>0</v>
      </c>
      <c r="AO13" s="295" t="s">
        <v>516</v>
      </c>
      <c r="AP13" s="295" t="s">
        <v>516</v>
      </c>
      <c r="AQ13" s="294">
        <v>133</v>
      </c>
      <c r="AR13" s="295" t="s">
        <v>516</v>
      </c>
      <c r="AS13" s="294">
        <v>0</v>
      </c>
      <c r="AT13" s="295" t="s">
        <v>516</v>
      </c>
      <c r="AU13" s="294">
        <v>11856</v>
      </c>
      <c r="AV13" s="294">
        <v>14504</v>
      </c>
      <c r="AW13" s="294">
        <v>464</v>
      </c>
      <c r="AX13" s="294">
        <v>5</v>
      </c>
      <c r="AY13" s="294">
        <v>33</v>
      </c>
      <c r="AZ13" s="294">
        <v>10370</v>
      </c>
      <c r="BA13" s="294">
        <v>1515</v>
      </c>
      <c r="BB13" s="294">
        <v>855</v>
      </c>
      <c r="BC13" s="294">
        <v>0</v>
      </c>
      <c r="BD13" s="294">
        <v>570</v>
      </c>
      <c r="BE13" s="294">
        <v>0</v>
      </c>
      <c r="BF13" s="294">
        <v>3</v>
      </c>
      <c r="BG13" s="295">
        <v>4</v>
      </c>
      <c r="BH13" s="295" t="s">
        <v>516</v>
      </c>
      <c r="BI13" s="295" t="s">
        <v>516</v>
      </c>
      <c r="BJ13" s="295" t="s">
        <v>516</v>
      </c>
      <c r="BK13" s="295" t="s">
        <v>516</v>
      </c>
      <c r="BL13" s="295" t="s">
        <v>516</v>
      </c>
      <c r="BM13" s="295" t="s">
        <v>516</v>
      </c>
      <c r="BN13" s="295" t="s">
        <v>516</v>
      </c>
      <c r="BO13" s="295" t="s">
        <v>516</v>
      </c>
      <c r="BP13" s="295" t="s">
        <v>516</v>
      </c>
      <c r="BQ13" s="294">
        <v>685</v>
      </c>
      <c r="BR13" s="294">
        <v>159</v>
      </c>
      <c r="BS13" s="295" t="s">
        <v>516</v>
      </c>
      <c r="BT13" s="295" t="s">
        <v>516</v>
      </c>
      <c r="BU13" s="295" t="s">
        <v>516</v>
      </c>
      <c r="BV13" s="295" t="s">
        <v>516</v>
      </c>
      <c r="BW13" s="295" t="s">
        <v>516</v>
      </c>
      <c r="BX13" s="295" t="s">
        <v>516</v>
      </c>
      <c r="BY13" s="295" t="s">
        <v>516</v>
      </c>
      <c r="BZ13" s="295" t="s">
        <v>516</v>
      </c>
      <c r="CA13" s="295" t="s">
        <v>516</v>
      </c>
      <c r="CB13" s="295" t="s">
        <v>516</v>
      </c>
      <c r="CC13" s="295" t="s">
        <v>516</v>
      </c>
      <c r="CD13" s="295">
        <v>0</v>
      </c>
      <c r="CE13" s="295" t="s">
        <v>516</v>
      </c>
      <c r="CF13" s="295" t="s">
        <v>516</v>
      </c>
      <c r="CG13" s="295" t="s">
        <v>516</v>
      </c>
      <c r="CH13" s="295" t="s">
        <v>516</v>
      </c>
      <c r="CI13" s="295" t="s">
        <v>516</v>
      </c>
      <c r="CJ13" s="295" t="s">
        <v>516</v>
      </c>
      <c r="CK13" s="295" t="s">
        <v>516</v>
      </c>
      <c r="CL13" s="295" t="s">
        <v>516</v>
      </c>
      <c r="CM13" s="294">
        <v>159</v>
      </c>
      <c r="CN13" s="294">
        <v>0</v>
      </c>
      <c r="CO13" s="295" t="s">
        <v>516</v>
      </c>
      <c r="CP13" s="295" t="s">
        <v>516</v>
      </c>
      <c r="CQ13" s="295" t="s">
        <v>516</v>
      </c>
      <c r="CR13" s="295" t="s">
        <v>516</v>
      </c>
      <c r="CS13" s="295" t="s">
        <v>516</v>
      </c>
      <c r="CT13" s="295" t="s">
        <v>516</v>
      </c>
      <c r="CU13" s="295" t="s">
        <v>516</v>
      </c>
      <c r="CV13" s="295" t="s">
        <v>516</v>
      </c>
      <c r="CW13" s="295" t="s">
        <v>516</v>
      </c>
      <c r="CX13" s="295" t="s">
        <v>516</v>
      </c>
      <c r="CY13" s="295" t="s">
        <v>516</v>
      </c>
      <c r="CZ13" s="295" t="s">
        <v>516</v>
      </c>
      <c r="DA13" s="295">
        <v>0</v>
      </c>
      <c r="DB13" s="295" t="s">
        <v>516</v>
      </c>
      <c r="DC13" s="295" t="s">
        <v>516</v>
      </c>
      <c r="DD13" s="295" t="s">
        <v>516</v>
      </c>
      <c r="DE13" s="295" t="s">
        <v>516</v>
      </c>
      <c r="DF13" s="295" t="s">
        <v>516</v>
      </c>
      <c r="DG13" s="295" t="s">
        <v>516</v>
      </c>
      <c r="DH13" s="295" t="s">
        <v>516</v>
      </c>
      <c r="DI13" s="294">
        <v>0</v>
      </c>
      <c r="DJ13" s="294">
        <v>0</v>
      </c>
      <c r="DK13" s="295" t="s">
        <v>516</v>
      </c>
      <c r="DL13" s="295" t="s">
        <v>516</v>
      </c>
      <c r="DM13" s="295" t="s">
        <v>516</v>
      </c>
      <c r="DN13" s="295" t="s">
        <v>516</v>
      </c>
      <c r="DO13" s="295" t="s">
        <v>516</v>
      </c>
      <c r="DP13" s="295" t="s">
        <v>516</v>
      </c>
      <c r="DQ13" s="295" t="s">
        <v>516</v>
      </c>
      <c r="DR13" s="295" t="s">
        <v>516</v>
      </c>
      <c r="DS13" s="295" t="s">
        <v>516</v>
      </c>
      <c r="DT13" s="295" t="s">
        <v>516</v>
      </c>
      <c r="DU13" s="295" t="s">
        <v>516</v>
      </c>
      <c r="DV13" s="295">
        <v>0</v>
      </c>
      <c r="DW13" s="295" t="s">
        <v>516</v>
      </c>
      <c r="DX13" s="295" t="s">
        <v>516</v>
      </c>
      <c r="DY13" s="295" t="s">
        <v>516</v>
      </c>
      <c r="DZ13" s="294">
        <v>0</v>
      </c>
      <c r="EA13" s="295" t="s">
        <v>516</v>
      </c>
      <c r="EB13" s="295" t="s">
        <v>516</v>
      </c>
      <c r="EC13" s="295" t="s">
        <v>516</v>
      </c>
      <c r="ED13" s="295" t="s">
        <v>516</v>
      </c>
      <c r="EE13" s="294">
        <v>0</v>
      </c>
      <c r="EF13" s="294">
        <v>0</v>
      </c>
      <c r="EG13" s="294">
        <v>0</v>
      </c>
      <c r="EH13" s="295" t="s">
        <v>516</v>
      </c>
      <c r="EI13" s="295" t="s">
        <v>516</v>
      </c>
      <c r="EJ13" s="294">
        <v>0</v>
      </c>
      <c r="EK13" s="295" t="s">
        <v>516</v>
      </c>
      <c r="EL13" s="295" t="s">
        <v>516</v>
      </c>
      <c r="EM13" s="295" t="s">
        <v>516</v>
      </c>
      <c r="EN13" s="294">
        <v>0</v>
      </c>
      <c r="EO13" s="294">
        <v>0</v>
      </c>
      <c r="EP13" s="295">
        <v>0</v>
      </c>
      <c r="EQ13" s="295" t="s">
        <v>516</v>
      </c>
      <c r="ER13" s="295" t="s">
        <v>516</v>
      </c>
      <c r="ES13" s="295" t="s">
        <v>516</v>
      </c>
      <c r="ET13" s="295" t="s">
        <v>516</v>
      </c>
      <c r="EU13" s="294">
        <v>0</v>
      </c>
      <c r="EV13" s="294">
        <v>0</v>
      </c>
      <c r="EW13" s="295" t="s">
        <v>516</v>
      </c>
      <c r="EX13" s="295" t="s">
        <v>516</v>
      </c>
      <c r="EY13" s="295" t="s">
        <v>516</v>
      </c>
      <c r="EZ13" s="294">
        <v>0</v>
      </c>
      <c r="FA13" s="294">
        <v>0</v>
      </c>
      <c r="FB13" s="294">
        <v>23578</v>
      </c>
      <c r="FC13" s="294">
        <v>902</v>
      </c>
      <c r="FD13" s="294">
        <v>3</v>
      </c>
      <c r="FE13" s="294">
        <v>34</v>
      </c>
      <c r="FF13" s="294">
        <v>3277</v>
      </c>
      <c r="FG13" s="294">
        <v>7556</v>
      </c>
      <c r="FH13" s="295">
        <v>3581</v>
      </c>
      <c r="FI13" s="295">
        <v>119</v>
      </c>
      <c r="FJ13" s="295">
        <v>7918</v>
      </c>
      <c r="FK13" s="294">
        <v>141</v>
      </c>
      <c r="FL13" s="294">
        <v>0</v>
      </c>
      <c r="FM13" s="294">
        <v>23</v>
      </c>
      <c r="FN13" s="294">
        <v>0</v>
      </c>
      <c r="FO13" s="294">
        <v>0</v>
      </c>
      <c r="FP13" s="304" t="s">
        <v>516</v>
      </c>
      <c r="FQ13" s="304" t="s">
        <v>516</v>
      </c>
      <c r="FR13" s="304" t="s">
        <v>516</v>
      </c>
      <c r="FS13" s="292">
        <v>0</v>
      </c>
      <c r="FT13" s="292">
        <v>0</v>
      </c>
      <c r="FU13" s="292">
        <v>0</v>
      </c>
      <c r="FV13" s="292">
        <v>0</v>
      </c>
      <c r="FW13" s="292">
        <v>24</v>
      </c>
    </row>
    <row r="14" spans="1:179" ht="13.5" customHeight="1" x14ac:dyDescent="0.15">
      <c r="A14" s="292" t="s">
        <v>529</v>
      </c>
      <c r="B14" s="293" t="s">
        <v>530</v>
      </c>
      <c r="C14" s="292" t="s">
        <v>515</v>
      </c>
      <c r="D14" s="294">
        <v>122311</v>
      </c>
      <c r="E14" s="294">
        <v>10565</v>
      </c>
      <c r="F14" s="294">
        <v>38</v>
      </c>
      <c r="G14" s="294">
        <v>87</v>
      </c>
      <c r="H14" s="294">
        <v>18894</v>
      </c>
      <c r="I14" s="294">
        <v>12609</v>
      </c>
      <c r="J14" s="294">
        <v>5448</v>
      </c>
      <c r="K14" s="294">
        <v>64</v>
      </c>
      <c r="L14" s="294">
        <v>5658</v>
      </c>
      <c r="M14" s="294">
        <v>4</v>
      </c>
      <c r="N14" s="294">
        <v>1</v>
      </c>
      <c r="O14" s="294">
        <v>791</v>
      </c>
      <c r="P14" s="294">
        <v>4997</v>
      </c>
      <c r="Q14" s="294">
        <v>0</v>
      </c>
      <c r="R14" s="294">
        <v>25543</v>
      </c>
      <c r="S14" s="294">
        <v>19204</v>
      </c>
      <c r="T14" s="294">
        <v>0</v>
      </c>
      <c r="U14" s="294">
        <v>4144</v>
      </c>
      <c r="V14" s="294">
        <v>0</v>
      </c>
      <c r="W14" s="294">
        <v>0</v>
      </c>
      <c r="X14" s="294">
        <v>41</v>
      </c>
      <c r="Y14" s="294">
        <v>14223</v>
      </c>
      <c r="Z14" s="294">
        <v>39545</v>
      </c>
      <c r="AA14" s="294">
        <v>143</v>
      </c>
      <c r="AB14" s="294">
        <v>0</v>
      </c>
      <c r="AC14" s="294">
        <v>0</v>
      </c>
      <c r="AD14" s="294">
        <v>1237</v>
      </c>
      <c r="AE14" s="294">
        <v>0</v>
      </c>
      <c r="AF14" s="294">
        <v>3</v>
      </c>
      <c r="AG14" s="294">
        <v>0</v>
      </c>
      <c r="AH14" s="294">
        <v>0</v>
      </c>
      <c r="AI14" s="294">
        <v>0</v>
      </c>
      <c r="AJ14" s="295">
        <v>0</v>
      </c>
      <c r="AK14" s="295">
        <v>0</v>
      </c>
      <c r="AL14" s="295" t="s">
        <v>516</v>
      </c>
      <c r="AM14" s="295" t="s">
        <v>516</v>
      </c>
      <c r="AN14" s="295">
        <v>25543</v>
      </c>
      <c r="AO14" s="295" t="s">
        <v>516</v>
      </c>
      <c r="AP14" s="295" t="s">
        <v>516</v>
      </c>
      <c r="AQ14" s="294">
        <v>4144</v>
      </c>
      <c r="AR14" s="295" t="s">
        <v>516</v>
      </c>
      <c r="AS14" s="294">
        <v>0</v>
      </c>
      <c r="AT14" s="295" t="s">
        <v>516</v>
      </c>
      <c r="AU14" s="294">
        <v>8475</v>
      </c>
      <c r="AV14" s="294">
        <v>10280</v>
      </c>
      <c r="AW14" s="294">
        <v>309</v>
      </c>
      <c r="AX14" s="294">
        <v>0</v>
      </c>
      <c r="AY14" s="294">
        <v>0</v>
      </c>
      <c r="AZ14" s="294">
        <v>8037</v>
      </c>
      <c r="BA14" s="294">
        <v>933</v>
      </c>
      <c r="BB14" s="294">
        <v>298</v>
      </c>
      <c r="BC14" s="294">
        <v>0</v>
      </c>
      <c r="BD14" s="294">
        <v>0</v>
      </c>
      <c r="BE14" s="294">
        <v>0</v>
      </c>
      <c r="BF14" s="294">
        <v>0</v>
      </c>
      <c r="BG14" s="295">
        <v>0</v>
      </c>
      <c r="BH14" s="295" t="s">
        <v>516</v>
      </c>
      <c r="BI14" s="295" t="s">
        <v>516</v>
      </c>
      <c r="BJ14" s="295" t="s">
        <v>516</v>
      </c>
      <c r="BK14" s="295" t="s">
        <v>516</v>
      </c>
      <c r="BL14" s="295" t="s">
        <v>516</v>
      </c>
      <c r="BM14" s="295" t="s">
        <v>516</v>
      </c>
      <c r="BN14" s="295" t="s">
        <v>516</v>
      </c>
      <c r="BO14" s="295" t="s">
        <v>516</v>
      </c>
      <c r="BP14" s="295" t="s">
        <v>516</v>
      </c>
      <c r="BQ14" s="294">
        <v>703</v>
      </c>
      <c r="BR14" s="294">
        <v>4997</v>
      </c>
      <c r="BS14" s="295" t="s">
        <v>516</v>
      </c>
      <c r="BT14" s="295" t="s">
        <v>516</v>
      </c>
      <c r="BU14" s="295" t="s">
        <v>516</v>
      </c>
      <c r="BV14" s="295" t="s">
        <v>516</v>
      </c>
      <c r="BW14" s="295" t="s">
        <v>516</v>
      </c>
      <c r="BX14" s="295" t="s">
        <v>516</v>
      </c>
      <c r="BY14" s="295" t="s">
        <v>516</v>
      </c>
      <c r="BZ14" s="295" t="s">
        <v>516</v>
      </c>
      <c r="CA14" s="295" t="s">
        <v>516</v>
      </c>
      <c r="CB14" s="295" t="s">
        <v>516</v>
      </c>
      <c r="CC14" s="295" t="s">
        <v>516</v>
      </c>
      <c r="CD14" s="295">
        <v>4997</v>
      </c>
      <c r="CE14" s="295" t="s">
        <v>516</v>
      </c>
      <c r="CF14" s="295" t="s">
        <v>516</v>
      </c>
      <c r="CG14" s="295" t="s">
        <v>516</v>
      </c>
      <c r="CH14" s="295" t="s">
        <v>516</v>
      </c>
      <c r="CI14" s="295" t="s">
        <v>516</v>
      </c>
      <c r="CJ14" s="295" t="s">
        <v>516</v>
      </c>
      <c r="CK14" s="295" t="s">
        <v>516</v>
      </c>
      <c r="CL14" s="295" t="s">
        <v>516</v>
      </c>
      <c r="CM14" s="294">
        <v>0</v>
      </c>
      <c r="CN14" s="294">
        <v>0</v>
      </c>
      <c r="CO14" s="295" t="s">
        <v>516</v>
      </c>
      <c r="CP14" s="295" t="s">
        <v>516</v>
      </c>
      <c r="CQ14" s="295" t="s">
        <v>516</v>
      </c>
      <c r="CR14" s="295" t="s">
        <v>516</v>
      </c>
      <c r="CS14" s="295" t="s">
        <v>516</v>
      </c>
      <c r="CT14" s="295" t="s">
        <v>516</v>
      </c>
      <c r="CU14" s="295" t="s">
        <v>516</v>
      </c>
      <c r="CV14" s="295" t="s">
        <v>516</v>
      </c>
      <c r="CW14" s="295" t="s">
        <v>516</v>
      </c>
      <c r="CX14" s="295" t="s">
        <v>516</v>
      </c>
      <c r="CY14" s="295" t="s">
        <v>516</v>
      </c>
      <c r="CZ14" s="295" t="s">
        <v>516</v>
      </c>
      <c r="DA14" s="295">
        <v>0</v>
      </c>
      <c r="DB14" s="295" t="s">
        <v>516</v>
      </c>
      <c r="DC14" s="295" t="s">
        <v>516</v>
      </c>
      <c r="DD14" s="295" t="s">
        <v>516</v>
      </c>
      <c r="DE14" s="295" t="s">
        <v>516</v>
      </c>
      <c r="DF14" s="295" t="s">
        <v>516</v>
      </c>
      <c r="DG14" s="295" t="s">
        <v>516</v>
      </c>
      <c r="DH14" s="295" t="s">
        <v>516</v>
      </c>
      <c r="DI14" s="294">
        <v>0</v>
      </c>
      <c r="DJ14" s="294">
        <v>0</v>
      </c>
      <c r="DK14" s="295" t="s">
        <v>516</v>
      </c>
      <c r="DL14" s="295" t="s">
        <v>516</v>
      </c>
      <c r="DM14" s="295" t="s">
        <v>516</v>
      </c>
      <c r="DN14" s="295" t="s">
        <v>516</v>
      </c>
      <c r="DO14" s="295" t="s">
        <v>516</v>
      </c>
      <c r="DP14" s="295" t="s">
        <v>516</v>
      </c>
      <c r="DQ14" s="295" t="s">
        <v>516</v>
      </c>
      <c r="DR14" s="295" t="s">
        <v>516</v>
      </c>
      <c r="DS14" s="295" t="s">
        <v>516</v>
      </c>
      <c r="DT14" s="295" t="s">
        <v>516</v>
      </c>
      <c r="DU14" s="295" t="s">
        <v>516</v>
      </c>
      <c r="DV14" s="295">
        <v>0</v>
      </c>
      <c r="DW14" s="295" t="s">
        <v>516</v>
      </c>
      <c r="DX14" s="295" t="s">
        <v>516</v>
      </c>
      <c r="DY14" s="295" t="s">
        <v>516</v>
      </c>
      <c r="DZ14" s="294">
        <v>0</v>
      </c>
      <c r="EA14" s="295" t="s">
        <v>516</v>
      </c>
      <c r="EB14" s="295" t="s">
        <v>516</v>
      </c>
      <c r="EC14" s="295" t="s">
        <v>516</v>
      </c>
      <c r="ED14" s="295" t="s">
        <v>516</v>
      </c>
      <c r="EE14" s="294">
        <v>0</v>
      </c>
      <c r="EF14" s="294">
        <v>19221</v>
      </c>
      <c r="EG14" s="294">
        <v>0</v>
      </c>
      <c r="EH14" s="295" t="s">
        <v>516</v>
      </c>
      <c r="EI14" s="295" t="s">
        <v>516</v>
      </c>
      <c r="EJ14" s="294">
        <v>0</v>
      </c>
      <c r="EK14" s="295" t="s">
        <v>516</v>
      </c>
      <c r="EL14" s="295" t="s">
        <v>516</v>
      </c>
      <c r="EM14" s="295" t="s">
        <v>516</v>
      </c>
      <c r="EN14" s="294">
        <v>0</v>
      </c>
      <c r="EO14" s="294">
        <v>0</v>
      </c>
      <c r="EP14" s="295">
        <v>0</v>
      </c>
      <c r="EQ14" s="295" t="s">
        <v>516</v>
      </c>
      <c r="ER14" s="295" t="s">
        <v>516</v>
      </c>
      <c r="ES14" s="295" t="s">
        <v>516</v>
      </c>
      <c r="ET14" s="295" t="s">
        <v>516</v>
      </c>
      <c r="EU14" s="294">
        <v>19204</v>
      </c>
      <c r="EV14" s="294">
        <v>0</v>
      </c>
      <c r="EW14" s="295" t="s">
        <v>516</v>
      </c>
      <c r="EX14" s="295" t="s">
        <v>516</v>
      </c>
      <c r="EY14" s="295" t="s">
        <v>516</v>
      </c>
      <c r="EZ14" s="294">
        <v>17</v>
      </c>
      <c r="FA14" s="294">
        <v>0</v>
      </c>
      <c r="FB14" s="294">
        <v>48268</v>
      </c>
      <c r="FC14" s="294">
        <v>10113</v>
      </c>
      <c r="FD14" s="294">
        <v>38</v>
      </c>
      <c r="FE14" s="294">
        <v>87</v>
      </c>
      <c r="FF14" s="294">
        <v>9620</v>
      </c>
      <c r="FG14" s="294">
        <v>11676</v>
      </c>
      <c r="FH14" s="295">
        <v>5147</v>
      </c>
      <c r="FI14" s="295">
        <v>64</v>
      </c>
      <c r="FJ14" s="295">
        <v>5658</v>
      </c>
      <c r="FK14" s="294">
        <v>4</v>
      </c>
      <c r="FL14" s="294">
        <v>1</v>
      </c>
      <c r="FM14" s="294">
        <v>791</v>
      </c>
      <c r="FN14" s="294">
        <v>0</v>
      </c>
      <c r="FO14" s="294">
        <v>0</v>
      </c>
      <c r="FP14" s="304" t="s">
        <v>516</v>
      </c>
      <c r="FQ14" s="304" t="s">
        <v>516</v>
      </c>
      <c r="FR14" s="304" t="s">
        <v>516</v>
      </c>
      <c r="FS14" s="292">
        <v>0</v>
      </c>
      <c r="FT14" s="292">
        <v>0</v>
      </c>
      <c r="FU14" s="292">
        <v>0</v>
      </c>
      <c r="FV14" s="292">
        <v>24</v>
      </c>
      <c r="FW14" s="292">
        <v>5045</v>
      </c>
    </row>
    <row r="15" spans="1:179" ht="13.5" customHeight="1" x14ac:dyDescent="0.15">
      <c r="A15" s="292" t="s">
        <v>531</v>
      </c>
      <c r="B15" s="293" t="s">
        <v>532</v>
      </c>
      <c r="C15" s="292" t="s">
        <v>515</v>
      </c>
      <c r="D15" s="294">
        <v>58838</v>
      </c>
      <c r="E15" s="294">
        <v>9898</v>
      </c>
      <c r="F15" s="294">
        <v>114</v>
      </c>
      <c r="G15" s="294">
        <v>32</v>
      </c>
      <c r="H15" s="294">
        <v>11913</v>
      </c>
      <c r="I15" s="294">
        <v>7736</v>
      </c>
      <c r="J15" s="294">
        <v>4751</v>
      </c>
      <c r="K15" s="294">
        <v>40</v>
      </c>
      <c r="L15" s="294">
        <v>5155</v>
      </c>
      <c r="M15" s="294">
        <v>0</v>
      </c>
      <c r="N15" s="294">
        <v>479</v>
      </c>
      <c r="O15" s="294">
        <v>2059</v>
      </c>
      <c r="P15" s="294">
        <v>4055</v>
      </c>
      <c r="Q15" s="294">
        <v>0</v>
      </c>
      <c r="R15" s="294">
        <v>10219</v>
      </c>
      <c r="S15" s="294">
        <v>0</v>
      </c>
      <c r="T15" s="294">
        <v>0</v>
      </c>
      <c r="U15" s="294">
        <v>486</v>
      </c>
      <c r="V15" s="294">
        <v>0</v>
      </c>
      <c r="W15" s="294">
        <v>0</v>
      </c>
      <c r="X15" s="294">
        <v>3</v>
      </c>
      <c r="Y15" s="294">
        <v>1898</v>
      </c>
      <c r="Z15" s="294">
        <v>11566</v>
      </c>
      <c r="AA15" s="294">
        <v>145</v>
      </c>
      <c r="AB15" s="294">
        <v>0</v>
      </c>
      <c r="AC15" s="294">
        <v>0</v>
      </c>
      <c r="AD15" s="294">
        <v>532</v>
      </c>
      <c r="AE15" s="294">
        <v>0</v>
      </c>
      <c r="AF15" s="294">
        <v>0</v>
      </c>
      <c r="AG15" s="294">
        <v>0</v>
      </c>
      <c r="AH15" s="294">
        <v>0</v>
      </c>
      <c r="AI15" s="294">
        <v>0</v>
      </c>
      <c r="AJ15" s="295">
        <v>0</v>
      </c>
      <c r="AK15" s="295">
        <v>142</v>
      </c>
      <c r="AL15" s="295" t="s">
        <v>516</v>
      </c>
      <c r="AM15" s="295" t="s">
        <v>516</v>
      </c>
      <c r="AN15" s="295">
        <v>10219</v>
      </c>
      <c r="AO15" s="295" t="s">
        <v>516</v>
      </c>
      <c r="AP15" s="295" t="s">
        <v>516</v>
      </c>
      <c r="AQ15" s="294">
        <v>486</v>
      </c>
      <c r="AR15" s="295" t="s">
        <v>516</v>
      </c>
      <c r="AS15" s="294">
        <v>0</v>
      </c>
      <c r="AT15" s="295" t="s">
        <v>516</v>
      </c>
      <c r="AU15" s="294">
        <v>42</v>
      </c>
      <c r="AV15" s="294">
        <v>7852</v>
      </c>
      <c r="AW15" s="294">
        <v>0</v>
      </c>
      <c r="AX15" s="294">
        <v>0</v>
      </c>
      <c r="AY15" s="294">
        <v>0</v>
      </c>
      <c r="AZ15" s="294">
        <v>5561</v>
      </c>
      <c r="BA15" s="294">
        <v>1810</v>
      </c>
      <c r="BB15" s="294">
        <v>295</v>
      </c>
      <c r="BC15" s="294">
        <v>0</v>
      </c>
      <c r="BD15" s="294">
        <v>0</v>
      </c>
      <c r="BE15" s="294">
        <v>0</v>
      </c>
      <c r="BF15" s="294">
        <v>0</v>
      </c>
      <c r="BG15" s="295">
        <v>0</v>
      </c>
      <c r="BH15" s="295" t="s">
        <v>516</v>
      </c>
      <c r="BI15" s="295" t="s">
        <v>516</v>
      </c>
      <c r="BJ15" s="295" t="s">
        <v>516</v>
      </c>
      <c r="BK15" s="295" t="s">
        <v>516</v>
      </c>
      <c r="BL15" s="295" t="s">
        <v>516</v>
      </c>
      <c r="BM15" s="295" t="s">
        <v>516</v>
      </c>
      <c r="BN15" s="295" t="s">
        <v>516</v>
      </c>
      <c r="BO15" s="295" t="s">
        <v>516</v>
      </c>
      <c r="BP15" s="295" t="s">
        <v>516</v>
      </c>
      <c r="BQ15" s="294">
        <v>186</v>
      </c>
      <c r="BR15" s="294">
        <v>4073</v>
      </c>
      <c r="BS15" s="295" t="s">
        <v>516</v>
      </c>
      <c r="BT15" s="295" t="s">
        <v>516</v>
      </c>
      <c r="BU15" s="295" t="s">
        <v>516</v>
      </c>
      <c r="BV15" s="295" t="s">
        <v>516</v>
      </c>
      <c r="BW15" s="295" t="s">
        <v>516</v>
      </c>
      <c r="BX15" s="295" t="s">
        <v>516</v>
      </c>
      <c r="BY15" s="295" t="s">
        <v>516</v>
      </c>
      <c r="BZ15" s="295" t="s">
        <v>516</v>
      </c>
      <c r="CA15" s="295" t="s">
        <v>516</v>
      </c>
      <c r="CB15" s="295" t="s">
        <v>516</v>
      </c>
      <c r="CC15" s="295" t="s">
        <v>516</v>
      </c>
      <c r="CD15" s="295">
        <v>4030</v>
      </c>
      <c r="CE15" s="295" t="s">
        <v>516</v>
      </c>
      <c r="CF15" s="295" t="s">
        <v>516</v>
      </c>
      <c r="CG15" s="295" t="s">
        <v>516</v>
      </c>
      <c r="CH15" s="295" t="s">
        <v>516</v>
      </c>
      <c r="CI15" s="295" t="s">
        <v>516</v>
      </c>
      <c r="CJ15" s="295" t="s">
        <v>516</v>
      </c>
      <c r="CK15" s="295" t="s">
        <v>516</v>
      </c>
      <c r="CL15" s="295" t="s">
        <v>516</v>
      </c>
      <c r="CM15" s="294">
        <v>43</v>
      </c>
      <c r="CN15" s="294">
        <v>0</v>
      </c>
      <c r="CO15" s="295" t="s">
        <v>516</v>
      </c>
      <c r="CP15" s="295" t="s">
        <v>516</v>
      </c>
      <c r="CQ15" s="295" t="s">
        <v>516</v>
      </c>
      <c r="CR15" s="295" t="s">
        <v>516</v>
      </c>
      <c r="CS15" s="295" t="s">
        <v>516</v>
      </c>
      <c r="CT15" s="295" t="s">
        <v>516</v>
      </c>
      <c r="CU15" s="295" t="s">
        <v>516</v>
      </c>
      <c r="CV15" s="295" t="s">
        <v>516</v>
      </c>
      <c r="CW15" s="295" t="s">
        <v>516</v>
      </c>
      <c r="CX15" s="295" t="s">
        <v>516</v>
      </c>
      <c r="CY15" s="295" t="s">
        <v>516</v>
      </c>
      <c r="CZ15" s="295" t="s">
        <v>516</v>
      </c>
      <c r="DA15" s="295">
        <v>0</v>
      </c>
      <c r="DB15" s="295" t="s">
        <v>516</v>
      </c>
      <c r="DC15" s="295" t="s">
        <v>516</v>
      </c>
      <c r="DD15" s="295" t="s">
        <v>516</v>
      </c>
      <c r="DE15" s="295" t="s">
        <v>516</v>
      </c>
      <c r="DF15" s="295" t="s">
        <v>516</v>
      </c>
      <c r="DG15" s="295" t="s">
        <v>516</v>
      </c>
      <c r="DH15" s="295" t="s">
        <v>516</v>
      </c>
      <c r="DI15" s="294">
        <v>0</v>
      </c>
      <c r="DJ15" s="294">
        <v>0</v>
      </c>
      <c r="DK15" s="295" t="s">
        <v>516</v>
      </c>
      <c r="DL15" s="295" t="s">
        <v>516</v>
      </c>
      <c r="DM15" s="295" t="s">
        <v>516</v>
      </c>
      <c r="DN15" s="295" t="s">
        <v>516</v>
      </c>
      <c r="DO15" s="295" t="s">
        <v>516</v>
      </c>
      <c r="DP15" s="295" t="s">
        <v>516</v>
      </c>
      <c r="DQ15" s="295" t="s">
        <v>516</v>
      </c>
      <c r="DR15" s="295" t="s">
        <v>516</v>
      </c>
      <c r="DS15" s="295" t="s">
        <v>516</v>
      </c>
      <c r="DT15" s="295" t="s">
        <v>516</v>
      </c>
      <c r="DU15" s="295" t="s">
        <v>516</v>
      </c>
      <c r="DV15" s="295">
        <v>0</v>
      </c>
      <c r="DW15" s="295" t="s">
        <v>516</v>
      </c>
      <c r="DX15" s="295" t="s">
        <v>516</v>
      </c>
      <c r="DY15" s="295" t="s">
        <v>516</v>
      </c>
      <c r="DZ15" s="294">
        <v>0</v>
      </c>
      <c r="EA15" s="295" t="s">
        <v>516</v>
      </c>
      <c r="EB15" s="295" t="s">
        <v>516</v>
      </c>
      <c r="EC15" s="295" t="s">
        <v>516</v>
      </c>
      <c r="ED15" s="295" t="s">
        <v>516</v>
      </c>
      <c r="EE15" s="294">
        <v>0</v>
      </c>
      <c r="EF15" s="294">
        <v>3</v>
      </c>
      <c r="EG15" s="294">
        <v>0</v>
      </c>
      <c r="EH15" s="295" t="s">
        <v>516</v>
      </c>
      <c r="EI15" s="295" t="s">
        <v>516</v>
      </c>
      <c r="EJ15" s="294">
        <v>0</v>
      </c>
      <c r="EK15" s="295" t="s">
        <v>516</v>
      </c>
      <c r="EL15" s="295" t="s">
        <v>516</v>
      </c>
      <c r="EM15" s="295" t="s">
        <v>516</v>
      </c>
      <c r="EN15" s="294">
        <v>0</v>
      </c>
      <c r="EO15" s="294">
        <v>0</v>
      </c>
      <c r="EP15" s="295">
        <v>0</v>
      </c>
      <c r="EQ15" s="295" t="s">
        <v>516</v>
      </c>
      <c r="ER15" s="295" t="s">
        <v>516</v>
      </c>
      <c r="ES15" s="295" t="s">
        <v>516</v>
      </c>
      <c r="ET15" s="295" t="s">
        <v>516</v>
      </c>
      <c r="EU15" s="294">
        <v>0</v>
      </c>
      <c r="EV15" s="294">
        <v>0</v>
      </c>
      <c r="EW15" s="295" t="s">
        <v>516</v>
      </c>
      <c r="EX15" s="295" t="s">
        <v>516</v>
      </c>
      <c r="EY15" s="295" t="s">
        <v>516</v>
      </c>
      <c r="EZ15" s="294">
        <v>3</v>
      </c>
      <c r="FA15" s="294">
        <v>0</v>
      </c>
      <c r="FB15" s="294">
        <v>35344</v>
      </c>
      <c r="FC15" s="294">
        <v>9753</v>
      </c>
      <c r="FD15" s="294">
        <v>114</v>
      </c>
      <c r="FE15" s="294">
        <v>32</v>
      </c>
      <c r="FF15" s="294">
        <v>5820</v>
      </c>
      <c r="FG15" s="294">
        <v>5926</v>
      </c>
      <c r="FH15" s="295">
        <v>4456</v>
      </c>
      <c r="FI15" s="295">
        <v>40</v>
      </c>
      <c r="FJ15" s="295">
        <v>5155</v>
      </c>
      <c r="FK15" s="294">
        <v>0</v>
      </c>
      <c r="FL15" s="294">
        <v>479</v>
      </c>
      <c r="FM15" s="294">
        <v>1917</v>
      </c>
      <c r="FN15" s="294">
        <v>25</v>
      </c>
      <c r="FO15" s="294">
        <v>0</v>
      </c>
      <c r="FP15" s="304" t="s">
        <v>516</v>
      </c>
      <c r="FQ15" s="304" t="s">
        <v>516</v>
      </c>
      <c r="FR15" s="304" t="s">
        <v>516</v>
      </c>
      <c r="FS15" s="292">
        <v>0</v>
      </c>
      <c r="FT15" s="292">
        <v>0</v>
      </c>
      <c r="FU15" s="292">
        <v>0</v>
      </c>
      <c r="FV15" s="292">
        <v>0</v>
      </c>
      <c r="FW15" s="292">
        <v>1627</v>
      </c>
    </row>
    <row r="16" spans="1:179" ht="13.5" customHeight="1" x14ac:dyDescent="0.15">
      <c r="A16" s="292" t="s">
        <v>533</v>
      </c>
      <c r="B16" s="293" t="s">
        <v>534</v>
      </c>
      <c r="C16" s="292" t="s">
        <v>515</v>
      </c>
      <c r="D16" s="294">
        <v>50527</v>
      </c>
      <c r="E16" s="294">
        <v>2069</v>
      </c>
      <c r="F16" s="294">
        <v>56</v>
      </c>
      <c r="G16" s="294">
        <v>6</v>
      </c>
      <c r="H16" s="294">
        <v>12154</v>
      </c>
      <c r="I16" s="294">
        <v>7999</v>
      </c>
      <c r="J16" s="294">
        <v>3526</v>
      </c>
      <c r="K16" s="294">
        <v>32</v>
      </c>
      <c r="L16" s="294">
        <v>3558</v>
      </c>
      <c r="M16" s="294">
        <v>258</v>
      </c>
      <c r="N16" s="294">
        <v>153</v>
      </c>
      <c r="O16" s="294">
        <v>266</v>
      </c>
      <c r="P16" s="294">
        <v>597</v>
      </c>
      <c r="Q16" s="294">
        <v>22</v>
      </c>
      <c r="R16" s="294">
        <v>3962</v>
      </c>
      <c r="S16" s="294">
        <v>130</v>
      </c>
      <c r="T16" s="294">
        <v>522</v>
      </c>
      <c r="U16" s="294">
        <v>5422</v>
      </c>
      <c r="V16" s="294">
        <v>0</v>
      </c>
      <c r="W16" s="294">
        <v>0</v>
      </c>
      <c r="X16" s="294">
        <v>22</v>
      </c>
      <c r="Y16" s="294">
        <v>9773</v>
      </c>
      <c r="Z16" s="294">
        <v>10867</v>
      </c>
      <c r="AA16" s="294">
        <v>356</v>
      </c>
      <c r="AB16" s="294">
        <v>1</v>
      </c>
      <c r="AC16" s="294">
        <v>0</v>
      </c>
      <c r="AD16" s="294">
        <v>305</v>
      </c>
      <c r="AE16" s="294">
        <v>0</v>
      </c>
      <c r="AF16" s="294">
        <v>0</v>
      </c>
      <c r="AG16" s="294">
        <v>0</v>
      </c>
      <c r="AH16" s="294">
        <v>0</v>
      </c>
      <c r="AI16" s="294">
        <v>0</v>
      </c>
      <c r="AJ16" s="295">
        <v>0</v>
      </c>
      <c r="AK16" s="295">
        <v>0</v>
      </c>
      <c r="AL16" s="295" t="s">
        <v>516</v>
      </c>
      <c r="AM16" s="295" t="s">
        <v>516</v>
      </c>
      <c r="AN16" s="295">
        <v>3962</v>
      </c>
      <c r="AO16" s="295" t="s">
        <v>516</v>
      </c>
      <c r="AP16" s="295" t="s">
        <v>516</v>
      </c>
      <c r="AQ16" s="294">
        <v>5422</v>
      </c>
      <c r="AR16" s="295" t="s">
        <v>516</v>
      </c>
      <c r="AS16" s="294">
        <v>0</v>
      </c>
      <c r="AT16" s="295" t="s">
        <v>516</v>
      </c>
      <c r="AU16" s="294">
        <v>821</v>
      </c>
      <c r="AV16" s="294">
        <v>17673</v>
      </c>
      <c r="AW16" s="294">
        <v>39</v>
      </c>
      <c r="AX16" s="294">
        <v>47</v>
      </c>
      <c r="AY16" s="294">
        <v>0</v>
      </c>
      <c r="AZ16" s="294">
        <v>10223</v>
      </c>
      <c r="BA16" s="294">
        <v>2317</v>
      </c>
      <c r="BB16" s="294">
        <v>607</v>
      </c>
      <c r="BC16" s="294">
        <v>20</v>
      </c>
      <c r="BD16" s="294">
        <v>2458</v>
      </c>
      <c r="BE16" s="294">
        <v>54</v>
      </c>
      <c r="BF16" s="294">
        <v>0</v>
      </c>
      <c r="BG16" s="295">
        <v>186</v>
      </c>
      <c r="BH16" s="295" t="s">
        <v>516</v>
      </c>
      <c r="BI16" s="295" t="s">
        <v>516</v>
      </c>
      <c r="BJ16" s="295" t="s">
        <v>516</v>
      </c>
      <c r="BK16" s="295" t="s">
        <v>516</v>
      </c>
      <c r="BL16" s="295" t="s">
        <v>516</v>
      </c>
      <c r="BM16" s="295" t="s">
        <v>516</v>
      </c>
      <c r="BN16" s="295" t="s">
        <v>516</v>
      </c>
      <c r="BO16" s="295" t="s">
        <v>516</v>
      </c>
      <c r="BP16" s="295" t="s">
        <v>516</v>
      </c>
      <c r="BQ16" s="294">
        <v>1722</v>
      </c>
      <c r="BR16" s="294">
        <v>597</v>
      </c>
      <c r="BS16" s="295" t="s">
        <v>516</v>
      </c>
      <c r="BT16" s="295" t="s">
        <v>516</v>
      </c>
      <c r="BU16" s="295" t="s">
        <v>516</v>
      </c>
      <c r="BV16" s="295" t="s">
        <v>516</v>
      </c>
      <c r="BW16" s="295" t="s">
        <v>516</v>
      </c>
      <c r="BX16" s="295" t="s">
        <v>516</v>
      </c>
      <c r="BY16" s="295" t="s">
        <v>516</v>
      </c>
      <c r="BZ16" s="295" t="s">
        <v>516</v>
      </c>
      <c r="CA16" s="295" t="s">
        <v>516</v>
      </c>
      <c r="CB16" s="295" t="s">
        <v>516</v>
      </c>
      <c r="CC16" s="295" t="s">
        <v>516</v>
      </c>
      <c r="CD16" s="295">
        <v>597</v>
      </c>
      <c r="CE16" s="295" t="s">
        <v>516</v>
      </c>
      <c r="CF16" s="295" t="s">
        <v>516</v>
      </c>
      <c r="CG16" s="295" t="s">
        <v>516</v>
      </c>
      <c r="CH16" s="295" t="s">
        <v>516</v>
      </c>
      <c r="CI16" s="295" t="s">
        <v>516</v>
      </c>
      <c r="CJ16" s="295" t="s">
        <v>516</v>
      </c>
      <c r="CK16" s="295" t="s">
        <v>516</v>
      </c>
      <c r="CL16" s="295" t="s">
        <v>516</v>
      </c>
      <c r="CM16" s="294">
        <v>0</v>
      </c>
      <c r="CN16" s="294">
        <v>22</v>
      </c>
      <c r="CO16" s="295" t="s">
        <v>516</v>
      </c>
      <c r="CP16" s="295" t="s">
        <v>516</v>
      </c>
      <c r="CQ16" s="295" t="s">
        <v>516</v>
      </c>
      <c r="CR16" s="295" t="s">
        <v>516</v>
      </c>
      <c r="CS16" s="295" t="s">
        <v>516</v>
      </c>
      <c r="CT16" s="295" t="s">
        <v>516</v>
      </c>
      <c r="CU16" s="295" t="s">
        <v>516</v>
      </c>
      <c r="CV16" s="295" t="s">
        <v>516</v>
      </c>
      <c r="CW16" s="295" t="s">
        <v>516</v>
      </c>
      <c r="CX16" s="295" t="s">
        <v>516</v>
      </c>
      <c r="CY16" s="295" t="s">
        <v>516</v>
      </c>
      <c r="CZ16" s="295" t="s">
        <v>516</v>
      </c>
      <c r="DA16" s="295">
        <v>22</v>
      </c>
      <c r="DB16" s="295" t="s">
        <v>516</v>
      </c>
      <c r="DC16" s="295" t="s">
        <v>516</v>
      </c>
      <c r="DD16" s="295" t="s">
        <v>516</v>
      </c>
      <c r="DE16" s="295" t="s">
        <v>516</v>
      </c>
      <c r="DF16" s="295" t="s">
        <v>516</v>
      </c>
      <c r="DG16" s="295" t="s">
        <v>516</v>
      </c>
      <c r="DH16" s="295" t="s">
        <v>516</v>
      </c>
      <c r="DI16" s="294">
        <v>0</v>
      </c>
      <c r="DJ16" s="294">
        <v>0</v>
      </c>
      <c r="DK16" s="295" t="s">
        <v>516</v>
      </c>
      <c r="DL16" s="295" t="s">
        <v>516</v>
      </c>
      <c r="DM16" s="295" t="s">
        <v>516</v>
      </c>
      <c r="DN16" s="295" t="s">
        <v>516</v>
      </c>
      <c r="DO16" s="295" t="s">
        <v>516</v>
      </c>
      <c r="DP16" s="295" t="s">
        <v>516</v>
      </c>
      <c r="DQ16" s="295" t="s">
        <v>516</v>
      </c>
      <c r="DR16" s="295" t="s">
        <v>516</v>
      </c>
      <c r="DS16" s="295" t="s">
        <v>516</v>
      </c>
      <c r="DT16" s="295" t="s">
        <v>516</v>
      </c>
      <c r="DU16" s="295" t="s">
        <v>516</v>
      </c>
      <c r="DV16" s="295">
        <v>0</v>
      </c>
      <c r="DW16" s="295" t="s">
        <v>516</v>
      </c>
      <c r="DX16" s="295" t="s">
        <v>516</v>
      </c>
      <c r="DY16" s="295" t="s">
        <v>516</v>
      </c>
      <c r="DZ16" s="294">
        <v>0</v>
      </c>
      <c r="EA16" s="295" t="s">
        <v>516</v>
      </c>
      <c r="EB16" s="295" t="s">
        <v>516</v>
      </c>
      <c r="EC16" s="295" t="s">
        <v>516</v>
      </c>
      <c r="ED16" s="295" t="s">
        <v>516</v>
      </c>
      <c r="EE16" s="294">
        <v>0</v>
      </c>
      <c r="EF16" s="294">
        <v>652</v>
      </c>
      <c r="EG16" s="294">
        <v>0</v>
      </c>
      <c r="EH16" s="295" t="s">
        <v>516</v>
      </c>
      <c r="EI16" s="295" t="s">
        <v>516</v>
      </c>
      <c r="EJ16" s="294">
        <v>0</v>
      </c>
      <c r="EK16" s="295" t="s">
        <v>516</v>
      </c>
      <c r="EL16" s="295" t="s">
        <v>516</v>
      </c>
      <c r="EM16" s="295" t="s">
        <v>516</v>
      </c>
      <c r="EN16" s="294">
        <v>0</v>
      </c>
      <c r="EO16" s="294">
        <v>0</v>
      </c>
      <c r="EP16" s="295">
        <v>0</v>
      </c>
      <c r="EQ16" s="295" t="s">
        <v>516</v>
      </c>
      <c r="ER16" s="295" t="s">
        <v>516</v>
      </c>
      <c r="ES16" s="295" t="s">
        <v>516</v>
      </c>
      <c r="ET16" s="295" t="s">
        <v>516</v>
      </c>
      <c r="EU16" s="294">
        <v>130</v>
      </c>
      <c r="EV16" s="294">
        <v>522</v>
      </c>
      <c r="EW16" s="295" t="s">
        <v>516</v>
      </c>
      <c r="EX16" s="295" t="s">
        <v>516</v>
      </c>
      <c r="EY16" s="295" t="s">
        <v>516</v>
      </c>
      <c r="EZ16" s="294">
        <v>0</v>
      </c>
      <c r="FA16" s="294">
        <v>0</v>
      </c>
      <c r="FB16" s="294">
        <v>20716</v>
      </c>
      <c r="FC16" s="294">
        <v>1674</v>
      </c>
      <c r="FD16" s="294">
        <v>8</v>
      </c>
      <c r="FE16" s="294">
        <v>6</v>
      </c>
      <c r="FF16" s="294">
        <v>1626</v>
      </c>
      <c r="FG16" s="294">
        <v>5682</v>
      </c>
      <c r="FH16" s="295">
        <v>2919</v>
      </c>
      <c r="FI16" s="295">
        <v>12</v>
      </c>
      <c r="FJ16" s="295">
        <v>1100</v>
      </c>
      <c r="FK16" s="294">
        <v>204</v>
      </c>
      <c r="FL16" s="294">
        <v>153</v>
      </c>
      <c r="FM16" s="294">
        <v>80</v>
      </c>
      <c r="FN16" s="294">
        <v>0</v>
      </c>
      <c r="FO16" s="294">
        <v>0</v>
      </c>
      <c r="FP16" s="304" t="s">
        <v>516</v>
      </c>
      <c r="FQ16" s="304" t="s">
        <v>516</v>
      </c>
      <c r="FR16" s="304" t="s">
        <v>516</v>
      </c>
      <c r="FS16" s="292">
        <v>0</v>
      </c>
      <c r="FT16" s="292">
        <v>0</v>
      </c>
      <c r="FU16" s="292">
        <v>0</v>
      </c>
      <c r="FV16" s="292">
        <v>22</v>
      </c>
      <c r="FW16" s="292">
        <v>7230</v>
      </c>
    </row>
    <row r="17" spans="1:179" ht="13.5" customHeight="1" x14ac:dyDescent="0.15">
      <c r="A17" s="292" t="s">
        <v>535</v>
      </c>
      <c r="B17" s="293" t="s">
        <v>536</v>
      </c>
      <c r="C17" s="292" t="s">
        <v>515</v>
      </c>
      <c r="D17" s="294">
        <v>328188.03220000002</v>
      </c>
      <c r="E17" s="294">
        <v>7849</v>
      </c>
      <c r="F17" s="294">
        <v>21</v>
      </c>
      <c r="G17" s="294">
        <v>2083</v>
      </c>
      <c r="H17" s="294">
        <v>44629.22</v>
      </c>
      <c r="I17" s="294">
        <v>31115.34</v>
      </c>
      <c r="J17" s="294">
        <v>16040.4902</v>
      </c>
      <c r="K17" s="294">
        <v>0</v>
      </c>
      <c r="L17" s="294">
        <v>30169.9</v>
      </c>
      <c r="M17" s="294">
        <v>4339</v>
      </c>
      <c r="N17" s="294">
        <v>2970</v>
      </c>
      <c r="O17" s="294">
        <v>2515</v>
      </c>
      <c r="P17" s="294">
        <v>275</v>
      </c>
      <c r="Q17" s="294">
        <v>0</v>
      </c>
      <c r="R17" s="294">
        <v>33810.679999999993</v>
      </c>
      <c r="S17" s="294">
        <v>189</v>
      </c>
      <c r="T17" s="294">
        <v>255</v>
      </c>
      <c r="U17" s="294">
        <v>63585.29</v>
      </c>
      <c r="V17" s="294">
        <v>14478</v>
      </c>
      <c r="W17" s="294">
        <v>0</v>
      </c>
      <c r="X17" s="294">
        <v>2</v>
      </c>
      <c r="Y17" s="294">
        <v>73861.111999999994</v>
      </c>
      <c r="Z17" s="294">
        <v>149860.872</v>
      </c>
      <c r="AA17" s="294">
        <v>389</v>
      </c>
      <c r="AB17" s="294">
        <v>0</v>
      </c>
      <c r="AC17" s="294">
        <v>0</v>
      </c>
      <c r="AD17" s="294">
        <v>4274.79</v>
      </c>
      <c r="AE17" s="294">
        <v>0</v>
      </c>
      <c r="AF17" s="294">
        <v>0</v>
      </c>
      <c r="AG17" s="294">
        <v>0</v>
      </c>
      <c r="AH17" s="294">
        <v>0</v>
      </c>
      <c r="AI17" s="294">
        <v>0</v>
      </c>
      <c r="AJ17" s="295">
        <v>53</v>
      </c>
      <c r="AK17" s="295">
        <v>18</v>
      </c>
      <c r="AL17" s="295" t="s">
        <v>516</v>
      </c>
      <c r="AM17" s="295" t="s">
        <v>516</v>
      </c>
      <c r="AN17" s="295">
        <v>33810.679999999993</v>
      </c>
      <c r="AO17" s="295" t="s">
        <v>516</v>
      </c>
      <c r="AP17" s="295" t="s">
        <v>516</v>
      </c>
      <c r="AQ17" s="294">
        <v>63585.29</v>
      </c>
      <c r="AR17" s="295" t="s">
        <v>516</v>
      </c>
      <c r="AS17" s="294">
        <v>0</v>
      </c>
      <c r="AT17" s="295" t="s">
        <v>516</v>
      </c>
      <c r="AU17" s="294">
        <v>47730.112000000001</v>
      </c>
      <c r="AV17" s="294">
        <v>22791.37</v>
      </c>
      <c r="AW17" s="294">
        <v>467</v>
      </c>
      <c r="AX17" s="294">
        <v>1</v>
      </c>
      <c r="AY17" s="294">
        <v>0</v>
      </c>
      <c r="AZ17" s="294">
        <v>18842.37</v>
      </c>
      <c r="BA17" s="294">
        <v>943</v>
      </c>
      <c r="BB17" s="294">
        <v>26</v>
      </c>
      <c r="BC17" s="294">
        <v>0</v>
      </c>
      <c r="BD17" s="294">
        <v>99</v>
      </c>
      <c r="BE17" s="294">
        <v>12</v>
      </c>
      <c r="BF17" s="294">
        <v>1081</v>
      </c>
      <c r="BG17" s="295">
        <v>144</v>
      </c>
      <c r="BH17" s="295" t="s">
        <v>516</v>
      </c>
      <c r="BI17" s="295" t="s">
        <v>516</v>
      </c>
      <c r="BJ17" s="295" t="s">
        <v>516</v>
      </c>
      <c r="BK17" s="295" t="s">
        <v>516</v>
      </c>
      <c r="BL17" s="295" t="s">
        <v>516</v>
      </c>
      <c r="BM17" s="295" t="s">
        <v>516</v>
      </c>
      <c r="BN17" s="295" t="s">
        <v>516</v>
      </c>
      <c r="BO17" s="295" t="s">
        <v>516</v>
      </c>
      <c r="BP17" s="295" t="s">
        <v>516</v>
      </c>
      <c r="BQ17" s="294">
        <v>1176</v>
      </c>
      <c r="BR17" s="294">
        <v>468</v>
      </c>
      <c r="BS17" s="295" t="s">
        <v>516</v>
      </c>
      <c r="BT17" s="295" t="s">
        <v>516</v>
      </c>
      <c r="BU17" s="295" t="s">
        <v>516</v>
      </c>
      <c r="BV17" s="295" t="s">
        <v>516</v>
      </c>
      <c r="BW17" s="295" t="s">
        <v>516</v>
      </c>
      <c r="BX17" s="295" t="s">
        <v>516</v>
      </c>
      <c r="BY17" s="295" t="s">
        <v>516</v>
      </c>
      <c r="BZ17" s="295" t="s">
        <v>516</v>
      </c>
      <c r="CA17" s="295" t="s">
        <v>516</v>
      </c>
      <c r="CB17" s="295" t="s">
        <v>516</v>
      </c>
      <c r="CC17" s="295" t="s">
        <v>516</v>
      </c>
      <c r="CD17" s="295">
        <v>275</v>
      </c>
      <c r="CE17" s="295" t="s">
        <v>516</v>
      </c>
      <c r="CF17" s="295" t="s">
        <v>516</v>
      </c>
      <c r="CG17" s="295" t="s">
        <v>516</v>
      </c>
      <c r="CH17" s="295" t="s">
        <v>516</v>
      </c>
      <c r="CI17" s="295" t="s">
        <v>516</v>
      </c>
      <c r="CJ17" s="295" t="s">
        <v>516</v>
      </c>
      <c r="CK17" s="295" t="s">
        <v>516</v>
      </c>
      <c r="CL17" s="295" t="s">
        <v>516</v>
      </c>
      <c r="CM17" s="294">
        <v>193</v>
      </c>
      <c r="CN17" s="294">
        <v>0</v>
      </c>
      <c r="CO17" s="295" t="s">
        <v>516</v>
      </c>
      <c r="CP17" s="295" t="s">
        <v>516</v>
      </c>
      <c r="CQ17" s="295" t="s">
        <v>516</v>
      </c>
      <c r="CR17" s="295" t="s">
        <v>516</v>
      </c>
      <c r="CS17" s="295" t="s">
        <v>516</v>
      </c>
      <c r="CT17" s="295" t="s">
        <v>516</v>
      </c>
      <c r="CU17" s="295" t="s">
        <v>516</v>
      </c>
      <c r="CV17" s="295" t="s">
        <v>516</v>
      </c>
      <c r="CW17" s="295" t="s">
        <v>516</v>
      </c>
      <c r="CX17" s="295" t="s">
        <v>516</v>
      </c>
      <c r="CY17" s="295" t="s">
        <v>516</v>
      </c>
      <c r="CZ17" s="295" t="s">
        <v>516</v>
      </c>
      <c r="DA17" s="295">
        <v>0</v>
      </c>
      <c r="DB17" s="295" t="s">
        <v>516</v>
      </c>
      <c r="DC17" s="295" t="s">
        <v>516</v>
      </c>
      <c r="DD17" s="295" t="s">
        <v>516</v>
      </c>
      <c r="DE17" s="295" t="s">
        <v>516</v>
      </c>
      <c r="DF17" s="295" t="s">
        <v>516</v>
      </c>
      <c r="DG17" s="295" t="s">
        <v>516</v>
      </c>
      <c r="DH17" s="295" t="s">
        <v>516</v>
      </c>
      <c r="DI17" s="294">
        <v>0</v>
      </c>
      <c r="DJ17" s="294">
        <v>11358</v>
      </c>
      <c r="DK17" s="295" t="s">
        <v>516</v>
      </c>
      <c r="DL17" s="295" t="s">
        <v>516</v>
      </c>
      <c r="DM17" s="295" t="s">
        <v>516</v>
      </c>
      <c r="DN17" s="295" t="s">
        <v>516</v>
      </c>
      <c r="DO17" s="295" t="s">
        <v>516</v>
      </c>
      <c r="DP17" s="295" t="s">
        <v>516</v>
      </c>
      <c r="DQ17" s="295" t="s">
        <v>516</v>
      </c>
      <c r="DR17" s="295" t="s">
        <v>516</v>
      </c>
      <c r="DS17" s="295" t="s">
        <v>516</v>
      </c>
      <c r="DT17" s="295" t="s">
        <v>516</v>
      </c>
      <c r="DU17" s="295" t="s">
        <v>516</v>
      </c>
      <c r="DV17" s="295">
        <v>0</v>
      </c>
      <c r="DW17" s="295" t="s">
        <v>516</v>
      </c>
      <c r="DX17" s="295" t="s">
        <v>516</v>
      </c>
      <c r="DY17" s="295" t="s">
        <v>516</v>
      </c>
      <c r="DZ17" s="294">
        <v>2</v>
      </c>
      <c r="EA17" s="295" t="s">
        <v>516</v>
      </c>
      <c r="EB17" s="295" t="s">
        <v>516</v>
      </c>
      <c r="EC17" s="295" t="s">
        <v>516</v>
      </c>
      <c r="ED17" s="295" t="s">
        <v>516</v>
      </c>
      <c r="EE17" s="294">
        <v>11356</v>
      </c>
      <c r="EF17" s="294">
        <v>442</v>
      </c>
      <c r="EG17" s="294">
        <v>0</v>
      </c>
      <c r="EH17" s="295" t="s">
        <v>516</v>
      </c>
      <c r="EI17" s="295" t="s">
        <v>516</v>
      </c>
      <c r="EJ17" s="294">
        <v>0</v>
      </c>
      <c r="EK17" s="295" t="s">
        <v>516</v>
      </c>
      <c r="EL17" s="295" t="s">
        <v>516</v>
      </c>
      <c r="EM17" s="295" t="s">
        <v>516</v>
      </c>
      <c r="EN17" s="294">
        <v>0</v>
      </c>
      <c r="EO17" s="294">
        <v>0</v>
      </c>
      <c r="EP17" s="295">
        <v>0</v>
      </c>
      <c r="EQ17" s="295" t="s">
        <v>516</v>
      </c>
      <c r="ER17" s="295" t="s">
        <v>516</v>
      </c>
      <c r="ES17" s="295" t="s">
        <v>516</v>
      </c>
      <c r="ET17" s="295" t="s">
        <v>516</v>
      </c>
      <c r="EU17" s="294">
        <v>189</v>
      </c>
      <c r="EV17" s="294">
        <v>253</v>
      </c>
      <c r="EW17" s="295" t="s">
        <v>516</v>
      </c>
      <c r="EX17" s="295" t="s">
        <v>516</v>
      </c>
      <c r="EY17" s="295" t="s">
        <v>516</v>
      </c>
      <c r="EZ17" s="294">
        <v>0</v>
      </c>
      <c r="FA17" s="294">
        <v>0</v>
      </c>
      <c r="FB17" s="294">
        <v>143267.79019999999</v>
      </c>
      <c r="FC17" s="294">
        <v>6993</v>
      </c>
      <c r="FD17" s="294">
        <v>20</v>
      </c>
      <c r="FE17" s="294">
        <v>2083</v>
      </c>
      <c r="FF17" s="294">
        <v>21512.059999999998</v>
      </c>
      <c r="FG17" s="294">
        <v>30172.34</v>
      </c>
      <c r="FH17" s="295">
        <v>16014.4902</v>
      </c>
      <c r="FI17" s="295">
        <v>0</v>
      </c>
      <c r="FJ17" s="295">
        <v>30070.9</v>
      </c>
      <c r="FK17" s="294">
        <v>4327</v>
      </c>
      <c r="FL17" s="294">
        <v>1836</v>
      </c>
      <c r="FM17" s="294">
        <v>2353</v>
      </c>
      <c r="FN17" s="294">
        <v>0</v>
      </c>
      <c r="FO17" s="294">
        <v>0</v>
      </c>
      <c r="FP17" s="304" t="s">
        <v>516</v>
      </c>
      <c r="FQ17" s="304" t="s">
        <v>516</v>
      </c>
      <c r="FR17" s="304" t="s">
        <v>516</v>
      </c>
      <c r="FS17" s="292">
        <v>0</v>
      </c>
      <c r="FT17" s="292">
        <v>14478</v>
      </c>
      <c r="FU17" s="292">
        <v>0</v>
      </c>
      <c r="FV17" s="292">
        <v>2</v>
      </c>
      <c r="FW17" s="292">
        <v>13406</v>
      </c>
    </row>
    <row r="18" spans="1:179" ht="13.5" customHeight="1" x14ac:dyDescent="0.15">
      <c r="A18" s="292" t="s">
        <v>537</v>
      </c>
      <c r="B18" s="293" t="s">
        <v>538</v>
      </c>
      <c r="C18" s="292" t="s">
        <v>515</v>
      </c>
      <c r="D18" s="294">
        <v>238368.29</v>
      </c>
      <c r="E18" s="294">
        <v>21943.24</v>
      </c>
      <c r="F18" s="294">
        <v>131</v>
      </c>
      <c r="G18" s="294">
        <v>2018</v>
      </c>
      <c r="H18" s="294">
        <v>41688.28</v>
      </c>
      <c r="I18" s="294">
        <v>29121.33</v>
      </c>
      <c r="J18" s="294">
        <v>14937.06</v>
      </c>
      <c r="K18" s="294">
        <v>2</v>
      </c>
      <c r="L18" s="294">
        <v>26220</v>
      </c>
      <c r="M18" s="294">
        <v>147</v>
      </c>
      <c r="N18" s="294">
        <v>1240</v>
      </c>
      <c r="O18" s="294">
        <v>2715.04</v>
      </c>
      <c r="P18" s="294">
        <v>3627</v>
      </c>
      <c r="Q18" s="294">
        <v>786</v>
      </c>
      <c r="R18" s="294">
        <v>53509.58</v>
      </c>
      <c r="S18" s="294">
        <v>56</v>
      </c>
      <c r="T18" s="294">
        <v>261</v>
      </c>
      <c r="U18" s="294">
        <v>8333</v>
      </c>
      <c r="V18" s="294">
        <v>0</v>
      </c>
      <c r="W18" s="294">
        <v>1671</v>
      </c>
      <c r="X18" s="294">
        <v>11</v>
      </c>
      <c r="Y18" s="294">
        <v>29950.760000000002</v>
      </c>
      <c r="Z18" s="294">
        <v>82489.63</v>
      </c>
      <c r="AA18" s="294">
        <v>0</v>
      </c>
      <c r="AB18" s="294">
        <v>0</v>
      </c>
      <c r="AC18" s="294">
        <v>3</v>
      </c>
      <c r="AD18" s="294">
        <v>5667.05</v>
      </c>
      <c r="AE18" s="294">
        <v>0</v>
      </c>
      <c r="AF18" s="294">
        <v>0</v>
      </c>
      <c r="AG18" s="294">
        <v>0</v>
      </c>
      <c r="AH18" s="294">
        <v>0</v>
      </c>
      <c r="AI18" s="294">
        <v>0</v>
      </c>
      <c r="AJ18" s="295">
        <v>0</v>
      </c>
      <c r="AK18" s="295">
        <v>4</v>
      </c>
      <c r="AL18" s="295" t="s">
        <v>516</v>
      </c>
      <c r="AM18" s="295" t="s">
        <v>516</v>
      </c>
      <c r="AN18" s="295">
        <v>53509.58</v>
      </c>
      <c r="AO18" s="295" t="s">
        <v>516</v>
      </c>
      <c r="AP18" s="295" t="s">
        <v>516</v>
      </c>
      <c r="AQ18" s="294">
        <v>8333</v>
      </c>
      <c r="AR18" s="295" t="s">
        <v>516</v>
      </c>
      <c r="AS18" s="294">
        <v>1671</v>
      </c>
      <c r="AT18" s="295" t="s">
        <v>516</v>
      </c>
      <c r="AU18" s="294">
        <v>13302</v>
      </c>
      <c r="AV18" s="294">
        <v>37694.660000000003</v>
      </c>
      <c r="AW18" s="294">
        <v>750.24</v>
      </c>
      <c r="AX18" s="294">
        <v>0</v>
      </c>
      <c r="AY18" s="294">
        <v>220</v>
      </c>
      <c r="AZ18" s="294">
        <v>16548.23</v>
      </c>
      <c r="BA18" s="294">
        <v>4539.33</v>
      </c>
      <c r="BB18" s="294">
        <v>1451.06</v>
      </c>
      <c r="BC18" s="294">
        <v>0</v>
      </c>
      <c r="BD18" s="294">
        <v>6916</v>
      </c>
      <c r="BE18" s="294">
        <v>0</v>
      </c>
      <c r="BF18" s="294">
        <v>1021</v>
      </c>
      <c r="BG18" s="295">
        <v>39.04</v>
      </c>
      <c r="BH18" s="295" t="s">
        <v>516</v>
      </c>
      <c r="BI18" s="295" t="s">
        <v>516</v>
      </c>
      <c r="BJ18" s="295" t="s">
        <v>516</v>
      </c>
      <c r="BK18" s="295" t="s">
        <v>516</v>
      </c>
      <c r="BL18" s="295" t="s">
        <v>516</v>
      </c>
      <c r="BM18" s="295" t="s">
        <v>516</v>
      </c>
      <c r="BN18" s="295" t="s">
        <v>516</v>
      </c>
      <c r="BO18" s="295" t="s">
        <v>516</v>
      </c>
      <c r="BP18" s="295" t="s">
        <v>516</v>
      </c>
      <c r="BQ18" s="294">
        <v>6209.76</v>
      </c>
      <c r="BR18" s="294">
        <v>3259</v>
      </c>
      <c r="BS18" s="295" t="s">
        <v>516</v>
      </c>
      <c r="BT18" s="295" t="s">
        <v>516</v>
      </c>
      <c r="BU18" s="295" t="s">
        <v>516</v>
      </c>
      <c r="BV18" s="295" t="s">
        <v>516</v>
      </c>
      <c r="BW18" s="295" t="s">
        <v>516</v>
      </c>
      <c r="BX18" s="295" t="s">
        <v>516</v>
      </c>
      <c r="BY18" s="295" t="s">
        <v>516</v>
      </c>
      <c r="BZ18" s="295" t="s">
        <v>516</v>
      </c>
      <c r="CA18" s="295" t="s">
        <v>516</v>
      </c>
      <c r="CB18" s="295" t="s">
        <v>516</v>
      </c>
      <c r="CC18" s="295" t="s">
        <v>516</v>
      </c>
      <c r="CD18" s="295">
        <v>3259</v>
      </c>
      <c r="CE18" s="295" t="s">
        <v>516</v>
      </c>
      <c r="CF18" s="295" t="s">
        <v>516</v>
      </c>
      <c r="CG18" s="295" t="s">
        <v>516</v>
      </c>
      <c r="CH18" s="295" t="s">
        <v>516</v>
      </c>
      <c r="CI18" s="295" t="s">
        <v>516</v>
      </c>
      <c r="CJ18" s="295" t="s">
        <v>516</v>
      </c>
      <c r="CK18" s="295" t="s">
        <v>516</v>
      </c>
      <c r="CL18" s="295" t="s">
        <v>516</v>
      </c>
      <c r="CM18" s="294">
        <v>0</v>
      </c>
      <c r="CN18" s="294">
        <v>786</v>
      </c>
      <c r="CO18" s="295" t="s">
        <v>516</v>
      </c>
      <c r="CP18" s="295" t="s">
        <v>516</v>
      </c>
      <c r="CQ18" s="295" t="s">
        <v>516</v>
      </c>
      <c r="CR18" s="295" t="s">
        <v>516</v>
      </c>
      <c r="CS18" s="295" t="s">
        <v>516</v>
      </c>
      <c r="CT18" s="295" t="s">
        <v>516</v>
      </c>
      <c r="CU18" s="295" t="s">
        <v>516</v>
      </c>
      <c r="CV18" s="295" t="s">
        <v>516</v>
      </c>
      <c r="CW18" s="295" t="s">
        <v>516</v>
      </c>
      <c r="CX18" s="295" t="s">
        <v>516</v>
      </c>
      <c r="CY18" s="295" t="s">
        <v>516</v>
      </c>
      <c r="CZ18" s="295" t="s">
        <v>516</v>
      </c>
      <c r="DA18" s="295">
        <v>786</v>
      </c>
      <c r="DB18" s="295" t="s">
        <v>516</v>
      </c>
      <c r="DC18" s="295" t="s">
        <v>516</v>
      </c>
      <c r="DD18" s="295" t="s">
        <v>516</v>
      </c>
      <c r="DE18" s="295" t="s">
        <v>516</v>
      </c>
      <c r="DF18" s="295" t="s">
        <v>516</v>
      </c>
      <c r="DG18" s="295" t="s">
        <v>516</v>
      </c>
      <c r="DH18" s="295" t="s">
        <v>516</v>
      </c>
      <c r="DI18" s="294">
        <v>0</v>
      </c>
      <c r="DJ18" s="294">
        <v>239</v>
      </c>
      <c r="DK18" s="295" t="s">
        <v>516</v>
      </c>
      <c r="DL18" s="295" t="s">
        <v>516</v>
      </c>
      <c r="DM18" s="295" t="s">
        <v>516</v>
      </c>
      <c r="DN18" s="295" t="s">
        <v>516</v>
      </c>
      <c r="DO18" s="295" t="s">
        <v>516</v>
      </c>
      <c r="DP18" s="295" t="s">
        <v>516</v>
      </c>
      <c r="DQ18" s="295" t="s">
        <v>516</v>
      </c>
      <c r="DR18" s="295" t="s">
        <v>516</v>
      </c>
      <c r="DS18" s="295" t="s">
        <v>516</v>
      </c>
      <c r="DT18" s="295" t="s">
        <v>516</v>
      </c>
      <c r="DU18" s="295" t="s">
        <v>516</v>
      </c>
      <c r="DV18" s="295">
        <v>0</v>
      </c>
      <c r="DW18" s="295" t="s">
        <v>516</v>
      </c>
      <c r="DX18" s="295" t="s">
        <v>516</v>
      </c>
      <c r="DY18" s="295" t="s">
        <v>516</v>
      </c>
      <c r="DZ18" s="294">
        <v>239</v>
      </c>
      <c r="EA18" s="295" t="s">
        <v>516</v>
      </c>
      <c r="EB18" s="295" t="s">
        <v>516</v>
      </c>
      <c r="EC18" s="295" t="s">
        <v>516</v>
      </c>
      <c r="ED18" s="295" t="s">
        <v>516</v>
      </c>
      <c r="EE18" s="294">
        <v>0</v>
      </c>
      <c r="EF18" s="294">
        <v>203</v>
      </c>
      <c r="EG18" s="294">
        <v>0</v>
      </c>
      <c r="EH18" s="295" t="s">
        <v>516</v>
      </c>
      <c r="EI18" s="295" t="s">
        <v>516</v>
      </c>
      <c r="EJ18" s="294">
        <v>0</v>
      </c>
      <c r="EK18" s="295" t="s">
        <v>516</v>
      </c>
      <c r="EL18" s="295" t="s">
        <v>516</v>
      </c>
      <c r="EM18" s="295" t="s">
        <v>516</v>
      </c>
      <c r="EN18" s="294">
        <v>0</v>
      </c>
      <c r="EO18" s="294">
        <v>0</v>
      </c>
      <c r="EP18" s="295">
        <v>125</v>
      </c>
      <c r="EQ18" s="295" t="s">
        <v>516</v>
      </c>
      <c r="ER18" s="295" t="s">
        <v>516</v>
      </c>
      <c r="ES18" s="295" t="s">
        <v>516</v>
      </c>
      <c r="ET18" s="295" t="s">
        <v>516</v>
      </c>
      <c r="EU18" s="294">
        <v>56</v>
      </c>
      <c r="EV18" s="294">
        <v>22</v>
      </c>
      <c r="EW18" s="295" t="s">
        <v>516</v>
      </c>
      <c r="EX18" s="295" t="s">
        <v>516</v>
      </c>
      <c r="EY18" s="295" t="s">
        <v>516</v>
      </c>
      <c r="EZ18" s="294">
        <v>0</v>
      </c>
      <c r="FA18" s="294">
        <v>0</v>
      </c>
      <c r="FB18" s="294">
        <v>113697</v>
      </c>
      <c r="FC18" s="294">
        <v>21193</v>
      </c>
      <c r="FD18" s="294">
        <v>131</v>
      </c>
      <c r="FE18" s="294">
        <v>1795</v>
      </c>
      <c r="FF18" s="294">
        <v>19473</v>
      </c>
      <c r="FG18" s="294">
        <v>24582</v>
      </c>
      <c r="FH18" s="295">
        <v>13486</v>
      </c>
      <c r="FI18" s="295">
        <v>2</v>
      </c>
      <c r="FJ18" s="295">
        <v>19304</v>
      </c>
      <c r="FK18" s="294">
        <v>147</v>
      </c>
      <c r="FL18" s="294">
        <v>94</v>
      </c>
      <c r="FM18" s="294">
        <v>2672</v>
      </c>
      <c r="FN18" s="294">
        <v>368</v>
      </c>
      <c r="FO18" s="294">
        <v>0</v>
      </c>
      <c r="FP18" s="304" t="s">
        <v>516</v>
      </c>
      <c r="FQ18" s="304" t="s">
        <v>516</v>
      </c>
      <c r="FR18" s="304" t="s">
        <v>516</v>
      </c>
      <c r="FS18" s="292">
        <v>0</v>
      </c>
      <c r="FT18" s="292">
        <v>0</v>
      </c>
      <c r="FU18" s="292">
        <v>0</v>
      </c>
      <c r="FV18" s="292">
        <v>11</v>
      </c>
      <c r="FW18" s="292">
        <v>10439</v>
      </c>
    </row>
    <row r="19" spans="1:179" ht="13.5" customHeight="1" x14ac:dyDescent="0.15">
      <c r="A19" s="292" t="s">
        <v>539</v>
      </c>
      <c r="B19" s="293" t="s">
        <v>540</v>
      </c>
      <c r="C19" s="292" t="s">
        <v>515</v>
      </c>
      <c r="D19" s="294">
        <v>342236</v>
      </c>
      <c r="E19" s="294">
        <v>40475</v>
      </c>
      <c r="F19" s="294">
        <v>117</v>
      </c>
      <c r="G19" s="294">
        <v>22</v>
      </c>
      <c r="H19" s="294">
        <v>46779</v>
      </c>
      <c r="I19" s="294">
        <v>26697</v>
      </c>
      <c r="J19" s="294">
        <v>12257</v>
      </c>
      <c r="K19" s="294">
        <v>36</v>
      </c>
      <c r="L19" s="294">
        <v>39328</v>
      </c>
      <c r="M19" s="294">
        <v>759</v>
      </c>
      <c r="N19" s="294">
        <v>769</v>
      </c>
      <c r="O19" s="294">
        <v>7111</v>
      </c>
      <c r="P19" s="294">
        <v>1541</v>
      </c>
      <c r="Q19" s="294">
        <v>0</v>
      </c>
      <c r="R19" s="294">
        <v>7283</v>
      </c>
      <c r="S19" s="294">
        <v>0</v>
      </c>
      <c r="T19" s="294">
        <v>0</v>
      </c>
      <c r="U19" s="294">
        <v>140075</v>
      </c>
      <c r="V19" s="294">
        <v>0</v>
      </c>
      <c r="W19" s="294">
        <v>0</v>
      </c>
      <c r="X19" s="294">
        <v>0</v>
      </c>
      <c r="Y19" s="294">
        <v>18987</v>
      </c>
      <c r="Z19" s="294">
        <v>153768</v>
      </c>
      <c r="AA19" s="294">
        <v>5</v>
      </c>
      <c r="AB19" s="294">
        <v>0</v>
      </c>
      <c r="AC19" s="294">
        <v>0</v>
      </c>
      <c r="AD19" s="294">
        <v>4835</v>
      </c>
      <c r="AE19" s="294">
        <v>0</v>
      </c>
      <c r="AF19" s="294">
        <v>0</v>
      </c>
      <c r="AG19" s="294">
        <v>0</v>
      </c>
      <c r="AH19" s="294">
        <v>0</v>
      </c>
      <c r="AI19" s="294">
        <v>0</v>
      </c>
      <c r="AJ19" s="295">
        <v>0</v>
      </c>
      <c r="AK19" s="295">
        <v>0</v>
      </c>
      <c r="AL19" s="295" t="s">
        <v>516</v>
      </c>
      <c r="AM19" s="295" t="s">
        <v>516</v>
      </c>
      <c r="AN19" s="295">
        <v>7283</v>
      </c>
      <c r="AO19" s="295" t="s">
        <v>516</v>
      </c>
      <c r="AP19" s="295" t="s">
        <v>516</v>
      </c>
      <c r="AQ19" s="294">
        <v>140075</v>
      </c>
      <c r="AR19" s="295" t="s">
        <v>516</v>
      </c>
      <c r="AS19" s="294">
        <v>0</v>
      </c>
      <c r="AT19" s="295" t="s">
        <v>516</v>
      </c>
      <c r="AU19" s="294">
        <v>1570</v>
      </c>
      <c r="AV19" s="294">
        <v>50978</v>
      </c>
      <c r="AW19" s="294">
        <v>6445</v>
      </c>
      <c r="AX19" s="294">
        <v>37</v>
      </c>
      <c r="AY19" s="294">
        <v>0</v>
      </c>
      <c r="AZ19" s="294">
        <v>22079</v>
      </c>
      <c r="BA19" s="294">
        <v>3233</v>
      </c>
      <c r="BB19" s="294">
        <v>1721</v>
      </c>
      <c r="BC19" s="294">
        <v>10</v>
      </c>
      <c r="BD19" s="294">
        <v>7962</v>
      </c>
      <c r="BE19" s="294">
        <v>392</v>
      </c>
      <c r="BF19" s="294">
        <v>363</v>
      </c>
      <c r="BG19" s="295">
        <v>971</v>
      </c>
      <c r="BH19" s="295" t="s">
        <v>516</v>
      </c>
      <c r="BI19" s="295" t="s">
        <v>516</v>
      </c>
      <c r="BJ19" s="295" t="s">
        <v>516</v>
      </c>
      <c r="BK19" s="295" t="s">
        <v>516</v>
      </c>
      <c r="BL19" s="295" t="s">
        <v>516</v>
      </c>
      <c r="BM19" s="295" t="s">
        <v>516</v>
      </c>
      <c r="BN19" s="295" t="s">
        <v>516</v>
      </c>
      <c r="BO19" s="295" t="s">
        <v>516</v>
      </c>
      <c r="BP19" s="295" t="s">
        <v>516</v>
      </c>
      <c r="BQ19" s="294">
        <v>7765</v>
      </c>
      <c r="BR19" s="294">
        <v>3259</v>
      </c>
      <c r="BS19" s="295" t="s">
        <v>516</v>
      </c>
      <c r="BT19" s="295" t="s">
        <v>516</v>
      </c>
      <c r="BU19" s="295" t="s">
        <v>516</v>
      </c>
      <c r="BV19" s="295" t="s">
        <v>516</v>
      </c>
      <c r="BW19" s="295" t="s">
        <v>516</v>
      </c>
      <c r="BX19" s="295" t="s">
        <v>516</v>
      </c>
      <c r="BY19" s="295" t="s">
        <v>516</v>
      </c>
      <c r="BZ19" s="295" t="s">
        <v>516</v>
      </c>
      <c r="CA19" s="295" t="s">
        <v>516</v>
      </c>
      <c r="CB19" s="295" t="s">
        <v>516</v>
      </c>
      <c r="CC19" s="295" t="s">
        <v>516</v>
      </c>
      <c r="CD19" s="295">
        <v>1516</v>
      </c>
      <c r="CE19" s="295" t="s">
        <v>516</v>
      </c>
      <c r="CF19" s="295" t="s">
        <v>516</v>
      </c>
      <c r="CG19" s="295" t="s">
        <v>516</v>
      </c>
      <c r="CH19" s="295" t="s">
        <v>516</v>
      </c>
      <c r="CI19" s="295" t="s">
        <v>516</v>
      </c>
      <c r="CJ19" s="295" t="s">
        <v>516</v>
      </c>
      <c r="CK19" s="295" t="s">
        <v>516</v>
      </c>
      <c r="CL19" s="295" t="s">
        <v>516</v>
      </c>
      <c r="CM19" s="294">
        <v>1743</v>
      </c>
      <c r="CN19" s="294">
        <v>0</v>
      </c>
      <c r="CO19" s="295" t="s">
        <v>516</v>
      </c>
      <c r="CP19" s="295" t="s">
        <v>516</v>
      </c>
      <c r="CQ19" s="295" t="s">
        <v>516</v>
      </c>
      <c r="CR19" s="295" t="s">
        <v>516</v>
      </c>
      <c r="CS19" s="295" t="s">
        <v>516</v>
      </c>
      <c r="CT19" s="295" t="s">
        <v>516</v>
      </c>
      <c r="CU19" s="295" t="s">
        <v>516</v>
      </c>
      <c r="CV19" s="295" t="s">
        <v>516</v>
      </c>
      <c r="CW19" s="295" t="s">
        <v>516</v>
      </c>
      <c r="CX19" s="295" t="s">
        <v>516</v>
      </c>
      <c r="CY19" s="295" t="s">
        <v>516</v>
      </c>
      <c r="CZ19" s="295" t="s">
        <v>516</v>
      </c>
      <c r="DA19" s="295">
        <v>0</v>
      </c>
      <c r="DB19" s="295" t="s">
        <v>516</v>
      </c>
      <c r="DC19" s="295" t="s">
        <v>516</v>
      </c>
      <c r="DD19" s="295" t="s">
        <v>516</v>
      </c>
      <c r="DE19" s="295" t="s">
        <v>516</v>
      </c>
      <c r="DF19" s="295" t="s">
        <v>516</v>
      </c>
      <c r="DG19" s="295" t="s">
        <v>516</v>
      </c>
      <c r="DH19" s="295" t="s">
        <v>516</v>
      </c>
      <c r="DI19" s="294">
        <v>0</v>
      </c>
      <c r="DJ19" s="294">
        <v>1065</v>
      </c>
      <c r="DK19" s="295" t="s">
        <v>516</v>
      </c>
      <c r="DL19" s="295" t="s">
        <v>516</v>
      </c>
      <c r="DM19" s="295" t="s">
        <v>516</v>
      </c>
      <c r="DN19" s="295" t="s">
        <v>516</v>
      </c>
      <c r="DO19" s="295" t="s">
        <v>516</v>
      </c>
      <c r="DP19" s="295" t="s">
        <v>516</v>
      </c>
      <c r="DQ19" s="295" t="s">
        <v>516</v>
      </c>
      <c r="DR19" s="295" t="s">
        <v>516</v>
      </c>
      <c r="DS19" s="295" t="s">
        <v>516</v>
      </c>
      <c r="DT19" s="295" t="s">
        <v>516</v>
      </c>
      <c r="DU19" s="295" t="s">
        <v>516</v>
      </c>
      <c r="DV19" s="295">
        <v>0</v>
      </c>
      <c r="DW19" s="295" t="s">
        <v>516</v>
      </c>
      <c r="DX19" s="295" t="s">
        <v>516</v>
      </c>
      <c r="DY19" s="295" t="s">
        <v>516</v>
      </c>
      <c r="DZ19" s="294">
        <v>0</v>
      </c>
      <c r="EA19" s="295" t="s">
        <v>516</v>
      </c>
      <c r="EB19" s="295" t="s">
        <v>516</v>
      </c>
      <c r="EC19" s="295" t="s">
        <v>516</v>
      </c>
      <c r="ED19" s="295" t="s">
        <v>516</v>
      </c>
      <c r="EE19" s="294">
        <v>1065</v>
      </c>
      <c r="EF19" s="294">
        <v>139</v>
      </c>
      <c r="EG19" s="294">
        <v>0</v>
      </c>
      <c r="EH19" s="295" t="s">
        <v>516</v>
      </c>
      <c r="EI19" s="295" t="s">
        <v>516</v>
      </c>
      <c r="EJ19" s="294">
        <v>0</v>
      </c>
      <c r="EK19" s="295" t="s">
        <v>516</v>
      </c>
      <c r="EL19" s="295" t="s">
        <v>516</v>
      </c>
      <c r="EM19" s="295" t="s">
        <v>516</v>
      </c>
      <c r="EN19" s="294">
        <v>0</v>
      </c>
      <c r="EO19" s="294">
        <v>139</v>
      </c>
      <c r="EP19" s="295">
        <v>0</v>
      </c>
      <c r="EQ19" s="295" t="s">
        <v>516</v>
      </c>
      <c r="ER19" s="295" t="s">
        <v>516</v>
      </c>
      <c r="ES19" s="295" t="s">
        <v>516</v>
      </c>
      <c r="ET19" s="295" t="s">
        <v>516</v>
      </c>
      <c r="EU19" s="294">
        <v>0</v>
      </c>
      <c r="EV19" s="294">
        <v>0</v>
      </c>
      <c r="EW19" s="295" t="s">
        <v>516</v>
      </c>
      <c r="EX19" s="295" t="s">
        <v>516</v>
      </c>
      <c r="EY19" s="295" t="s">
        <v>516</v>
      </c>
      <c r="EZ19" s="294">
        <v>0</v>
      </c>
      <c r="FA19" s="294">
        <v>0</v>
      </c>
      <c r="FB19" s="294">
        <v>133027</v>
      </c>
      <c r="FC19" s="294">
        <v>34025</v>
      </c>
      <c r="FD19" s="294">
        <v>80</v>
      </c>
      <c r="FE19" s="294">
        <v>22</v>
      </c>
      <c r="FF19" s="294">
        <v>19865</v>
      </c>
      <c r="FG19" s="294">
        <v>23464</v>
      </c>
      <c r="FH19" s="295">
        <v>10536</v>
      </c>
      <c r="FI19" s="295">
        <v>26</v>
      </c>
      <c r="FJ19" s="295">
        <v>31366</v>
      </c>
      <c r="FK19" s="294">
        <v>228</v>
      </c>
      <c r="FL19" s="294">
        <v>406</v>
      </c>
      <c r="FM19" s="294">
        <v>6140</v>
      </c>
      <c r="FN19" s="294">
        <v>25</v>
      </c>
      <c r="FO19" s="294">
        <v>0</v>
      </c>
      <c r="FP19" s="304" t="s">
        <v>516</v>
      </c>
      <c r="FQ19" s="304" t="s">
        <v>516</v>
      </c>
      <c r="FR19" s="304" t="s">
        <v>516</v>
      </c>
      <c r="FS19" s="292">
        <v>0</v>
      </c>
      <c r="FT19" s="292">
        <v>0</v>
      </c>
      <c r="FU19" s="292">
        <v>0</v>
      </c>
      <c r="FV19" s="292">
        <v>0</v>
      </c>
      <c r="FW19" s="292">
        <v>6844</v>
      </c>
    </row>
    <row r="20" spans="1:179" ht="13.5" customHeight="1" x14ac:dyDescent="0.15">
      <c r="A20" s="292" t="s">
        <v>541</v>
      </c>
      <c r="B20" s="293" t="s">
        <v>542</v>
      </c>
      <c r="C20" s="292" t="s">
        <v>515</v>
      </c>
      <c r="D20" s="294">
        <v>343351</v>
      </c>
      <c r="E20" s="294">
        <v>27155</v>
      </c>
      <c r="F20" s="294">
        <v>121</v>
      </c>
      <c r="G20" s="294">
        <v>4681</v>
      </c>
      <c r="H20" s="294">
        <v>41503</v>
      </c>
      <c r="I20" s="294">
        <v>48394</v>
      </c>
      <c r="J20" s="294">
        <v>30597</v>
      </c>
      <c r="K20" s="294">
        <v>21</v>
      </c>
      <c r="L20" s="294">
        <v>107781</v>
      </c>
      <c r="M20" s="294">
        <v>332</v>
      </c>
      <c r="N20" s="294">
        <v>106</v>
      </c>
      <c r="O20" s="294">
        <v>329</v>
      </c>
      <c r="P20" s="294">
        <v>7963</v>
      </c>
      <c r="Q20" s="294">
        <v>0</v>
      </c>
      <c r="R20" s="294">
        <v>30405</v>
      </c>
      <c r="S20" s="294">
        <v>392</v>
      </c>
      <c r="T20" s="294">
        <v>15876</v>
      </c>
      <c r="U20" s="294">
        <v>4326</v>
      </c>
      <c r="V20" s="294">
        <v>0</v>
      </c>
      <c r="W20" s="294">
        <v>893</v>
      </c>
      <c r="X20" s="294">
        <v>33</v>
      </c>
      <c r="Y20" s="294">
        <v>22443</v>
      </c>
      <c r="Z20" s="294">
        <v>44792</v>
      </c>
      <c r="AA20" s="294">
        <v>0</v>
      </c>
      <c r="AB20" s="294">
        <v>0</v>
      </c>
      <c r="AC20" s="294">
        <v>0</v>
      </c>
      <c r="AD20" s="294">
        <v>4050</v>
      </c>
      <c r="AE20" s="294">
        <v>0</v>
      </c>
      <c r="AF20" s="294">
        <v>0</v>
      </c>
      <c r="AG20" s="294">
        <v>0</v>
      </c>
      <c r="AH20" s="294">
        <v>0</v>
      </c>
      <c r="AI20" s="294">
        <v>0</v>
      </c>
      <c r="AJ20" s="295">
        <v>0</v>
      </c>
      <c r="AK20" s="295">
        <v>0</v>
      </c>
      <c r="AL20" s="295" t="s">
        <v>516</v>
      </c>
      <c r="AM20" s="295" t="s">
        <v>516</v>
      </c>
      <c r="AN20" s="295">
        <v>30405</v>
      </c>
      <c r="AO20" s="295" t="s">
        <v>516</v>
      </c>
      <c r="AP20" s="295" t="s">
        <v>516</v>
      </c>
      <c r="AQ20" s="294">
        <v>4326</v>
      </c>
      <c r="AR20" s="295" t="s">
        <v>516</v>
      </c>
      <c r="AS20" s="294">
        <v>893</v>
      </c>
      <c r="AT20" s="295" t="s">
        <v>516</v>
      </c>
      <c r="AU20" s="294">
        <v>5118</v>
      </c>
      <c r="AV20" s="294">
        <v>14679</v>
      </c>
      <c r="AW20" s="294">
        <v>0</v>
      </c>
      <c r="AX20" s="294">
        <v>0</v>
      </c>
      <c r="AY20" s="294">
        <v>0</v>
      </c>
      <c r="AZ20" s="294">
        <v>13887</v>
      </c>
      <c r="BA20" s="294">
        <v>0</v>
      </c>
      <c r="BB20" s="294">
        <v>0</v>
      </c>
      <c r="BC20" s="294">
        <v>0</v>
      </c>
      <c r="BD20" s="294">
        <v>0</v>
      </c>
      <c r="BE20" s="294">
        <v>0</v>
      </c>
      <c r="BF20" s="294">
        <v>0</v>
      </c>
      <c r="BG20" s="295">
        <v>12</v>
      </c>
      <c r="BH20" s="295" t="s">
        <v>516</v>
      </c>
      <c r="BI20" s="295" t="s">
        <v>516</v>
      </c>
      <c r="BJ20" s="295" t="s">
        <v>516</v>
      </c>
      <c r="BK20" s="295" t="s">
        <v>516</v>
      </c>
      <c r="BL20" s="295" t="s">
        <v>516</v>
      </c>
      <c r="BM20" s="295" t="s">
        <v>516</v>
      </c>
      <c r="BN20" s="295" t="s">
        <v>516</v>
      </c>
      <c r="BO20" s="295" t="s">
        <v>516</v>
      </c>
      <c r="BP20" s="295" t="s">
        <v>516</v>
      </c>
      <c r="BQ20" s="294">
        <v>780</v>
      </c>
      <c r="BR20" s="294">
        <v>7952</v>
      </c>
      <c r="BS20" s="295" t="s">
        <v>516</v>
      </c>
      <c r="BT20" s="295" t="s">
        <v>516</v>
      </c>
      <c r="BU20" s="295" t="s">
        <v>516</v>
      </c>
      <c r="BV20" s="295" t="s">
        <v>516</v>
      </c>
      <c r="BW20" s="295" t="s">
        <v>516</v>
      </c>
      <c r="BX20" s="295" t="s">
        <v>516</v>
      </c>
      <c r="BY20" s="295" t="s">
        <v>516</v>
      </c>
      <c r="BZ20" s="295" t="s">
        <v>516</v>
      </c>
      <c r="CA20" s="295" t="s">
        <v>516</v>
      </c>
      <c r="CB20" s="295" t="s">
        <v>516</v>
      </c>
      <c r="CC20" s="295" t="s">
        <v>516</v>
      </c>
      <c r="CD20" s="295">
        <v>7952</v>
      </c>
      <c r="CE20" s="295" t="s">
        <v>516</v>
      </c>
      <c r="CF20" s="295" t="s">
        <v>516</v>
      </c>
      <c r="CG20" s="295" t="s">
        <v>516</v>
      </c>
      <c r="CH20" s="295" t="s">
        <v>516</v>
      </c>
      <c r="CI20" s="295" t="s">
        <v>516</v>
      </c>
      <c r="CJ20" s="295" t="s">
        <v>516</v>
      </c>
      <c r="CK20" s="295" t="s">
        <v>516</v>
      </c>
      <c r="CL20" s="295" t="s">
        <v>516</v>
      </c>
      <c r="CM20" s="294">
        <v>0</v>
      </c>
      <c r="CN20" s="294">
        <v>0</v>
      </c>
      <c r="CO20" s="295" t="s">
        <v>516</v>
      </c>
      <c r="CP20" s="295" t="s">
        <v>516</v>
      </c>
      <c r="CQ20" s="295" t="s">
        <v>516</v>
      </c>
      <c r="CR20" s="295" t="s">
        <v>516</v>
      </c>
      <c r="CS20" s="295" t="s">
        <v>516</v>
      </c>
      <c r="CT20" s="295" t="s">
        <v>516</v>
      </c>
      <c r="CU20" s="295" t="s">
        <v>516</v>
      </c>
      <c r="CV20" s="295" t="s">
        <v>516</v>
      </c>
      <c r="CW20" s="295" t="s">
        <v>516</v>
      </c>
      <c r="CX20" s="295" t="s">
        <v>516</v>
      </c>
      <c r="CY20" s="295" t="s">
        <v>516</v>
      </c>
      <c r="CZ20" s="295" t="s">
        <v>516</v>
      </c>
      <c r="DA20" s="295">
        <v>0</v>
      </c>
      <c r="DB20" s="295" t="s">
        <v>516</v>
      </c>
      <c r="DC20" s="295" t="s">
        <v>516</v>
      </c>
      <c r="DD20" s="295" t="s">
        <v>516</v>
      </c>
      <c r="DE20" s="295" t="s">
        <v>516</v>
      </c>
      <c r="DF20" s="295" t="s">
        <v>516</v>
      </c>
      <c r="DG20" s="295" t="s">
        <v>516</v>
      </c>
      <c r="DH20" s="295" t="s">
        <v>516</v>
      </c>
      <c r="DI20" s="294">
        <v>0</v>
      </c>
      <c r="DJ20" s="294">
        <v>1919</v>
      </c>
      <c r="DK20" s="295" t="s">
        <v>516</v>
      </c>
      <c r="DL20" s="295" t="s">
        <v>516</v>
      </c>
      <c r="DM20" s="295" t="s">
        <v>516</v>
      </c>
      <c r="DN20" s="295" t="s">
        <v>516</v>
      </c>
      <c r="DO20" s="295" t="s">
        <v>516</v>
      </c>
      <c r="DP20" s="295" t="s">
        <v>516</v>
      </c>
      <c r="DQ20" s="295" t="s">
        <v>516</v>
      </c>
      <c r="DR20" s="295" t="s">
        <v>516</v>
      </c>
      <c r="DS20" s="295" t="s">
        <v>516</v>
      </c>
      <c r="DT20" s="295" t="s">
        <v>516</v>
      </c>
      <c r="DU20" s="295" t="s">
        <v>516</v>
      </c>
      <c r="DV20" s="295">
        <v>0</v>
      </c>
      <c r="DW20" s="295" t="s">
        <v>516</v>
      </c>
      <c r="DX20" s="295" t="s">
        <v>516</v>
      </c>
      <c r="DY20" s="295" t="s">
        <v>516</v>
      </c>
      <c r="DZ20" s="294">
        <v>1919</v>
      </c>
      <c r="EA20" s="295" t="s">
        <v>516</v>
      </c>
      <c r="EB20" s="295" t="s">
        <v>516</v>
      </c>
      <c r="EC20" s="295" t="s">
        <v>516</v>
      </c>
      <c r="ED20" s="295" t="s">
        <v>516</v>
      </c>
      <c r="EE20" s="294">
        <v>0</v>
      </c>
      <c r="EF20" s="294">
        <v>14349</v>
      </c>
      <c r="EG20" s="294">
        <v>0</v>
      </c>
      <c r="EH20" s="295" t="s">
        <v>516</v>
      </c>
      <c r="EI20" s="295" t="s">
        <v>516</v>
      </c>
      <c r="EJ20" s="294">
        <v>0</v>
      </c>
      <c r="EK20" s="295" t="s">
        <v>516</v>
      </c>
      <c r="EL20" s="295" t="s">
        <v>516</v>
      </c>
      <c r="EM20" s="295" t="s">
        <v>516</v>
      </c>
      <c r="EN20" s="294">
        <v>0</v>
      </c>
      <c r="EO20" s="294">
        <v>0</v>
      </c>
      <c r="EP20" s="295">
        <v>0</v>
      </c>
      <c r="EQ20" s="295" t="s">
        <v>516</v>
      </c>
      <c r="ER20" s="295" t="s">
        <v>516</v>
      </c>
      <c r="ES20" s="295" t="s">
        <v>516</v>
      </c>
      <c r="ET20" s="295" t="s">
        <v>516</v>
      </c>
      <c r="EU20" s="294">
        <v>392</v>
      </c>
      <c r="EV20" s="294">
        <v>13957</v>
      </c>
      <c r="EW20" s="295" t="s">
        <v>516</v>
      </c>
      <c r="EX20" s="295" t="s">
        <v>516</v>
      </c>
      <c r="EY20" s="295" t="s">
        <v>516</v>
      </c>
      <c r="EZ20" s="294">
        <v>0</v>
      </c>
      <c r="FA20" s="294">
        <v>0</v>
      </c>
      <c r="FB20" s="294">
        <v>259660</v>
      </c>
      <c r="FC20" s="294">
        <v>27155</v>
      </c>
      <c r="FD20" s="294">
        <v>121</v>
      </c>
      <c r="FE20" s="294">
        <v>4681</v>
      </c>
      <c r="FF20" s="294">
        <v>23566</v>
      </c>
      <c r="FG20" s="294">
        <v>48394</v>
      </c>
      <c r="FH20" s="295">
        <v>30597</v>
      </c>
      <c r="FI20" s="295">
        <v>21</v>
      </c>
      <c r="FJ20" s="295">
        <v>107781</v>
      </c>
      <c r="FK20" s="294">
        <v>332</v>
      </c>
      <c r="FL20" s="294">
        <v>106</v>
      </c>
      <c r="FM20" s="294">
        <v>317</v>
      </c>
      <c r="FN20" s="294">
        <v>11</v>
      </c>
      <c r="FO20" s="294">
        <v>0</v>
      </c>
      <c r="FP20" s="304" t="s">
        <v>516</v>
      </c>
      <c r="FQ20" s="304" t="s">
        <v>516</v>
      </c>
      <c r="FR20" s="304" t="s">
        <v>516</v>
      </c>
      <c r="FS20" s="292">
        <v>0</v>
      </c>
      <c r="FT20" s="292">
        <v>0</v>
      </c>
      <c r="FU20" s="292">
        <v>0</v>
      </c>
      <c r="FV20" s="292">
        <v>33</v>
      </c>
      <c r="FW20" s="292">
        <v>16545</v>
      </c>
    </row>
    <row r="21" spans="1:179" ht="13.5" customHeight="1" x14ac:dyDescent="0.15">
      <c r="A21" s="292" t="s">
        <v>543</v>
      </c>
      <c r="B21" s="293" t="s">
        <v>544</v>
      </c>
      <c r="C21" s="292" t="s">
        <v>515</v>
      </c>
      <c r="D21" s="294">
        <v>71803</v>
      </c>
      <c r="E21" s="294">
        <v>9589</v>
      </c>
      <c r="F21" s="294">
        <v>9</v>
      </c>
      <c r="G21" s="294">
        <v>874</v>
      </c>
      <c r="H21" s="294">
        <v>12195</v>
      </c>
      <c r="I21" s="294">
        <v>9957</v>
      </c>
      <c r="J21" s="294">
        <v>3779</v>
      </c>
      <c r="K21" s="294">
        <v>10</v>
      </c>
      <c r="L21" s="294">
        <v>15540</v>
      </c>
      <c r="M21" s="294">
        <v>64</v>
      </c>
      <c r="N21" s="294">
        <v>194</v>
      </c>
      <c r="O21" s="294">
        <v>294</v>
      </c>
      <c r="P21" s="294">
        <v>5373</v>
      </c>
      <c r="Q21" s="294">
        <v>0</v>
      </c>
      <c r="R21" s="294">
        <v>2960</v>
      </c>
      <c r="S21" s="294">
        <v>0</v>
      </c>
      <c r="T21" s="294">
        <v>1376</v>
      </c>
      <c r="U21" s="294">
        <v>3724</v>
      </c>
      <c r="V21" s="294">
        <v>0</v>
      </c>
      <c r="W21" s="294">
        <v>0</v>
      </c>
      <c r="X21" s="294">
        <v>44</v>
      </c>
      <c r="Y21" s="294">
        <v>5821</v>
      </c>
      <c r="Z21" s="294">
        <v>10289</v>
      </c>
      <c r="AA21" s="294">
        <v>17</v>
      </c>
      <c r="AB21" s="294">
        <v>0</v>
      </c>
      <c r="AC21" s="294">
        <v>0</v>
      </c>
      <c r="AD21" s="294">
        <v>903</v>
      </c>
      <c r="AE21" s="294">
        <v>0</v>
      </c>
      <c r="AF21" s="294">
        <v>0</v>
      </c>
      <c r="AG21" s="294">
        <v>0</v>
      </c>
      <c r="AH21" s="294">
        <v>0</v>
      </c>
      <c r="AI21" s="294">
        <v>0</v>
      </c>
      <c r="AJ21" s="295">
        <v>0</v>
      </c>
      <c r="AK21" s="295">
        <v>0</v>
      </c>
      <c r="AL21" s="295" t="s">
        <v>516</v>
      </c>
      <c r="AM21" s="295" t="s">
        <v>516</v>
      </c>
      <c r="AN21" s="295">
        <v>2960</v>
      </c>
      <c r="AO21" s="295" t="s">
        <v>516</v>
      </c>
      <c r="AP21" s="295" t="s">
        <v>516</v>
      </c>
      <c r="AQ21" s="294">
        <v>3529</v>
      </c>
      <c r="AR21" s="295" t="s">
        <v>516</v>
      </c>
      <c r="AS21" s="294">
        <v>0</v>
      </c>
      <c r="AT21" s="295" t="s">
        <v>516</v>
      </c>
      <c r="AU21" s="294">
        <v>2880</v>
      </c>
      <c r="AV21" s="294">
        <v>6107</v>
      </c>
      <c r="AW21" s="294">
        <v>0</v>
      </c>
      <c r="AX21" s="294">
        <v>0</v>
      </c>
      <c r="AY21" s="294">
        <v>0</v>
      </c>
      <c r="AZ21" s="294">
        <v>4347</v>
      </c>
      <c r="BA21" s="294">
        <v>820</v>
      </c>
      <c r="BB21" s="294">
        <v>130</v>
      </c>
      <c r="BC21" s="294">
        <v>0</v>
      </c>
      <c r="BD21" s="294">
        <v>56</v>
      </c>
      <c r="BE21" s="294">
        <v>20</v>
      </c>
      <c r="BF21" s="294">
        <v>187</v>
      </c>
      <c r="BG21" s="295">
        <v>0</v>
      </c>
      <c r="BH21" s="295" t="s">
        <v>516</v>
      </c>
      <c r="BI21" s="295" t="s">
        <v>516</v>
      </c>
      <c r="BJ21" s="295" t="s">
        <v>516</v>
      </c>
      <c r="BK21" s="295" t="s">
        <v>516</v>
      </c>
      <c r="BL21" s="295" t="s">
        <v>516</v>
      </c>
      <c r="BM21" s="295" t="s">
        <v>516</v>
      </c>
      <c r="BN21" s="295" t="s">
        <v>516</v>
      </c>
      <c r="BO21" s="295" t="s">
        <v>516</v>
      </c>
      <c r="BP21" s="295" t="s">
        <v>516</v>
      </c>
      <c r="BQ21" s="294">
        <v>547</v>
      </c>
      <c r="BR21" s="294">
        <v>5620</v>
      </c>
      <c r="BS21" s="295" t="s">
        <v>516</v>
      </c>
      <c r="BT21" s="295" t="s">
        <v>516</v>
      </c>
      <c r="BU21" s="295" t="s">
        <v>516</v>
      </c>
      <c r="BV21" s="295" t="s">
        <v>516</v>
      </c>
      <c r="BW21" s="295" t="s">
        <v>516</v>
      </c>
      <c r="BX21" s="295" t="s">
        <v>516</v>
      </c>
      <c r="BY21" s="295" t="s">
        <v>516</v>
      </c>
      <c r="BZ21" s="295" t="s">
        <v>516</v>
      </c>
      <c r="CA21" s="295" t="s">
        <v>516</v>
      </c>
      <c r="CB21" s="295" t="s">
        <v>516</v>
      </c>
      <c r="CC21" s="295" t="s">
        <v>516</v>
      </c>
      <c r="CD21" s="295">
        <v>5274</v>
      </c>
      <c r="CE21" s="295" t="s">
        <v>516</v>
      </c>
      <c r="CF21" s="295" t="s">
        <v>516</v>
      </c>
      <c r="CG21" s="295" t="s">
        <v>516</v>
      </c>
      <c r="CH21" s="295" t="s">
        <v>516</v>
      </c>
      <c r="CI21" s="295" t="s">
        <v>516</v>
      </c>
      <c r="CJ21" s="295" t="s">
        <v>516</v>
      </c>
      <c r="CK21" s="295" t="s">
        <v>516</v>
      </c>
      <c r="CL21" s="295" t="s">
        <v>516</v>
      </c>
      <c r="CM21" s="294">
        <v>346</v>
      </c>
      <c r="CN21" s="294">
        <v>0</v>
      </c>
      <c r="CO21" s="295" t="s">
        <v>516</v>
      </c>
      <c r="CP21" s="295" t="s">
        <v>516</v>
      </c>
      <c r="CQ21" s="295" t="s">
        <v>516</v>
      </c>
      <c r="CR21" s="295" t="s">
        <v>516</v>
      </c>
      <c r="CS21" s="295" t="s">
        <v>516</v>
      </c>
      <c r="CT21" s="295" t="s">
        <v>516</v>
      </c>
      <c r="CU21" s="295" t="s">
        <v>516</v>
      </c>
      <c r="CV21" s="295" t="s">
        <v>516</v>
      </c>
      <c r="CW21" s="295" t="s">
        <v>516</v>
      </c>
      <c r="CX21" s="295" t="s">
        <v>516</v>
      </c>
      <c r="CY21" s="295" t="s">
        <v>516</v>
      </c>
      <c r="CZ21" s="295" t="s">
        <v>516</v>
      </c>
      <c r="DA21" s="295">
        <v>0</v>
      </c>
      <c r="DB21" s="295" t="s">
        <v>516</v>
      </c>
      <c r="DC21" s="295" t="s">
        <v>516</v>
      </c>
      <c r="DD21" s="295" t="s">
        <v>516</v>
      </c>
      <c r="DE21" s="295" t="s">
        <v>516</v>
      </c>
      <c r="DF21" s="295" t="s">
        <v>516</v>
      </c>
      <c r="DG21" s="295" t="s">
        <v>516</v>
      </c>
      <c r="DH21" s="295" t="s">
        <v>516</v>
      </c>
      <c r="DI21" s="294">
        <v>0</v>
      </c>
      <c r="DJ21" s="294">
        <v>1475</v>
      </c>
      <c r="DK21" s="295" t="s">
        <v>516</v>
      </c>
      <c r="DL21" s="295" t="s">
        <v>516</v>
      </c>
      <c r="DM21" s="295" t="s">
        <v>516</v>
      </c>
      <c r="DN21" s="295" t="s">
        <v>516</v>
      </c>
      <c r="DO21" s="295" t="s">
        <v>516</v>
      </c>
      <c r="DP21" s="295" t="s">
        <v>516</v>
      </c>
      <c r="DQ21" s="295" t="s">
        <v>516</v>
      </c>
      <c r="DR21" s="295" t="s">
        <v>516</v>
      </c>
      <c r="DS21" s="295" t="s">
        <v>516</v>
      </c>
      <c r="DT21" s="295" t="s">
        <v>516</v>
      </c>
      <c r="DU21" s="295" t="s">
        <v>516</v>
      </c>
      <c r="DV21" s="295">
        <v>99</v>
      </c>
      <c r="DW21" s="295" t="s">
        <v>516</v>
      </c>
      <c r="DX21" s="295" t="s">
        <v>516</v>
      </c>
      <c r="DY21" s="295" t="s">
        <v>516</v>
      </c>
      <c r="DZ21" s="294">
        <v>1376</v>
      </c>
      <c r="EA21" s="295" t="s">
        <v>516</v>
      </c>
      <c r="EB21" s="295" t="s">
        <v>516</v>
      </c>
      <c r="EC21" s="295" t="s">
        <v>516</v>
      </c>
      <c r="ED21" s="295" t="s">
        <v>516</v>
      </c>
      <c r="EE21" s="294">
        <v>0</v>
      </c>
      <c r="EF21" s="294">
        <v>1</v>
      </c>
      <c r="EG21" s="294">
        <v>0</v>
      </c>
      <c r="EH21" s="295" t="s">
        <v>516</v>
      </c>
      <c r="EI21" s="295" t="s">
        <v>516</v>
      </c>
      <c r="EJ21" s="294">
        <v>0</v>
      </c>
      <c r="EK21" s="295" t="s">
        <v>516</v>
      </c>
      <c r="EL21" s="295" t="s">
        <v>516</v>
      </c>
      <c r="EM21" s="295" t="s">
        <v>516</v>
      </c>
      <c r="EN21" s="294">
        <v>0</v>
      </c>
      <c r="EO21" s="294">
        <v>0</v>
      </c>
      <c r="EP21" s="295">
        <v>0</v>
      </c>
      <c r="EQ21" s="295" t="s">
        <v>516</v>
      </c>
      <c r="ER21" s="295" t="s">
        <v>516</v>
      </c>
      <c r="ES21" s="295" t="s">
        <v>516</v>
      </c>
      <c r="ET21" s="295" t="s">
        <v>516</v>
      </c>
      <c r="EU21" s="294">
        <v>0</v>
      </c>
      <c r="EV21" s="294">
        <v>0</v>
      </c>
      <c r="EW21" s="295" t="s">
        <v>516</v>
      </c>
      <c r="EX21" s="295" t="s">
        <v>516</v>
      </c>
      <c r="EY21" s="295" t="s">
        <v>516</v>
      </c>
      <c r="EZ21" s="294">
        <v>1</v>
      </c>
      <c r="FA21" s="294">
        <v>0</v>
      </c>
      <c r="FB21" s="294">
        <v>48311</v>
      </c>
      <c r="FC21" s="294">
        <v>9572</v>
      </c>
      <c r="FD21" s="294">
        <v>9</v>
      </c>
      <c r="FE21" s="294">
        <v>874</v>
      </c>
      <c r="FF21" s="294">
        <v>6945</v>
      </c>
      <c r="FG21" s="294">
        <v>9137</v>
      </c>
      <c r="FH21" s="295">
        <v>3649</v>
      </c>
      <c r="FI21" s="295">
        <v>10</v>
      </c>
      <c r="FJ21" s="295">
        <v>15484</v>
      </c>
      <c r="FK21" s="294">
        <v>44</v>
      </c>
      <c r="FL21" s="294">
        <v>7</v>
      </c>
      <c r="FM21" s="294">
        <v>294</v>
      </c>
      <c r="FN21" s="294">
        <v>0</v>
      </c>
      <c r="FO21" s="294">
        <v>0</v>
      </c>
      <c r="FP21" s="304" t="s">
        <v>516</v>
      </c>
      <c r="FQ21" s="304" t="s">
        <v>516</v>
      </c>
      <c r="FR21" s="304" t="s">
        <v>516</v>
      </c>
      <c r="FS21" s="292">
        <v>195</v>
      </c>
      <c r="FT21" s="292">
        <v>0</v>
      </c>
      <c r="FU21" s="292">
        <v>0</v>
      </c>
      <c r="FV21" s="292">
        <v>43</v>
      </c>
      <c r="FW21" s="292">
        <v>2048</v>
      </c>
    </row>
    <row r="22" spans="1:179" ht="13.5" customHeight="1" x14ac:dyDescent="0.15">
      <c r="A22" s="292" t="s">
        <v>545</v>
      </c>
      <c r="B22" s="293" t="s">
        <v>546</v>
      </c>
      <c r="C22" s="292" t="s">
        <v>515</v>
      </c>
      <c r="D22" s="294">
        <v>52949</v>
      </c>
      <c r="E22" s="294">
        <v>1555</v>
      </c>
      <c r="F22" s="294">
        <v>48</v>
      </c>
      <c r="G22" s="294">
        <v>583</v>
      </c>
      <c r="H22" s="294">
        <v>5394</v>
      </c>
      <c r="I22" s="294">
        <v>3426</v>
      </c>
      <c r="J22" s="294">
        <v>744</v>
      </c>
      <c r="K22" s="294">
        <v>57</v>
      </c>
      <c r="L22" s="294">
        <v>2524</v>
      </c>
      <c r="M22" s="294">
        <v>0</v>
      </c>
      <c r="N22" s="294">
        <v>19</v>
      </c>
      <c r="O22" s="294">
        <v>91</v>
      </c>
      <c r="P22" s="294">
        <v>7497</v>
      </c>
      <c r="Q22" s="294">
        <v>2905</v>
      </c>
      <c r="R22" s="294">
        <v>164</v>
      </c>
      <c r="S22" s="294">
        <v>3803</v>
      </c>
      <c r="T22" s="294">
        <v>21813</v>
      </c>
      <c r="U22" s="294">
        <v>1979</v>
      </c>
      <c r="V22" s="294">
        <v>0</v>
      </c>
      <c r="W22" s="294">
        <v>0</v>
      </c>
      <c r="X22" s="294">
        <v>8</v>
      </c>
      <c r="Y22" s="294">
        <v>339</v>
      </c>
      <c r="Z22" s="294">
        <v>2180</v>
      </c>
      <c r="AA22" s="294">
        <v>0</v>
      </c>
      <c r="AB22" s="294">
        <v>0</v>
      </c>
      <c r="AC22" s="294">
        <v>0</v>
      </c>
      <c r="AD22" s="294">
        <v>37</v>
      </c>
      <c r="AE22" s="294">
        <v>0</v>
      </c>
      <c r="AF22" s="294">
        <v>0</v>
      </c>
      <c r="AG22" s="294">
        <v>0</v>
      </c>
      <c r="AH22" s="294">
        <v>0</v>
      </c>
      <c r="AI22" s="294">
        <v>0</v>
      </c>
      <c r="AJ22" s="295">
        <v>0</v>
      </c>
      <c r="AK22" s="295">
        <v>0</v>
      </c>
      <c r="AL22" s="295" t="s">
        <v>516</v>
      </c>
      <c r="AM22" s="295" t="s">
        <v>516</v>
      </c>
      <c r="AN22" s="295">
        <v>164</v>
      </c>
      <c r="AO22" s="295" t="s">
        <v>516</v>
      </c>
      <c r="AP22" s="295" t="s">
        <v>516</v>
      </c>
      <c r="AQ22" s="294">
        <v>1979</v>
      </c>
      <c r="AR22" s="295" t="s">
        <v>516</v>
      </c>
      <c r="AS22" s="294">
        <v>0</v>
      </c>
      <c r="AT22" s="295" t="s">
        <v>516</v>
      </c>
      <c r="AU22" s="294">
        <v>0</v>
      </c>
      <c r="AV22" s="294">
        <v>3254</v>
      </c>
      <c r="AW22" s="294">
        <v>0</v>
      </c>
      <c r="AX22" s="294">
        <v>0</v>
      </c>
      <c r="AY22" s="294">
        <v>0</v>
      </c>
      <c r="AZ22" s="294">
        <v>3247</v>
      </c>
      <c r="BA22" s="294">
        <v>7</v>
      </c>
      <c r="BB22" s="294">
        <v>0</v>
      </c>
      <c r="BC22" s="294">
        <v>0</v>
      </c>
      <c r="BD22" s="294">
        <v>0</v>
      </c>
      <c r="BE22" s="294">
        <v>0</v>
      </c>
      <c r="BF22" s="294">
        <v>0</v>
      </c>
      <c r="BG22" s="295">
        <v>0</v>
      </c>
      <c r="BH22" s="295" t="s">
        <v>516</v>
      </c>
      <c r="BI22" s="295" t="s">
        <v>516</v>
      </c>
      <c r="BJ22" s="295" t="s">
        <v>516</v>
      </c>
      <c r="BK22" s="295" t="s">
        <v>516</v>
      </c>
      <c r="BL22" s="295" t="s">
        <v>516</v>
      </c>
      <c r="BM22" s="295" t="s">
        <v>516</v>
      </c>
      <c r="BN22" s="295" t="s">
        <v>516</v>
      </c>
      <c r="BO22" s="295" t="s">
        <v>516</v>
      </c>
      <c r="BP22" s="295" t="s">
        <v>516</v>
      </c>
      <c r="BQ22" s="294">
        <v>0</v>
      </c>
      <c r="BR22" s="294">
        <v>7497</v>
      </c>
      <c r="BS22" s="295" t="s">
        <v>516</v>
      </c>
      <c r="BT22" s="295" t="s">
        <v>516</v>
      </c>
      <c r="BU22" s="295" t="s">
        <v>516</v>
      </c>
      <c r="BV22" s="295" t="s">
        <v>516</v>
      </c>
      <c r="BW22" s="295" t="s">
        <v>516</v>
      </c>
      <c r="BX22" s="295" t="s">
        <v>516</v>
      </c>
      <c r="BY22" s="295" t="s">
        <v>516</v>
      </c>
      <c r="BZ22" s="295" t="s">
        <v>516</v>
      </c>
      <c r="CA22" s="295" t="s">
        <v>516</v>
      </c>
      <c r="CB22" s="295" t="s">
        <v>516</v>
      </c>
      <c r="CC22" s="295" t="s">
        <v>516</v>
      </c>
      <c r="CD22" s="295">
        <v>7497</v>
      </c>
      <c r="CE22" s="295" t="s">
        <v>516</v>
      </c>
      <c r="CF22" s="295" t="s">
        <v>516</v>
      </c>
      <c r="CG22" s="295" t="s">
        <v>516</v>
      </c>
      <c r="CH22" s="295" t="s">
        <v>516</v>
      </c>
      <c r="CI22" s="295" t="s">
        <v>516</v>
      </c>
      <c r="CJ22" s="295" t="s">
        <v>516</v>
      </c>
      <c r="CK22" s="295" t="s">
        <v>516</v>
      </c>
      <c r="CL22" s="295" t="s">
        <v>516</v>
      </c>
      <c r="CM22" s="294">
        <v>0</v>
      </c>
      <c r="CN22" s="294">
        <v>2835</v>
      </c>
      <c r="CO22" s="295" t="s">
        <v>516</v>
      </c>
      <c r="CP22" s="295" t="s">
        <v>516</v>
      </c>
      <c r="CQ22" s="295" t="s">
        <v>516</v>
      </c>
      <c r="CR22" s="295" t="s">
        <v>516</v>
      </c>
      <c r="CS22" s="295" t="s">
        <v>516</v>
      </c>
      <c r="CT22" s="295" t="s">
        <v>516</v>
      </c>
      <c r="CU22" s="295" t="s">
        <v>516</v>
      </c>
      <c r="CV22" s="295" t="s">
        <v>516</v>
      </c>
      <c r="CW22" s="295" t="s">
        <v>516</v>
      </c>
      <c r="CX22" s="295" t="s">
        <v>516</v>
      </c>
      <c r="CY22" s="295" t="s">
        <v>516</v>
      </c>
      <c r="CZ22" s="295" t="s">
        <v>516</v>
      </c>
      <c r="DA22" s="295">
        <v>2835</v>
      </c>
      <c r="DB22" s="295" t="s">
        <v>516</v>
      </c>
      <c r="DC22" s="295" t="s">
        <v>516</v>
      </c>
      <c r="DD22" s="295" t="s">
        <v>516</v>
      </c>
      <c r="DE22" s="295" t="s">
        <v>516</v>
      </c>
      <c r="DF22" s="295" t="s">
        <v>516</v>
      </c>
      <c r="DG22" s="295" t="s">
        <v>516</v>
      </c>
      <c r="DH22" s="295" t="s">
        <v>516</v>
      </c>
      <c r="DI22" s="294">
        <v>0</v>
      </c>
      <c r="DJ22" s="294">
        <v>0</v>
      </c>
      <c r="DK22" s="295" t="s">
        <v>516</v>
      </c>
      <c r="DL22" s="295" t="s">
        <v>516</v>
      </c>
      <c r="DM22" s="295" t="s">
        <v>516</v>
      </c>
      <c r="DN22" s="295" t="s">
        <v>516</v>
      </c>
      <c r="DO22" s="295" t="s">
        <v>516</v>
      </c>
      <c r="DP22" s="295" t="s">
        <v>516</v>
      </c>
      <c r="DQ22" s="295" t="s">
        <v>516</v>
      </c>
      <c r="DR22" s="295" t="s">
        <v>516</v>
      </c>
      <c r="DS22" s="295" t="s">
        <v>516</v>
      </c>
      <c r="DT22" s="295" t="s">
        <v>516</v>
      </c>
      <c r="DU22" s="295" t="s">
        <v>516</v>
      </c>
      <c r="DV22" s="295">
        <v>0</v>
      </c>
      <c r="DW22" s="295" t="s">
        <v>516</v>
      </c>
      <c r="DX22" s="295" t="s">
        <v>516</v>
      </c>
      <c r="DY22" s="295" t="s">
        <v>516</v>
      </c>
      <c r="DZ22" s="294">
        <v>0</v>
      </c>
      <c r="EA22" s="295" t="s">
        <v>516</v>
      </c>
      <c r="EB22" s="295" t="s">
        <v>516</v>
      </c>
      <c r="EC22" s="295" t="s">
        <v>516</v>
      </c>
      <c r="ED22" s="295" t="s">
        <v>516</v>
      </c>
      <c r="EE22" s="294">
        <v>0</v>
      </c>
      <c r="EF22" s="294">
        <v>25624</v>
      </c>
      <c r="EG22" s="294">
        <v>0</v>
      </c>
      <c r="EH22" s="295" t="s">
        <v>516</v>
      </c>
      <c r="EI22" s="295" t="s">
        <v>516</v>
      </c>
      <c r="EJ22" s="294">
        <v>0</v>
      </c>
      <c r="EK22" s="295" t="s">
        <v>516</v>
      </c>
      <c r="EL22" s="295" t="s">
        <v>516</v>
      </c>
      <c r="EM22" s="295" t="s">
        <v>516</v>
      </c>
      <c r="EN22" s="294">
        <v>0</v>
      </c>
      <c r="EO22" s="294">
        <v>0</v>
      </c>
      <c r="EP22" s="295">
        <v>0</v>
      </c>
      <c r="EQ22" s="295" t="s">
        <v>516</v>
      </c>
      <c r="ER22" s="295" t="s">
        <v>516</v>
      </c>
      <c r="ES22" s="295" t="s">
        <v>516</v>
      </c>
      <c r="ET22" s="295" t="s">
        <v>516</v>
      </c>
      <c r="EU22" s="294">
        <v>3803</v>
      </c>
      <c r="EV22" s="294">
        <v>21813</v>
      </c>
      <c r="EW22" s="295" t="s">
        <v>516</v>
      </c>
      <c r="EX22" s="295" t="s">
        <v>516</v>
      </c>
      <c r="EY22" s="295" t="s">
        <v>516</v>
      </c>
      <c r="EZ22" s="294">
        <v>8</v>
      </c>
      <c r="FA22" s="294">
        <v>0</v>
      </c>
      <c r="FB22" s="294">
        <v>11559</v>
      </c>
      <c r="FC22" s="294">
        <v>1555</v>
      </c>
      <c r="FD22" s="294">
        <v>48</v>
      </c>
      <c r="FE22" s="294">
        <v>583</v>
      </c>
      <c r="FF22" s="294">
        <v>2110</v>
      </c>
      <c r="FG22" s="294">
        <v>3419</v>
      </c>
      <c r="FH22" s="295">
        <v>744</v>
      </c>
      <c r="FI22" s="295">
        <v>57</v>
      </c>
      <c r="FJ22" s="295">
        <v>2524</v>
      </c>
      <c r="FK22" s="294">
        <v>0</v>
      </c>
      <c r="FL22" s="294">
        <v>19</v>
      </c>
      <c r="FM22" s="294">
        <v>91</v>
      </c>
      <c r="FN22" s="294">
        <v>0</v>
      </c>
      <c r="FO22" s="294">
        <v>70</v>
      </c>
      <c r="FP22" s="304" t="s">
        <v>516</v>
      </c>
      <c r="FQ22" s="304" t="s">
        <v>516</v>
      </c>
      <c r="FR22" s="304" t="s">
        <v>516</v>
      </c>
      <c r="FS22" s="292">
        <v>0</v>
      </c>
      <c r="FT22" s="292">
        <v>0</v>
      </c>
      <c r="FU22" s="292">
        <v>0</v>
      </c>
      <c r="FV22" s="292">
        <v>0</v>
      </c>
      <c r="FW22" s="292">
        <v>339</v>
      </c>
    </row>
    <row r="23" spans="1:179" ht="13.5" customHeight="1" x14ac:dyDescent="0.15">
      <c r="A23" s="292" t="s">
        <v>547</v>
      </c>
      <c r="B23" s="293" t="s">
        <v>548</v>
      </c>
      <c r="C23" s="292" t="s">
        <v>515</v>
      </c>
      <c r="D23" s="294">
        <v>31696</v>
      </c>
      <c r="E23" s="294">
        <v>2961</v>
      </c>
      <c r="F23" s="294">
        <v>42</v>
      </c>
      <c r="G23" s="294">
        <v>527</v>
      </c>
      <c r="H23" s="294">
        <v>4081</v>
      </c>
      <c r="I23" s="294">
        <v>3604</v>
      </c>
      <c r="J23" s="294">
        <v>1636</v>
      </c>
      <c r="K23" s="294">
        <v>0</v>
      </c>
      <c r="L23" s="294">
        <v>5547</v>
      </c>
      <c r="M23" s="294">
        <v>0</v>
      </c>
      <c r="N23" s="294">
        <v>205</v>
      </c>
      <c r="O23" s="294">
        <v>0</v>
      </c>
      <c r="P23" s="294">
        <v>588</v>
      </c>
      <c r="Q23" s="294">
        <v>0</v>
      </c>
      <c r="R23" s="294">
        <v>1991</v>
      </c>
      <c r="S23" s="294">
        <v>1362</v>
      </c>
      <c r="T23" s="294">
        <v>1</v>
      </c>
      <c r="U23" s="294">
        <v>3520</v>
      </c>
      <c r="V23" s="294">
        <v>0</v>
      </c>
      <c r="W23" s="294">
        <v>0</v>
      </c>
      <c r="X23" s="294">
        <v>36</v>
      </c>
      <c r="Y23" s="294">
        <v>5595</v>
      </c>
      <c r="Z23" s="294">
        <v>5511</v>
      </c>
      <c r="AA23" s="294">
        <v>0</v>
      </c>
      <c r="AB23" s="294">
        <v>0</v>
      </c>
      <c r="AC23" s="294">
        <v>0</v>
      </c>
      <c r="AD23" s="294">
        <v>0</v>
      </c>
      <c r="AE23" s="294">
        <v>0</v>
      </c>
      <c r="AF23" s="294">
        <v>0</v>
      </c>
      <c r="AG23" s="294">
        <v>0</v>
      </c>
      <c r="AH23" s="294">
        <v>0</v>
      </c>
      <c r="AI23" s="294">
        <v>0</v>
      </c>
      <c r="AJ23" s="295">
        <v>0</v>
      </c>
      <c r="AK23" s="295">
        <v>0</v>
      </c>
      <c r="AL23" s="295" t="s">
        <v>516</v>
      </c>
      <c r="AM23" s="295" t="s">
        <v>516</v>
      </c>
      <c r="AN23" s="295">
        <v>1991</v>
      </c>
      <c r="AO23" s="295" t="s">
        <v>516</v>
      </c>
      <c r="AP23" s="295" t="s">
        <v>516</v>
      </c>
      <c r="AQ23" s="294">
        <v>3520</v>
      </c>
      <c r="AR23" s="295" t="s">
        <v>516</v>
      </c>
      <c r="AS23" s="294">
        <v>0</v>
      </c>
      <c r="AT23" s="295" t="s">
        <v>516</v>
      </c>
      <c r="AU23" s="294">
        <v>0</v>
      </c>
      <c r="AV23" s="294">
        <v>2779</v>
      </c>
      <c r="AW23" s="294">
        <v>0</v>
      </c>
      <c r="AX23" s="294">
        <v>0</v>
      </c>
      <c r="AY23" s="294">
        <v>0</v>
      </c>
      <c r="AZ23" s="294">
        <v>649</v>
      </c>
      <c r="BA23" s="294">
        <v>0</v>
      </c>
      <c r="BB23" s="294">
        <v>119</v>
      </c>
      <c r="BC23" s="294">
        <v>0</v>
      </c>
      <c r="BD23" s="294">
        <v>720</v>
      </c>
      <c r="BE23" s="294">
        <v>0</v>
      </c>
      <c r="BF23" s="294">
        <v>0</v>
      </c>
      <c r="BG23" s="295">
        <v>0</v>
      </c>
      <c r="BH23" s="295" t="s">
        <v>516</v>
      </c>
      <c r="BI23" s="295" t="s">
        <v>516</v>
      </c>
      <c r="BJ23" s="295" t="s">
        <v>516</v>
      </c>
      <c r="BK23" s="295" t="s">
        <v>516</v>
      </c>
      <c r="BL23" s="295" t="s">
        <v>516</v>
      </c>
      <c r="BM23" s="295" t="s">
        <v>516</v>
      </c>
      <c r="BN23" s="295" t="s">
        <v>516</v>
      </c>
      <c r="BO23" s="295" t="s">
        <v>516</v>
      </c>
      <c r="BP23" s="295" t="s">
        <v>516</v>
      </c>
      <c r="BQ23" s="294">
        <v>1291</v>
      </c>
      <c r="BR23" s="294">
        <v>799</v>
      </c>
      <c r="BS23" s="295" t="s">
        <v>516</v>
      </c>
      <c r="BT23" s="295" t="s">
        <v>516</v>
      </c>
      <c r="BU23" s="295" t="s">
        <v>516</v>
      </c>
      <c r="BV23" s="295" t="s">
        <v>516</v>
      </c>
      <c r="BW23" s="295" t="s">
        <v>516</v>
      </c>
      <c r="BX23" s="295" t="s">
        <v>516</v>
      </c>
      <c r="BY23" s="295" t="s">
        <v>516</v>
      </c>
      <c r="BZ23" s="295" t="s">
        <v>516</v>
      </c>
      <c r="CA23" s="295" t="s">
        <v>516</v>
      </c>
      <c r="CB23" s="295" t="s">
        <v>516</v>
      </c>
      <c r="CC23" s="295" t="s">
        <v>516</v>
      </c>
      <c r="CD23" s="295">
        <v>587</v>
      </c>
      <c r="CE23" s="295" t="s">
        <v>516</v>
      </c>
      <c r="CF23" s="295" t="s">
        <v>516</v>
      </c>
      <c r="CG23" s="295" t="s">
        <v>516</v>
      </c>
      <c r="CH23" s="295" t="s">
        <v>516</v>
      </c>
      <c r="CI23" s="295" t="s">
        <v>516</v>
      </c>
      <c r="CJ23" s="295" t="s">
        <v>516</v>
      </c>
      <c r="CK23" s="295" t="s">
        <v>516</v>
      </c>
      <c r="CL23" s="295" t="s">
        <v>516</v>
      </c>
      <c r="CM23" s="294">
        <v>212</v>
      </c>
      <c r="CN23" s="294">
        <v>0</v>
      </c>
      <c r="CO23" s="295" t="s">
        <v>516</v>
      </c>
      <c r="CP23" s="295" t="s">
        <v>516</v>
      </c>
      <c r="CQ23" s="295" t="s">
        <v>516</v>
      </c>
      <c r="CR23" s="295" t="s">
        <v>516</v>
      </c>
      <c r="CS23" s="295" t="s">
        <v>516</v>
      </c>
      <c r="CT23" s="295" t="s">
        <v>516</v>
      </c>
      <c r="CU23" s="295" t="s">
        <v>516</v>
      </c>
      <c r="CV23" s="295" t="s">
        <v>516</v>
      </c>
      <c r="CW23" s="295" t="s">
        <v>516</v>
      </c>
      <c r="CX23" s="295" t="s">
        <v>516</v>
      </c>
      <c r="CY23" s="295" t="s">
        <v>516</v>
      </c>
      <c r="CZ23" s="295" t="s">
        <v>516</v>
      </c>
      <c r="DA23" s="295">
        <v>0</v>
      </c>
      <c r="DB23" s="295" t="s">
        <v>516</v>
      </c>
      <c r="DC23" s="295" t="s">
        <v>516</v>
      </c>
      <c r="DD23" s="295" t="s">
        <v>516</v>
      </c>
      <c r="DE23" s="295" t="s">
        <v>516</v>
      </c>
      <c r="DF23" s="295" t="s">
        <v>516</v>
      </c>
      <c r="DG23" s="295" t="s">
        <v>516</v>
      </c>
      <c r="DH23" s="295" t="s">
        <v>516</v>
      </c>
      <c r="DI23" s="294">
        <v>0</v>
      </c>
      <c r="DJ23" s="294">
        <v>2</v>
      </c>
      <c r="DK23" s="295" t="s">
        <v>516</v>
      </c>
      <c r="DL23" s="295" t="s">
        <v>516</v>
      </c>
      <c r="DM23" s="295" t="s">
        <v>516</v>
      </c>
      <c r="DN23" s="295" t="s">
        <v>516</v>
      </c>
      <c r="DO23" s="295" t="s">
        <v>516</v>
      </c>
      <c r="DP23" s="295" t="s">
        <v>516</v>
      </c>
      <c r="DQ23" s="295" t="s">
        <v>516</v>
      </c>
      <c r="DR23" s="295" t="s">
        <v>516</v>
      </c>
      <c r="DS23" s="295" t="s">
        <v>516</v>
      </c>
      <c r="DT23" s="295" t="s">
        <v>516</v>
      </c>
      <c r="DU23" s="295" t="s">
        <v>516</v>
      </c>
      <c r="DV23" s="295">
        <v>1</v>
      </c>
      <c r="DW23" s="295" t="s">
        <v>516</v>
      </c>
      <c r="DX23" s="295" t="s">
        <v>516</v>
      </c>
      <c r="DY23" s="295" t="s">
        <v>516</v>
      </c>
      <c r="DZ23" s="294">
        <v>1</v>
      </c>
      <c r="EA23" s="295" t="s">
        <v>516</v>
      </c>
      <c r="EB23" s="295" t="s">
        <v>516</v>
      </c>
      <c r="EC23" s="295" t="s">
        <v>516</v>
      </c>
      <c r="ED23" s="295" t="s">
        <v>516</v>
      </c>
      <c r="EE23" s="294">
        <v>0</v>
      </c>
      <c r="EF23" s="294">
        <v>2985</v>
      </c>
      <c r="EG23" s="294">
        <v>14</v>
      </c>
      <c r="EH23" s="295" t="s">
        <v>516</v>
      </c>
      <c r="EI23" s="295" t="s">
        <v>516</v>
      </c>
      <c r="EJ23" s="294">
        <v>397</v>
      </c>
      <c r="EK23" s="295" t="s">
        <v>516</v>
      </c>
      <c r="EL23" s="295" t="s">
        <v>516</v>
      </c>
      <c r="EM23" s="295" t="s">
        <v>516</v>
      </c>
      <c r="EN23" s="294">
        <v>643</v>
      </c>
      <c r="EO23" s="294">
        <v>0</v>
      </c>
      <c r="EP23" s="295">
        <v>205</v>
      </c>
      <c r="EQ23" s="295" t="s">
        <v>516</v>
      </c>
      <c r="ER23" s="295" t="s">
        <v>516</v>
      </c>
      <c r="ES23" s="295" t="s">
        <v>516</v>
      </c>
      <c r="ET23" s="295" t="s">
        <v>516</v>
      </c>
      <c r="EU23" s="294">
        <v>1362</v>
      </c>
      <c r="EV23" s="294">
        <v>0</v>
      </c>
      <c r="EW23" s="295" t="s">
        <v>516</v>
      </c>
      <c r="EX23" s="295" t="s">
        <v>516</v>
      </c>
      <c r="EY23" s="295" t="s">
        <v>516</v>
      </c>
      <c r="EZ23" s="294">
        <v>12</v>
      </c>
      <c r="FA23" s="294">
        <v>352</v>
      </c>
      <c r="FB23" s="294">
        <v>19620</v>
      </c>
      <c r="FC23" s="294">
        <v>2947</v>
      </c>
      <c r="FD23" s="294">
        <v>42</v>
      </c>
      <c r="FE23" s="294">
        <v>527</v>
      </c>
      <c r="FF23" s="294">
        <v>3035</v>
      </c>
      <c r="FG23" s="294">
        <v>3604</v>
      </c>
      <c r="FH23" s="295">
        <v>1517</v>
      </c>
      <c r="FI23" s="295">
        <v>0</v>
      </c>
      <c r="FJ23" s="295">
        <v>4184</v>
      </c>
      <c r="FK23" s="294">
        <v>0</v>
      </c>
      <c r="FL23" s="294">
        <v>0</v>
      </c>
      <c r="FM23" s="294">
        <v>0</v>
      </c>
      <c r="FN23" s="294">
        <v>0</v>
      </c>
      <c r="FO23" s="294">
        <v>0</v>
      </c>
      <c r="FP23" s="304" t="s">
        <v>516</v>
      </c>
      <c r="FQ23" s="304" t="s">
        <v>516</v>
      </c>
      <c r="FR23" s="304" t="s">
        <v>516</v>
      </c>
      <c r="FS23" s="292">
        <v>0</v>
      </c>
      <c r="FT23" s="292">
        <v>0</v>
      </c>
      <c r="FU23" s="292">
        <v>0</v>
      </c>
      <c r="FV23" s="292">
        <v>24</v>
      </c>
      <c r="FW23" s="292">
        <v>3740</v>
      </c>
    </row>
    <row r="24" spans="1:179" ht="13.5" customHeight="1" x14ac:dyDescent="0.15">
      <c r="A24" s="292" t="s">
        <v>549</v>
      </c>
      <c r="B24" s="293" t="s">
        <v>550</v>
      </c>
      <c r="C24" s="292" t="s">
        <v>515</v>
      </c>
      <c r="D24" s="294">
        <v>16512</v>
      </c>
      <c r="E24" s="294">
        <v>1469</v>
      </c>
      <c r="F24" s="294">
        <v>7</v>
      </c>
      <c r="G24" s="294">
        <v>274</v>
      </c>
      <c r="H24" s="294">
        <v>5886</v>
      </c>
      <c r="I24" s="294">
        <v>2982</v>
      </c>
      <c r="J24" s="294">
        <v>756</v>
      </c>
      <c r="K24" s="294">
        <v>4</v>
      </c>
      <c r="L24" s="294">
        <v>3790</v>
      </c>
      <c r="M24" s="294">
        <v>0</v>
      </c>
      <c r="N24" s="294">
        <v>8</v>
      </c>
      <c r="O24" s="294">
        <v>0</v>
      </c>
      <c r="P24" s="294">
        <v>108</v>
      </c>
      <c r="Q24" s="294">
        <v>0</v>
      </c>
      <c r="R24" s="294">
        <v>827</v>
      </c>
      <c r="S24" s="294">
        <v>0</v>
      </c>
      <c r="T24" s="294">
        <v>0</v>
      </c>
      <c r="U24" s="294">
        <v>0</v>
      </c>
      <c r="V24" s="294">
        <v>0</v>
      </c>
      <c r="W24" s="294">
        <v>0</v>
      </c>
      <c r="X24" s="294">
        <v>0</v>
      </c>
      <c r="Y24" s="294">
        <v>401</v>
      </c>
      <c r="Z24" s="294">
        <v>1394</v>
      </c>
      <c r="AA24" s="294">
        <v>80</v>
      </c>
      <c r="AB24" s="294">
        <v>0</v>
      </c>
      <c r="AC24" s="294">
        <v>0</v>
      </c>
      <c r="AD24" s="294">
        <v>438</v>
      </c>
      <c r="AE24" s="294">
        <v>0</v>
      </c>
      <c r="AF24" s="294">
        <v>0</v>
      </c>
      <c r="AG24" s="294">
        <v>0</v>
      </c>
      <c r="AH24" s="294">
        <v>0</v>
      </c>
      <c r="AI24" s="294">
        <v>0</v>
      </c>
      <c r="AJ24" s="295">
        <v>0</v>
      </c>
      <c r="AK24" s="295">
        <v>0</v>
      </c>
      <c r="AL24" s="295" t="s">
        <v>516</v>
      </c>
      <c r="AM24" s="295" t="s">
        <v>516</v>
      </c>
      <c r="AN24" s="295">
        <v>827</v>
      </c>
      <c r="AO24" s="295" t="s">
        <v>516</v>
      </c>
      <c r="AP24" s="295" t="s">
        <v>516</v>
      </c>
      <c r="AQ24" s="294">
        <v>0</v>
      </c>
      <c r="AR24" s="295" t="s">
        <v>516</v>
      </c>
      <c r="AS24" s="294">
        <v>0</v>
      </c>
      <c r="AT24" s="295" t="s">
        <v>516</v>
      </c>
      <c r="AU24" s="294">
        <v>49</v>
      </c>
      <c r="AV24" s="294">
        <v>4870</v>
      </c>
      <c r="AW24" s="294">
        <v>0</v>
      </c>
      <c r="AX24" s="294">
        <v>0</v>
      </c>
      <c r="AY24" s="294">
        <v>0</v>
      </c>
      <c r="AZ24" s="294">
        <v>4221</v>
      </c>
      <c r="BA24" s="294">
        <v>571</v>
      </c>
      <c r="BB24" s="294">
        <v>0</v>
      </c>
      <c r="BC24" s="294">
        <v>0</v>
      </c>
      <c r="BD24" s="294">
        <v>0</v>
      </c>
      <c r="BE24" s="294">
        <v>0</v>
      </c>
      <c r="BF24" s="294">
        <v>8</v>
      </c>
      <c r="BG24" s="295">
        <v>0</v>
      </c>
      <c r="BH24" s="295" t="s">
        <v>516</v>
      </c>
      <c r="BI24" s="295" t="s">
        <v>516</v>
      </c>
      <c r="BJ24" s="295" t="s">
        <v>516</v>
      </c>
      <c r="BK24" s="295" t="s">
        <v>516</v>
      </c>
      <c r="BL24" s="295" t="s">
        <v>516</v>
      </c>
      <c r="BM24" s="295" t="s">
        <v>516</v>
      </c>
      <c r="BN24" s="295" t="s">
        <v>516</v>
      </c>
      <c r="BO24" s="295" t="s">
        <v>516</v>
      </c>
      <c r="BP24" s="295" t="s">
        <v>516</v>
      </c>
      <c r="BQ24" s="294">
        <v>70</v>
      </c>
      <c r="BR24" s="294">
        <v>108</v>
      </c>
      <c r="BS24" s="295" t="s">
        <v>516</v>
      </c>
      <c r="BT24" s="295" t="s">
        <v>516</v>
      </c>
      <c r="BU24" s="295" t="s">
        <v>516</v>
      </c>
      <c r="BV24" s="295" t="s">
        <v>516</v>
      </c>
      <c r="BW24" s="295" t="s">
        <v>516</v>
      </c>
      <c r="BX24" s="295" t="s">
        <v>516</v>
      </c>
      <c r="BY24" s="295" t="s">
        <v>516</v>
      </c>
      <c r="BZ24" s="295" t="s">
        <v>516</v>
      </c>
      <c r="CA24" s="295" t="s">
        <v>516</v>
      </c>
      <c r="CB24" s="295" t="s">
        <v>516</v>
      </c>
      <c r="CC24" s="295" t="s">
        <v>516</v>
      </c>
      <c r="CD24" s="295">
        <v>108</v>
      </c>
      <c r="CE24" s="295" t="s">
        <v>516</v>
      </c>
      <c r="CF24" s="295" t="s">
        <v>516</v>
      </c>
      <c r="CG24" s="295" t="s">
        <v>516</v>
      </c>
      <c r="CH24" s="295" t="s">
        <v>516</v>
      </c>
      <c r="CI24" s="295" t="s">
        <v>516</v>
      </c>
      <c r="CJ24" s="295" t="s">
        <v>516</v>
      </c>
      <c r="CK24" s="295" t="s">
        <v>516</v>
      </c>
      <c r="CL24" s="295" t="s">
        <v>516</v>
      </c>
      <c r="CM24" s="294">
        <v>0</v>
      </c>
      <c r="CN24" s="294">
        <v>0</v>
      </c>
      <c r="CO24" s="295" t="s">
        <v>516</v>
      </c>
      <c r="CP24" s="295" t="s">
        <v>516</v>
      </c>
      <c r="CQ24" s="295" t="s">
        <v>516</v>
      </c>
      <c r="CR24" s="295" t="s">
        <v>516</v>
      </c>
      <c r="CS24" s="295" t="s">
        <v>516</v>
      </c>
      <c r="CT24" s="295" t="s">
        <v>516</v>
      </c>
      <c r="CU24" s="295" t="s">
        <v>516</v>
      </c>
      <c r="CV24" s="295" t="s">
        <v>516</v>
      </c>
      <c r="CW24" s="295" t="s">
        <v>516</v>
      </c>
      <c r="CX24" s="295" t="s">
        <v>516</v>
      </c>
      <c r="CY24" s="295" t="s">
        <v>516</v>
      </c>
      <c r="CZ24" s="295" t="s">
        <v>516</v>
      </c>
      <c r="DA24" s="295">
        <v>0</v>
      </c>
      <c r="DB24" s="295" t="s">
        <v>516</v>
      </c>
      <c r="DC24" s="295" t="s">
        <v>516</v>
      </c>
      <c r="DD24" s="295" t="s">
        <v>516</v>
      </c>
      <c r="DE24" s="295" t="s">
        <v>516</v>
      </c>
      <c r="DF24" s="295" t="s">
        <v>516</v>
      </c>
      <c r="DG24" s="295" t="s">
        <v>516</v>
      </c>
      <c r="DH24" s="295" t="s">
        <v>516</v>
      </c>
      <c r="DI24" s="294">
        <v>0</v>
      </c>
      <c r="DJ24" s="294">
        <v>0</v>
      </c>
      <c r="DK24" s="295" t="s">
        <v>516</v>
      </c>
      <c r="DL24" s="295" t="s">
        <v>516</v>
      </c>
      <c r="DM24" s="295" t="s">
        <v>516</v>
      </c>
      <c r="DN24" s="295" t="s">
        <v>516</v>
      </c>
      <c r="DO24" s="295" t="s">
        <v>516</v>
      </c>
      <c r="DP24" s="295" t="s">
        <v>516</v>
      </c>
      <c r="DQ24" s="295" t="s">
        <v>516</v>
      </c>
      <c r="DR24" s="295" t="s">
        <v>516</v>
      </c>
      <c r="DS24" s="295" t="s">
        <v>516</v>
      </c>
      <c r="DT24" s="295" t="s">
        <v>516</v>
      </c>
      <c r="DU24" s="295" t="s">
        <v>516</v>
      </c>
      <c r="DV24" s="295">
        <v>0</v>
      </c>
      <c r="DW24" s="295" t="s">
        <v>516</v>
      </c>
      <c r="DX24" s="295" t="s">
        <v>516</v>
      </c>
      <c r="DY24" s="295" t="s">
        <v>516</v>
      </c>
      <c r="DZ24" s="294">
        <v>0</v>
      </c>
      <c r="EA24" s="295" t="s">
        <v>516</v>
      </c>
      <c r="EB24" s="295" t="s">
        <v>516</v>
      </c>
      <c r="EC24" s="295" t="s">
        <v>516</v>
      </c>
      <c r="ED24" s="295" t="s">
        <v>516</v>
      </c>
      <c r="EE24" s="294">
        <v>0</v>
      </c>
      <c r="EF24" s="294">
        <v>0</v>
      </c>
      <c r="EG24" s="294">
        <v>0</v>
      </c>
      <c r="EH24" s="295" t="s">
        <v>516</v>
      </c>
      <c r="EI24" s="295" t="s">
        <v>516</v>
      </c>
      <c r="EJ24" s="294">
        <v>0</v>
      </c>
      <c r="EK24" s="295" t="s">
        <v>516</v>
      </c>
      <c r="EL24" s="295" t="s">
        <v>516</v>
      </c>
      <c r="EM24" s="295" t="s">
        <v>516</v>
      </c>
      <c r="EN24" s="294">
        <v>0</v>
      </c>
      <c r="EO24" s="294">
        <v>0</v>
      </c>
      <c r="EP24" s="295">
        <v>0</v>
      </c>
      <c r="EQ24" s="295" t="s">
        <v>516</v>
      </c>
      <c r="ER24" s="295" t="s">
        <v>516</v>
      </c>
      <c r="ES24" s="295" t="s">
        <v>516</v>
      </c>
      <c r="ET24" s="295" t="s">
        <v>516</v>
      </c>
      <c r="EU24" s="294">
        <v>0</v>
      </c>
      <c r="EV24" s="294">
        <v>0</v>
      </c>
      <c r="EW24" s="295" t="s">
        <v>516</v>
      </c>
      <c r="EX24" s="295" t="s">
        <v>516</v>
      </c>
      <c r="EY24" s="295" t="s">
        <v>516</v>
      </c>
      <c r="EZ24" s="294">
        <v>0</v>
      </c>
      <c r="FA24" s="294">
        <v>0</v>
      </c>
      <c r="FB24" s="294">
        <v>10140</v>
      </c>
      <c r="FC24" s="294">
        <v>1389</v>
      </c>
      <c r="FD24" s="294">
        <v>7</v>
      </c>
      <c r="FE24" s="294">
        <v>274</v>
      </c>
      <c r="FF24" s="294">
        <v>1227</v>
      </c>
      <c r="FG24" s="294">
        <v>2411</v>
      </c>
      <c r="FH24" s="295">
        <v>756</v>
      </c>
      <c r="FI24" s="295">
        <v>4</v>
      </c>
      <c r="FJ24" s="295">
        <v>3790</v>
      </c>
      <c r="FK24" s="294">
        <v>0</v>
      </c>
      <c r="FL24" s="294">
        <v>0</v>
      </c>
      <c r="FM24" s="294">
        <v>0</v>
      </c>
      <c r="FN24" s="294">
        <v>0</v>
      </c>
      <c r="FO24" s="294">
        <v>0</v>
      </c>
      <c r="FP24" s="304" t="s">
        <v>516</v>
      </c>
      <c r="FQ24" s="304" t="s">
        <v>516</v>
      </c>
      <c r="FR24" s="304" t="s">
        <v>516</v>
      </c>
      <c r="FS24" s="292">
        <v>0</v>
      </c>
      <c r="FT24" s="292">
        <v>0</v>
      </c>
      <c r="FU24" s="292">
        <v>0</v>
      </c>
      <c r="FV24" s="292">
        <v>0</v>
      </c>
      <c r="FW24" s="292">
        <v>282</v>
      </c>
    </row>
    <row r="25" spans="1:179" ht="13.5" customHeight="1" x14ac:dyDescent="0.15">
      <c r="A25" s="292" t="s">
        <v>551</v>
      </c>
      <c r="B25" s="293" t="s">
        <v>552</v>
      </c>
      <c r="C25" s="292" t="s">
        <v>515</v>
      </c>
      <c r="D25" s="294">
        <v>28226</v>
      </c>
      <c r="E25" s="294">
        <v>7812</v>
      </c>
      <c r="F25" s="294">
        <v>55</v>
      </c>
      <c r="G25" s="294">
        <v>217</v>
      </c>
      <c r="H25" s="294">
        <v>4805</v>
      </c>
      <c r="I25" s="294">
        <v>3062</v>
      </c>
      <c r="J25" s="294">
        <v>759</v>
      </c>
      <c r="K25" s="294">
        <v>19</v>
      </c>
      <c r="L25" s="294">
        <v>967</v>
      </c>
      <c r="M25" s="294">
        <v>0</v>
      </c>
      <c r="N25" s="294">
        <v>3</v>
      </c>
      <c r="O25" s="294">
        <v>116</v>
      </c>
      <c r="P25" s="294">
        <v>156</v>
      </c>
      <c r="Q25" s="294">
        <v>0</v>
      </c>
      <c r="R25" s="294">
        <v>6799</v>
      </c>
      <c r="S25" s="294">
        <v>0</v>
      </c>
      <c r="T25" s="294">
        <v>0</v>
      </c>
      <c r="U25" s="294">
        <v>3</v>
      </c>
      <c r="V25" s="294">
        <v>0</v>
      </c>
      <c r="W25" s="294">
        <v>0</v>
      </c>
      <c r="X25" s="294">
        <v>5</v>
      </c>
      <c r="Y25" s="294">
        <v>3448</v>
      </c>
      <c r="Z25" s="294">
        <v>9508</v>
      </c>
      <c r="AA25" s="294">
        <v>0</v>
      </c>
      <c r="AB25" s="294">
        <v>0</v>
      </c>
      <c r="AC25" s="294">
        <v>0</v>
      </c>
      <c r="AD25" s="294">
        <v>316</v>
      </c>
      <c r="AE25" s="294">
        <v>40</v>
      </c>
      <c r="AF25" s="294">
        <v>31</v>
      </c>
      <c r="AG25" s="294">
        <v>2</v>
      </c>
      <c r="AH25" s="294">
        <v>69</v>
      </c>
      <c r="AI25" s="294">
        <v>0</v>
      </c>
      <c r="AJ25" s="295">
        <v>0</v>
      </c>
      <c r="AK25" s="295">
        <v>0</v>
      </c>
      <c r="AL25" s="295" t="s">
        <v>516</v>
      </c>
      <c r="AM25" s="295" t="s">
        <v>516</v>
      </c>
      <c r="AN25" s="295">
        <v>6799</v>
      </c>
      <c r="AO25" s="295" t="s">
        <v>516</v>
      </c>
      <c r="AP25" s="295" t="s">
        <v>516</v>
      </c>
      <c r="AQ25" s="294">
        <v>3</v>
      </c>
      <c r="AR25" s="295" t="s">
        <v>516</v>
      </c>
      <c r="AS25" s="294">
        <v>0</v>
      </c>
      <c r="AT25" s="295" t="s">
        <v>516</v>
      </c>
      <c r="AU25" s="294">
        <v>2248</v>
      </c>
      <c r="AV25" s="294">
        <v>6680</v>
      </c>
      <c r="AW25" s="294">
        <v>2224</v>
      </c>
      <c r="AX25" s="294">
        <v>24</v>
      </c>
      <c r="AY25" s="294">
        <v>0</v>
      </c>
      <c r="AZ25" s="294">
        <v>2415</v>
      </c>
      <c r="BA25" s="294">
        <v>705</v>
      </c>
      <c r="BB25" s="294">
        <v>135</v>
      </c>
      <c r="BC25" s="294">
        <v>2</v>
      </c>
      <c r="BD25" s="294">
        <v>217</v>
      </c>
      <c r="BE25" s="294">
        <v>0</v>
      </c>
      <c r="BF25" s="294">
        <v>0</v>
      </c>
      <c r="BG25" s="295">
        <v>47</v>
      </c>
      <c r="BH25" s="295" t="s">
        <v>516</v>
      </c>
      <c r="BI25" s="295" t="s">
        <v>516</v>
      </c>
      <c r="BJ25" s="295" t="s">
        <v>516</v>
      </c>
      <c r="BK25" s="295" t="s">
        <v>516</v>
      </c>
      <c r="BL25" s="295" t="s">
        <v>516</v>
      </c>
      <c r="BM25" s="295" t="s">
        <v>516</v>
      </c>
      <c r="BN25" s="295" t="s">
        <v>516</v>
      </c>
      <c r="BO25" s="295" t="s">
        <v>516</v>
      </c>
      <c r="BP25" s="295" t="s">
        <v>516</v>
      </c>
      <c r="BQ25" s="294">
        <v>911</v>
      </c>
      <c r="BR25" s="294">
        <v>170</v>
      </c>
      <c r="BS25" s="295" t="s">
        <v>516</v>
      </c>
      <c r="BT25" s="295" t="s">
        <v>516</v>
      </c>
      <c r="BU25" s="295" t="s">
        <v>516</v>
      </c>
      <c r="BV25" s="295" t="s">
        <v>516</v>
      </c>
      <c r="BW25" s="295" t="s">
        <v>516</v>
      </c>
      <c r="BX25" s="295" t="s">
        <v>516</v>
      </c>
      <c r="BY25" s="295" t="s">
        <v>516</v>
      </c>
      <c r="BZ25" s="295" t="s">
        <v>516</v>
      </c>
      <c r="CA25" s="295" t="s">
        <v>516</v>
      </c>
      <c r="CB25" s="295" t="s">
        <v>516</v>
      </c>
      <c r="CC25" s="295" t="s">
        <v>516</v>
      </c>
      <c r="CD25" s="295">
        <v>156</v>
      </c>
      <c r="CE25" s="295" t="s">
        <v>516</v>
      </c>
      <c r="CF25" s="295" t="s">
        <v>516</v>
      </c>
      <c r="CG25" s="295" t="s">
        <v>516</v>
      </c>
      <c r="CH25" s="295" t="s">
        <v>516</v>
      </c>
      <c r="CI25" s="295" t="s">
        <v>516</v>
      </c>
      <c r="CJ25" s="295" t="s">
        <v>516</v>
      </c>
      <c r="CK25" s="295" t="s">
        <v>516</v>
      </c>
      <c r="CL25" s="295" t="s">
        <v>516</v>
      </c>
      <c r="CM25" s="294">
        <v>14</v>
      </c>
      <c r="CN25" s="294">
        <v>0</v>
      </c>
      <c r="CO25" s="295" t="s">
        <v>516</v>
      </c>
      <c r="CP25" s="295" t="s">
        <v>516</v>
      </c>
      <c r="CQ25" s="295" t="s">
        <v>516</v>
      </c>
      <c r="CR25" s="295" t="s">
        <v>516</v>
      </c>
      <c r="CS25" s="295" t="s">
        <v>516</v>
      </c>
      <c r="CT25" s="295" t="s">
        <v>516</v>
      </c>
      <c r="CU25" s="295" t="s">
        <v>516</v>
      </c>
      <c r="CV25" s="295" t="s">
        <v>516</v>
      </c>
      <c r="CW25" s="295" t="s">
        <v>516</v>
      </c>
      <c r="CX25" s="295" t="s">
        <v>516</v>
      </c>
      <c r="CY25" s="295" t="s">
        <v>516</v>
      </c>
      <c r="CZ25" s="295" t="s">
        <v>516</v>
      </c>
      <c r="DA25" s="295">
        <v>0</v>
      </c>
      <c r="DB25" s="295" t="s">
        <v>516</v>
      </c>
      <c r="DC25" s="295" t="s">
        <v>516</v>
      </c>
      <c r="DD25" s="295" t="s">
        <v>516</v>
      </c>
      <c r="DE25" s="295" t="s">
        <v>516</v>
      </c>
      <c r="DF25" s="295" t="s">
        <v>516</v>
      </c>
      <c r="DG25" s="295" t="s">
        <v>516</v>
      </c>
      <c r="DH25" s="295" t="s">
        <v>516</v>
      </c>
      <c r="DI25" s="294">
        <v>0</v>
      </c>
      <c r="DJ25" s="294">
        <v>0</v>
      </c>
      <c r="DK25" s="295" t="s">
        <v>516</v>
      </c>
      <c r="DL25" s="295" t="s">
        <v>516</v>
      </c>
      <c r="DM25" s="295" t="s">
        <v>516</v>
      </c>
      <c r="DN25" s="295" t="s">
        <v>516</v>
      </c>
      <c r="DO25" s="295" t="s">
        <v>516</v>
      </c>
      <c r="DP25" s="295" t="s">
        <v>516</v>
      </c>
      <c r="DQ25" s="295" t="s">
        <v>516</v>
      </c>
      <c r="DR25" s="295" t="s">
        <v>516</v>
      </c>
      <c r="DS25" s="295" t="s">
        <v>516</v>
      </c>
      <c r="DT25" s="295" t="s">
        <v>516</v>
      </c>
      <c r="DU25" s="295" t="s">
        <v>516</v>
      </c>
      <c r="DV25" s="295">
        <v>0</v>
      </c>
      <c r="DW25" s="295" t="s">
        <v>516</v>
      </c>
      <c r="DX25" s="295" t="s">
        <v>516</v>
      </c>
      <c r="DY25" s="295" t="s">
        <v>516</v>
      </c>
      <c r="DZ25" s="294">
        <v>0</v>
      </c>
      <c r="EA25" s="295" t="s">
        <v>516</v>
      </c>
      <c r="EB25" s="295" t="s">
        <v>516</v>
      </c>
      <c r="EC25" s="295" t="s">
        <v>516</v>
      </c>
      <c r="ED25" s="295" t="s">
        <v>516</v>
      </c>
      <c r="EE25" s="294">
        <v>0</v>
      </c>
      <c r="EF25" s="294">
        <v>0</v>
      </c>
      <c r="EG25" s="294">
        <v>0</v>
      </c>
      <c r="EH25" s="295" t="s">
        <v>516</v>
      </c>
      <c r="EI25" s="295" t="s">
        <v>516</v>
      </c>
      <c r="EJ25" s="294">
        <v>0</v>
      </c>
      <c r="EK25" s="295" t="s">
        <v>516</v>
      </c>
      <c r="EL25" s="295" t="s">
        <v>516</v>
      </c>
      <c r="EM25" s="295" t="s">
        <v>516</v>
      </c>
      <c r="EN25" s="294">
        <v>0</v>
      </c>
      <c r="EO25" s="294">
        <v>0</v>
      </c>
      <c r="EP25" s="295">
        <v>0</v>
      </c>
      <c r="EQ25" s="295" t="s">
        <v>516</v>
      </c>
      <c r="ER25" s="295" t="s">
        <v>516</v>
      </c>
      <c r="ES25" s="295" t="s">
        <v>516</v>
      </c>
      <c r="ET25" s="295" t="s">
        <v>516</v>
      </c>
      <c r="EU25" s="294">
        <v>0</v>
      </c>
      <c r="EV25" s="294">
        <v>0</v>
      </c>
      <c r="EW25" s="295" t="s">
        <v>516</v>
      </c>
      <c r="EX25" s="295" t="s">
        <v>516</v>
      </c>
      <c r="EY25" s="295" t="s">
        <v>516</v>
      </c>
      <c r="EZ25" s="294">
        <v>0</v>
      </c>
      <c r="FA25" s="294">
        <v>0</v>
      </c>
      <c r="FB25" s="294">
        <v>11868</v>
      </c>
      <c r="FC25" s="294">
        <v>5588</v>
      </c>
      <c r="FD25" s="294">
        <v>31</v>
      </c>
      <c r="FE25" s="294">
        <v>217</v>
      </c>
      <c r="FF25" s="294">
        <v>2074</v>
      </c>
      <c r="FG25" s="294">
        <v>2317</v>
      </c>
      <c r="FH25" s="295">
        <v>593</v>
      </c>
      <c r="FI25" s="295">
        <v>15</v>
      </c>
      <c r="FJ25" s="295">
        <v>681</v>
      </c>
      <c r="FK25" s="294">
        <v>0</v>
      </c>
      <c r="FL25" s="294">
        <v>3</v>
      </c>
      <c r="FM25" s="294">
        <v>69</v>
      </c>
      <c r="FN25" s="294">
        <v>0</v>
      </c>
      <c r="FO25" s="294">
        <v>0</v>
      </c>
      <c r="FP25" s="304" t="s">
        <v>516</v>
      </c>
      <c r="FQ25" s="304" t="s">
        <v>516</v>
      </c>
      <c r="FR25" s="304" t="s">
        <v>516</v>
      </c>
      <c r="FS25" s="292">
        <v>0</v>
      </c>
      <c r="FT25" s="292">
        <v>0</v>
      </c>
      <c r="FU25" s="292">
        <v>0</v>
      </c>
      <c r="FV25" s="292">
        <v>5</v>
      </c>
      <c r="FW25" s="292">
        <v>275</v>
      </c>
    </row>
    <row r="26" spans="1:179" ht="13.5" customHeight="1" x14ac:dyDescent="0.15">
      <c r="A26" s="292" t="s">
        <v>553</v>
      </c>
      <c r="B26" s="293" t="s">
        <v>554</v>
      </c>
      <c r="C26" s="292" t="s">
        <v>515</v>
      </c>
      <c r="D26" s="294">
        <v>73256</v>
      </c>
      <c r="E26" s="294">
        <v>6537</v>
      </c>
      <c r="F26" s="294">
        <v>44</v>
      </c>
      <c r="G26" s="294">
        <v>701</v>
      </c>
      <c r="H26" s="294">
        <v>7033</v>
      </c>
      <c r="I26" s="294">
        <v>5375</v>
      </c>
      <c r="J26" s="294">
        <v>1586</v>
      </c>
      <c r="K26" s="294">
        <v>13</v>
      </c>
      <c r="L26" s="294">
        <v>11581</v>
      </c>
      <c r="M26" s="294">
        <v>222</v>
      </c>
      <c r="N26" s="294">
        <v>1961</v>
      </c>
      <c r="O26" s="294">
        <v>256</v>
      </c>
      <c r="P26" s="294">
        <v>2538</v>
      </c>
      <c r="Q26" s="294">
        <v>0</v>
      </c>
      <c r="R26" s="294">
        <v>9367</v>
      </c>
      <c r="S26" s="294">
        <v>0</v>
      </c>
      <c r="T26" s="294">
        <v>0</v>
      </c>
      <c r="U26" s="294">
        <v>7395</v>
      </c>
      <c r="V26" s="294">
        <v>0</v>
      </c>
      <c r="W26" s="294">
        <v>1790</v>
      </c>
      <c r="X26" s="294">
        <v>26</v>
      </c>
      <c r="Y26" s="294">
        <v>16831</v>
      </c>
      <c r="Z26" s="294">
        <v>30809</v>
      </c>
      <c r="AA26" s="294">
        <v>0</v>
      </c>
      <c r="AB26" s="294">
        <v>0</v>
      </c>
      <c r="AC26" s="294">
        <v>0</v>
      </c>
      <c r="AD26" s="294">
        <v>1096</v>
      </c>
      <c r="AE26" s="294">
        <v>0</v>
      </c>
      <c r="AF26" s="294">
        <v>0</v>
      </c>
      <c r="AG26" s="294">
        <v>0</v>
      </c>
      <c r="AH26" s="294">
        <v>0</v>
      </c>
      <c r="AI26" s="294">
        <v>0</v>
      </c>
      <c r="AJ26" s="295">
        <v>0</v>
      </c>
      <c r="AK26" s="295">
        <v>0</v>
      </c>
      <c r="AL26" s="295" t="s">
        <v>516</v>
      </c>
      <c r="AM26" s="295" t="s">
        <v>516</v>
      </c>
      <c r="AN26" s="295">
        <v>9367</v>
      </c>
      <c r="AO26" s="295" t="s">
        <v>516</v>
      </c>
      <c r="AP26" s="295" t="s">
        <v>516</v>
      </c>
      <c r="AQ26" s="294">
        <v>7392</v>
      </c>
      <c r="AR26" s="295" t="s">
        <v>516</v>
      </c>
      <c r="AS26" s="294">
        <v>1790</v>
      </c>
      <c r="AT26" s="295" t="s">
        <v>516</v>
      </c>
      <c r="AU26" s="294">
        <v>11164</v>
      </c>
      <c r="AV26" s="294">
        <v>3127</v>
      </c>
      <c r="AW26" s="294">
        <v>0</v>
      </c>
      <c r="AX26" s="294">
        <v>0</v>
      </c>
      <c r="AY26" s="294">
        <v>0</v>
      </c>
      <c r="AZ26" s="294">
        <v>2909</v>
      </c>
      <c r="BA26" s="294">
        <v>26</v>
      </c>
      <c r="BB26" s="294">
        <v>4</v>
      </c>
      <c r="BC26" s="294">
        <v>0</v>
      </c>
      <c r="BD26" s="294">
        <v>1</v>
      </c>
      <c r="BE26" s="294">
        <v>6</v>
      </c>
      <c r="BF26" s="294">
        <v>79</v>
      </c>
      <c r="BG26" s="295">
        <v>0</v>
      </c>
      <c r="BH26" s="295" t="s">
        <v>516</v>
      </c>
      <c r="BI26" s="295" t="s">
        <v>516</v>
      </c>
      <c r="BJ26" s="295" t="s">
        <v>516</v>
      </c>
      <c r="BK26" s="295" t="s">
        <v>516</v>
      </c>
      <c r="BL26" s="295" t="s">
        <v>516</v>
      </c>
      <c r="BM26" s="295" t="s">
        <v>516</v>
      </c>
      <c r="BN26" s="295" t="s">
        <v>516</v>
      </c>
      <c r="BO26" s="295" t="s">
        <v>516</v>
      </c>
      <c r="BP26" s="295" t="s">
        <v>516</v>
      </c>
      <c r="BQ26" s="294">
        <v>102</v>
      </c>
      <c r="BR26" s="294">
        <v>4471</v>
      </c>
      <c r="BS26" s="295" t="s">
        <v>516</v>
      </c>
      <c r="BT26" s="295" t="s">
        <v>516</v>
      </c>
      <c r="BU26" s="295" t="s">
        <v>516</v>
      </c>
      <c r="BV26" s="295" t="s">
        <v>516</v>
      </c>
      <c r="BW26" s="295" t="s">
        <v>516</v>
      </c>
      <c r="BX26" s="295" t="s">
        <v>516</v>
      </c>
      <c r="BY26" s="295" t="s">
        <v>516</v>
      </c>
      <c r="BZ26" s="295" t="s">
        <v>516</v>
      </c>
      <c r="CA26" s="295" t="s">
        <v>516</v>
      </c>
      <c r="CB26" s="295" t="s">
        <v>516</v>
      </c>
      <c r="CC26" s="295" t="s">
        <v>516</v>
      </c>
      <c r="CD26" s="295">
        <v>2255</v>
      </c>
      <c r="CE26" s="295" t="s">
        <v>516</v>
      </c>
      <c r="CF26" s="295" t="s">
        <v>516</v>
      </c>
      <c r="CG26" s="295" t="s">
        <v>516</v>
      </c>
      <c r="CH26" s="295" t="s">
        <v>516</v>
      </c>
      <c r="CI26" s="295" t="s">
        <v>516</v>
      </c>
      <c r="CJ26" s="295" t="s">
        <v>516</v>
      </c>
      <c r="CK26" s="295" t="s">
        <v>516</v>
      </c>
      <c r="CL26" s="295" t="s">
        <v>516</v>
      </c>
      <c r="CM26" s="294">
        <v>2216</v>
      </c>
      <c r="CN26" s="294">
        <v>0</v>
      </c>
      <c r="CO26" s="295" t="s">
        <v>516</v>
      </c>
      <c r="CP26" s="295" t="s">
        <v>516</v>
      </c>
      <c r="CQ26" s="295" t="s">
        <v>516</v>
      </c>
      <c r="CR26" s="295" t="s">
        <v>516</v>
      </c>
      <c r="CS26" s="295" t="s">
        <v>516</v>
      </c>
      <c r="CT26" s="295" t="s">
        <v>516</v>
      </c>
      <c r="CU26" s="295" t="s">
        <v>516</v>
      </c>
      <c r="CV26" s="295" t="s">
        <v>516</v>
      </c>
      <c r="CW26" s="295" t="s">
        <v>516</v>
      </c>
      <c r="CX26" s="295" t="s">
        <v>516</v>
      </c>
      <c r="CY26" s="295" t="s">
        <v>516</v>
      </c>
      <c r="CZ26" s="295" t="s">
        <v>516</v>
      </c>
      <c r="DA26" s="295">
        <v>0</v>
      </c>
      <c r="DB26" s="295" t="s">
        <v>516</v>
      </c>
      <c r="DC26" s="295" t="s">
        <v>516</v>
      </c>
      <c r="DD26" s="295" t="s">
        <v>516</v>
      </c>
      <c r="DE26" s="295" t="s">
        <v>516</v>
      </c>
      <c r="DF26" s="295" t="s">
        <v>516</v>
      </c>
      <c r="DG26" s="295" t="s">
        <v>516</v>
      </c>
      <c r="DH26" s="295" t="s">
        <v>516</v>
      </c>
      <c r="DI26" s="294">
        <v>0</v>
      </c>
      <c r="DJ26" s="294">
        <v>0</v>
      </c>
      <c r="DK26" s="295" t="s">
        <v>516</v>
      </c>
      <c r="DL26" s="295" t="s">
        <v>516</v>
      </c>
      <c r="DM26" s="295" t="s">
        <v>516</v>
      </c>
      <c r="DN26" s="295" t="s">
        <v>516</v>
      </c>
      <c r="DO26" s="295" t="s">
        <v>516</v>
      </c>
      <c r="DP26" s="295" t="s">
        <v>516</v>
      </c>
      <c r="DQ26" s="295" t="s">
        <v>516</v>
      </c>
      <c r="DR26" s="295" t="s">
        <v>516</v>
      </c>
      <c r="DS26" s="295" t="s">
        <v>516</v>
      </c>
      <c r="DT26" s="295" t="s">
        <v>516</v>
      </c>
      <c r="DU26" s="295" t="s">
        <v>516</v>
      </c>
      <c r="DV26" s="295">
        <v>0</v>
      </c>
      <c r="DW26" s="295" t="s">
        <v>516</v>
      </c>
      <c r="DX26" s="295" t="s">
        <v>516</v>
      </c>
      <c r="DY26" s="295" t="s">
        <v>516</v>
      </c>
      <c r="DZ26" s="294">
        <v>0</v>
      </c>
      <c r="EA26" s="295" t="s">
        <v>516</v>
      </c>
      <c r="EB26" s="295" t="s">
        <v>516</v>
      </c>
      <c r="EC26" s="295" t="s">
        <v>516</v>
      </c>
      <c r="ED26" s="295" t="s">
        <v>516</v>
      </c>
      <c r="EE26" s="294">
        <v>0</v>
      </c>
      <c r="EF26" s="294">
        <v>2</v>
      </c>
      <c r="EG26" s="294">
        <v>0</v>
      </c>
      <c r="EH26" s="295" t="s">
        <v>516</v>
      </c>
      <c r="EI26" s="295" t="s">
        <v>516</v>
      </c>
      <c r="EJ26" s="294">
        <v>0</v>
      </c>
      <c r="EK26" s="295" t="s">
        <v>516</v>
      </c>
      <c r="EL26" s="295" t="s">
        <v>516</v>
      </c>
      <c r="EM26" s="295" t="s">
        <v>516</v>
      </c>
      <c r="EN26" s="294">
        <v>0</v>
      </c>
      <c r="EO26" s="294">
        <v>0</v>
      </c>
      <c r="EP26" s="295">
        <v>1</v>
      </c>
      <c r="EQ26" s="295" t="s">
        <v>516</v>
      </c>
      <c r="ER26" s="295" t="s">
        <v>516</v>
      </c>
      <c r="ES26" s="295" t="s">
        <v>516</v>
      </c>
      <c r="ET26" s="295" t="s">
        <v>516</v>
      </c>
      <c r="EU26" s="294">
        <v>0</v>
      </c>
      <c r="EV26" s="294">
        <v>0</v>
      </c>
      <c r="EW26" s="295" t="s">
        <v>516</v>
      </c>
      <c r="EX26" s="295" t="s">
        <v>516</v>
      </c>
      <c r="EY26" s="295" t="s">
        <v>516</v>
      </c>
      <c r="EZ26" s="294">
        <v>1</v>
      </c>
      <c r="FA26" s="294">
        <v>0</v>
      </c>
      <c r="FB26" s="294">
        <v>34847</v>
      </c>
      <c r="FC26" s="294">
        <v>6537</v>
      </c>
      <c r="FD26" s="294">
        <v>44</v>
      </c>
      <c r="FE26" s="294">
        <v>701</v>
      </c>
      <c r="FF26" s="294">
        <v>3028</v>
      </c>
      <c r="FG26" s="294">
        <v>5349</v>
      </c>
      <c r="FH26" s="295">
        <v>1582</v>
      </c>
      <c r="FI26" s="295">
        <v>13</v>
      </c>
      <c r="FJ26" s="295">
        <v>11580</v>
      </c>
      <c r="FK26" s="294">
        <v>216</v>
      </c>
      <c r="FL26" s="294">
        <v>1881</v>
      </c>
      <c r="FM26" s="294">
        <v>256</v>
      </c>
      <c r="FN26" s="294">
        <v>283</v>
      </c>
      <c r="FO26" s="294">
        <v>0</v>
      </c>
      <c r="FP26" s="304" t="s">
        <v>516</v>
      </c>
      <c r="FQ26" s="304" t="s">
        <v>516</v>
      </c>
      <c r="FR26" s="304" t="s">
        <v>516</v>
      </c>
      <c r="FS26" s="292">
        <v>3</v>
      </c>
      <c r="FT26" s="292">
        <v>0</v>
      </c>
      <c r="FU26" s="292">
        <v>0</v>
      </c>
      <c r="FV26" s="292">
        <v>25</v>
      </c>
      <c r="FW26" s="292">
        <v>3349</v>
      </c>
    </row>
    <row r="27" spans="1:179" ht="13.5" customHeight="1" x14ac:dyDescent="0.15">
      <c r="A27" s="292" t="s">
        <v>555</v>
      </c>
      <c r="B27" s="293" t="s">
        <v>556</v>
      </c>
      <c r="C27" s="292" t="s">
        <v>515</v>
      </c>
      <c r="D27" s="294">
        <v>69019</v>
      </c>
      <c r="E27" s="294">
        <v>1834</v>
      </c>
      <c r="F27" s="294">
        <v>33</v>
      </c>
      <c r="G27" s="294">
        <v>807</v>
      </c>
      <c r="H27" s="294">
        <v>9838</v>
      </c>
      <c r="I27" s="294">
        <v>7015</v>
      </c>
      <c r="J27" s="294">
        <v>2849</v>
      </c>
      <c r="K27" s="294">
        <v>183</v>
      </c>
      <c r="L27" s="294">
        <v>6376</v>
      </c>
      <c r="M27" s="294">
        <v>110</v>
      </c>
      <c r="N27" s="294">
        <v>156</v>
      </c>
      <c r="O27" s="294">
        <v>419</v>
      </c>
      <c r="P27" s="294">
        <v>180</v>
      </c>
      <c r="Q27" s="294">
        <v>0</v>
      </c>
      <c r="R27" s="294">
        <v>11014</v>
      </c>
      <c r="S27" s="294">
        <v>7103</v>
      </c>
      <c r="T27" s="294">
        <v>3575</v>
      </c>
      <c r="U27" s="294">
        <v>5484</v>
      </c>
      <c r="V27" s="294">
        <v>0</v>
      </c>
      <c r="W27" s="294">
        <v>2502</v>
      </c>
      <c r="X27" s="294">
        <v>44</v>
      </c>
      <c r="Y27" s="294">
        <v>9497</v>
      </c>
      <c r="Z27" s="294">
        <v>25895</v>
      </c>
      <c r="AA27" s="294">
        <v>33</v>
      </c>
      <c r="AB27" s="294">
        <v>0</v>
      </c>
      <c r="AC27" s="294">
        <v>0</v>
      </c>
      <c r="AD27" s="294">
        <v>980</v>
      </c>
      <c r="AE27" s="294">
        <v>0</v>
      </c>
      <c r="AF27" s="294">
        <v>0</v>
      </c>
      <c r="AG27" s="294">
        <v>0</v>
      </c>
      <c r="AH27" s="294">
        <v>12</v>
      </c>
      <c r="AI27" s="294">
        <v>0</v>
      </c>
      <c r="AJ27" s="295">
        <v>0</v>
      </c>
      <c r="AK27" s="295">
        <v>0</v>
      </c>
      <c r="AL27" s="295" t="s">
        <v>516</v>
      </c>
      <c r="AM27" s="295" t="s">
        <v>516</v>
      </c>
      <c r="AN27" s="295">
        <v>11014</v>
      </c>
      <c r="AO27" s="295" t="s">
        <v>516</v>
      </c>
      <c r="AP27" s="295" t="s">
        <v>516</v>
      </c>
      <c r="AQ27" s="294">
        <v>5484</v>
      </c>
      <c r="AR27" s="295" t="s">
        <v>516</v>
      </c>
      <c r="AS27" s="294">
        <v>2502</v>
      </c>
      <c r="AT27" s="295" t="s">
        <v>516</v>
      </c>
      <c r="AU27" s="294">
        <v>5870</v>
      </c>
      <c r="AV27" s="294">
        <v>4737</v>
      </c>
      <c r="AW27" s="294">
        <v>0</v>
      </c>
      <c r="AX27" s="294">
        <v>0</v>
      </c>
      <c r="AY27" s="294">
        <v>0</v>
      </c>
      <c r="AZ27" s="294">
        <v>3823</v>
      </c>
      <c r="BA27" s="294">
        <v>117</v>
      </c>
      <c r="BB27" s="294">
        <v>0</v>
      </c>
      <c r="BC27" s="294">
        <v>0</v>
      </c>
      <c r="BD27" s="294">
        <v>0</v>
      </c>
      <c r="BE27" s="294">
        <v>0</v>
      </c>
      <c r="BF27" s="294">
        <v>0</v>
      </c>
      <c r="BG27" s="295">
        <v>50</v>
      </c>
      <c r="BH27" s="295" t="s">
        <v>516</v>
      </c>
      <c r="BI27" s="295" t="s">
        <v>516</v>
      </c>
      <c r="BJ27" s="295" t="s">
        <v>516</v>
      </c>
      <c r="BK27" s="295" t="s">
        <v>516</v>
      </c>
      <c r="BL27" s="295" t="s">
        <v>516</v>
      </c>
      <c r="BM27" s="295" t="s">
        <v>516</v>
      </c>
      <c r="BN27" s="295" t="s">
        <v>516</v>
      </c>
      <c r="BO27" s="295" t="s">
        <v>516</v>
      </c>
      <c r="BP27" s="295" t="s">
        <v>516</v>
      </c>
      <c r="BQ27" s="294">
        <v>747</v>
      </c>
      <c r="BR27" s="294">
        <v>557</v>
      </c>
      <c r="BS27" s="295" t="s">
        <v>516</v>
      </c>
      <c r="BT27" s="295" t="s">
        <v>516</v>
      </c>
      <c r="BU27" s="295" t="s">
        <v>516</v>
      </c>
      <c r="BV27" s="295" t="s">
        <v>516</v>
      </c>
      <c r="BW27" s="295" t="s">
        <v>516</v>
      </c>
      <c r="BX27" s="295" t="s">
        <v>516</v>
      </c>
      <c r="BY27" s="295" t="s">
        <v>516</v>
      </c>
      <c r="BZ27" s="295" t="s">
        <v>516</v>
      </c>
      <c r="CA27" s="295" t="s">
        <v>516</v>
      </c>
      <c r="CB27" s="295" t="s">
        <v>516</v>
      </c>
      <c r="CC27" s="295" t="s">
        <v>516</v>
      </c>
      <c r="CD27" s="295">
        <v>144</v>
      </c>
      <c r="CE27" s="295" t="s">
        <v>516</v>
      </c>
      <c r="CF27" s="295" t="s">
        <v>516</v>
      </c>
      <c r="CG27" s="295" t="s">
        <v>516</v>
      </c>
      <c r="CH27" s="295" t="s">
        <v>516</v>
      </c>
      <c r="CI27" s="295" t="s">
        <v>516</v>
      </c>
      <c r="CJ27" s="295" t="s">
        <v>516</v>
      </c>
      <c r="CK27" s="295" t="s">
        <v>516</v>
      </c>
      <c r="CL27" s="295" t="s">
        <v>516</v>
      </c>
      <c r="CM27" s="294">
        <v>413</v>
      </c>
      <c r="CN27" s="294">
        <v>0</v>
      </c>
      <c r="CO27" s="295" t="s">
        <v>516</v>
      </c>
      <c r="CP27" s="295" t="s">
        <v>516</v>
      </c>
      <c r="CQ27" s="295" t="s">
        <v>516</v>
      </c>
      <c r="CR27" s="295" t="s">
        <v>516</v>
      </c>
      <c r="CS27" s="295" t="s">
        <v>516</v>
      </c>
      <c r="CT27" s="295" t="s">
        <v>516</v>
      </c>
      <c r="CU27" s="295" t="s">
        <v>516</v>
      </c>
      <c r="CV27" s="295" t="s">
        <v>516</v>
      </c>
      <c r="CW27" s="295" t="s">
        <v>516</v>
      </c>
      <c r="CX27" s="295" t="s">
        <v>516</v>
      </c>
      <c r="CY27" s="295" t="s">
        <v>516</v>
      </c>
      <c r="CZ27" s="295" t="s">
        <v>516</v>
      </c>
      <c r="DA27" s="295">
        <v>0</v>
      </c>
      <c r="DB27" s="295" t="s">
        <v>516</v>
      </c>
      <c r="DC27" s="295" t="s">
        <v>516</v>
      </c>
      <c r="DD27" s="295" t="s">
        <v>516</v>
      </c>
      <c r="DE27" s="295" t="s">
        <v>516</v>
      </c>
      <c r="DF27" s="295" t="s">
        <v>516</v>
      </c>
      <c r="DG27" s="295" t="s">
        <v>516</v>
      </c>
      <c r="DH27" s="295" t="s">
        <v>516</v>
      </c>
      <c r="DI27" s="294">
        <v>0</v>
      </c>
      <c r="DJ27" s="294">
        <v>0</v>
      </c>
      <c r="DK27" s="295" t="s">
        <v>516</v>
      </c>
      <c r="DL27" s="295" t="s">
        <v>516</v>
      </c>
      <c r="DM27" s="295" t="s">
        <v>516</v>
      </c>
      <c r="DN27" s="295" t="s">
        <v>516</v>
      </c>
      <c r="DO27" s="295" t="s">
        <v>516</v>
      </c>
      <c r="DP27" s="295" t="s">
        <v>516</v>
      </c>
      <c r="DQ27" s="295" t="s">
        <v>516</v>
      </c>
      <c r="DR27" s="295" t="s">
        <v>516</v>
      </c>
      <c r="DS27" s="295" t="s">
        <v>516</v>
      </c>
      <c r="DT27" s="295" t="s">
        <v>516</v>
      </c>
      <c r="DU27" s="295" t="s">
        <v>516</v>
      </c>
      <c r="DV27" s="295">
        <v>0</v>
      </c>
      <c r="DW27" s="295" t="s">
        <v>516</v>
      </c>
      <c r="DX27" s="295" t="s">
        <v>516</v>
      </c>
      <c r="DY27" s="295" t="s">
        <v>516</v>
      </c>
      <c r="DZ27" s="294">
        <v>0</v>
      </c>
      <c r="EA27" s="295" t="s">
        <v>516</v>
      </c>
      <c r="EB27" s="295" t="s">
        <v>516</v>
      </c>
      <c r="EC27" s="295" t="s">
        <v>516</v>
      </c>
      <c r="ED27" s="295" t="s">
        <v>516</v>
      </c>
      <c r="EE27" s="294">
        <v>0</v>
      </c>
      <c r="EF27" s="294">
        <v>10846</v>
      </c>
      <c r="EG27" s="294">
        <v>0</v>
      </c>
      <c r="EH27" s="295" t="s">
        <v>516</v>
      </c>
      <c r="EI27" s="295" t="s">
        <v>516</v>
      </c>
      <c r="EJ27" s="294">
        <v>0</v>
      </c>
      <c r="EK27" s="295" t="s">
        <v>516</v>
      </c>
      <c r="EL27" s="295" t="s">
        <v>516</v>
      </c>
      <c r="EM27" s="295" t="s">
        <v>516</v>
      </c>
      <c r="EN27" s="294">
        <v>0</v>
      </c>
      <c r="EO27" s="294">
        <v>0</v>
      </c>
      <c r="EP27" s="295">
        <v>96</v>
      </c>
      <c r="EQ27" s="295" t="s">
        <v>516</v>
      </c>
      <c r="ER27" s="295" t="s">
        <v>516</v>
      </c>
      <c r="ES27" s="295" t="s">
        <v>516</v>
      </c>
      <c r="ET27" s="295" t="s">
        <v>516</v>
      </c>
      <c r="EU27" s="294">
        <v>7103</v>
      </c>
      <c r="EV27" s="294">
        <v>3575</v>
      </c>
      <c r="EW27" s="295" t="s">
        <v>516</v>
      </c>
      <c r="EX27" s="295" t="s">
        <v>516</v>
      </c>
      <c r="EY27" s="295" t="s">
        <v>516</v>
      </c>
      <c r="EZ27" s="294">
        <v>25</v>
      </c>
      <c r="FA27" s="294">
        <v>47</v>
      </c>
      <c r="FB27" s="294">
        <v>26984</v>
      </c>
      <c r="FC27" s="294">
        <v>1801</v>
      </c>
      <c r="FD27" s="294">
        <v>33</v>
      </c>
      <c r="FE27" s="294">
        <v>807</v>
      </c>
      <c r="FF27" s="294">
        <v>5035</v>
      </c>
      <c r="FG27" s="294">
        <v>6898</v>
      </c>
      <c r="FH27" s="295">
        <v>2849</v>
      </c>
      <c r="FI27" s="295">
        <v>183</v>
      </c>
      <c r="FJ27" s="295">
        <v>6364</v>
      </c>
      <c r="FK27" s="294">
        <v>110</v>
      </c>
      <c r="FL27" s="294">
        <v>60</v>
      </c>
      <c r="FM27" s="294">
        <v>369</v>
      </c>
      <c r="FN27" s="294">
        <v>36</v>
      </c>
      <c r="FO27" s="294">
        <v>0</v>
      </c>
      <c r="FP27" s="304" t="s">
        <v>516</v>
      </c>
      <c r="FQ27" s="304" t="s">
        <v>516</v>
      </c>
      <c r="FR27" s="304" t="s">
        <v>516</v>
      </c>
      <c r="FS27" s="292">
        <v>0</v>
      </c>
      <c r="FT27" s="292">
        <v>0</v>
      </c>
      <c r="FU27" s="292">
        <v>0</v>
      </c>
      <c r="FV27" s="292">
        <v>19</v>
      </c>
      <c r="FW27" s="292">
        <v>2420</v>
      </c>
    </row>
    <row r="28" spans="1:179" ht="13.5" customHeight="1" x14ac:dyDescent="0.15">
      <c r="A28" s="292" t="s">
        <v>557</v>
      </c>
      <c r="B28" s="293" t="s">
        <v>558</v>
      </c>
      <c r="C28" s="292" t="s">
        <v>515</v>
      </c>
      <c r="D28" s="294">
        <v>135402</v>
      </c>
      <c r="E28" s="294">
        <v>1974</v>
      </c>
      <c r="F28" s="294">
        <v>18</v>
      </c>
      <c r="G28" s="294">
        <v>56</v>
      </c>
      <c r="H28" s="294">
        <v>19766</v>
      </c>
      <c r="I28" s="294">
        <v>13037</v>
      </c>
      <c r="J28" s="294">
        <v>4751</v>
      </c>
      <c r="K28" s="294">
        <v>220</v>
      </c>
      <c r="L28" s="294">
        <v>18499</v>
      </c>
      <c r="M28" s="294">
        <v>441</v>
      </c>
      <c r="N28" s="294">
        <v>536</v>
      </c>
      <c r="O28" s="294">
        <v>506</v>
      </c>
      <c r="P28" s="294">
        <v>2441</v>
      </c>
      <c r="Q28" s="294">
        <v>0</v>
      </c>
      <c r="R28" s="294">
        <v>36012</v>
      </c>
      <c r="S28" s="294">
        <v>626</v>
      </c>
      <c r="T28" s="294">
        <v>0</v>
      </c>
      <c r="U28" s="294">
        <v>6752</v>
      </c>
      <c r="V28" s="294">
        <v>0</v>
      </c>
      <c r="W28" s="294">
        <v>0</v>
      </c>
      <c r="X28" s="294">
        <v>85</v>
      </c>
      <c r="Y28" s="294">
        <v>29682</v>
      </c>
      <c r="Z28" s="294">
        <v>63568</v>
      </c>
      <c r="AA28" s="294">
        <v>23</v>
      </c>
      <c r="AB28" s="294">
        <v>0</v>
      </c>
      <c r="AC28" s="294">
        <v>0</v>
      </c>
      <c r="AD28" s="294">
        <v>2570</v>
      </c>
      <c r="AE28" s="294">
        <v>0</v>
      </c>
      <c r="AF28" s="294">
        <v>0</v>
      </c>
      <c r="AG28" s="294">
        <v>0</v>
      </c>
      <c r="AH28" s="294">
        <v>0</v>
      </c>
      <c r="AI28" s="294">
        <v>0</v>
      </c>
      <c r="AJ28" s="295">
        <v>0</v>
      </c>
      <c r="AK28" s="295">
        <v>35</v>
      </c>
      <c r="AL28" s="295" t="s">
        <v>516</v>
      </c>
      <c r="AM28" s="295" t="s">
        <v>516</v>
      </c>
      <c r="AN28" s="295">
        <v>36012</v>
      </c>
      <c r="AO28" s="295" t="s">
        <v>516</v>
      </c>
      <c r="AP28" s="295" t="s">
        <v>516</v>
      </c>
      <c r="AQ28" s="294">
        <v>5610</v>
      </c>
      <c r="AR28" s="295" t="s">
        <v>516</v>
      </c>
      <c r="AS28" s="294">
        <v>0</v>
      </c>
      <c r="AT28" s="295" t="s">
        <v>516</v>
      </c>
      <c r="AU28" s="294">
        <v>19318</v>
      </c>
      <c r="AV28" s="294">
        <v>12645</v>
      </c>
      <c r="AW28" s="294">
        <v>10</v>
      </c>
      <c r="AX28" s="294">
        <v>0</v>
      </c>
      <c r="AY28" s="294">
        <v>0</v>
      </c>
      <c r="AZ28" s="294">
        <v>11343</v>
      </c>
      <c r="BA28" s="294">
        <v>749</v>
      </c>
      <c r="BB28" s="294">
        <v>0</v>
      </c>
      <c r="BC28" s="294">
        <v>0</v>
      </c>
      <c r="BD28" s="294">
        <v>0</v>
      </c>
      <c r="BE28" s="294">
        <v>0</v>
      </c>
      <c r="BF28" s="294">
        <v>0</v>
      </c>
      <c r="BG28" s="295">
        <v>20</v>
      </c>
      <c r="BH28" s="295" t="s">
        <v>516</v>
      </c>
      <c r="BI28" s="295" t="s">
        <v>516</v>
      </c>
      <c r="BJ28" s="295" t="s">
        <v>516</v>
      </c>
      <c r="BK28" s="295" t="s">
        <v>516</v>
      </c>
      <c r="BL28" s="295" t="s">
        <v>516</v>
      </c>
      <c r="BM28" s="295" t="s">
        <v>516</v>
      </c>
      <c r="BN28" s="295" t="s">
        <v>516</v>
      </c>
      <c r="BO28" s="295" t="s">
        <v>516</v>
      </c>
      <c r="BP28" s="295" t="s">
        <v>516</v>
      </c>
      <c r="BQ28" s="294">
        <v>523</v>
      </c>
      <c r="BR28" s="294">
        <v>1863</v>
      </c>
      <c r="BS28" s="295" t="s">
        <v>516</v>
      </c>
      <c r="BT28" s="295" t="s">
        <v>516</v>
      </c>
      <c r="BU28" s="295" t="s">
        <v>516</v>
      </c>
      <c r="BV28" s="295" t="s">
        <v>516</v>
      </c>
      <c r="BW28" s="295" t="s">
        <v>516</v>
      </c>
      <c r="BX28" s="295" t="s">
        <v>516</v>
      </c>
      <c r="BY28" s="295" t="s">
        <v>516</v>
      </c>
      <c r="BZ28" s="295" t="s">
        <v>516</v>
      </c>
      <c r="CA28" s="295" t="s">
        <v>516</v>
      </c>
      <c r="CB28" s="295" t="s">
        <v>516</v>
      </c>
      <c r="CC28" s="295" t="s">
        <v>516</v>
      </c>
      <c r="CD28" s="295">
        <v>1490</v>
      </c>
      <c r="CE28" s="295" t="s">
        <v>516</v>
      </c>
      <c r="CF28" s="295" t="s">
        <v>516</v>
      </c>
      <c r="CG28" s="295" t="s">
        <v>516</v>
      </c>
      <c r="CH28" s="295" t="s">
        <v>516</v>
      </c>
      <c r="CI28" s="295" t="s">
        <v>516</v>
      </c>
      <c r="CJ28" s="295" t="s">
        <v>516</v>
      </c>
      <c r="CK28" s="295" t="s">
        <v>516</v>
      </c>
      <c r="CL28" s="295" t="s">
        <v>516</v>
      </c>
      <c r="CM28" s="294">
        <v>373</v>
      </c>
      <c r="CN28" s="294">
        <v>0</v>
      </c>
      <c r="CO28" s="295" t="s">
        <v>516</v>
      </c>
      <c r="CP28" s="295" t="s">
        <v>516</v>
      </c>
      <c r="CQ28" s="295" t="s">
        <v>516</v>
      </c>
      <c r="CR28" s="295" t="s">
        <v>516</v>
      </c>
      <c r="CS28" s="295" t="s">
        <v>516</v>
      </c>
      <c r="CT28" s="295" t="s">
        <v>516</v>
      </c>
      <c r="CU28" s="295" t="s">
        <v>516</v>
      </c>
      <c r="CV28" s="295" t="s">
        <v>516</v>
      </c>
      <c r="CW28" s="295" t="s">
        <v>516</v>
      </c>
      <c r="CX28" s="295" t="s">
        <v>516</v>
      </c>
      <c r="CY28" s="295" t="s">
        <v>516</v>
      </c>
      <c r="CZ28" s="295" t="s">
        <v>516</v>
      </c>
      <c r="DA28" s="295">
        <v>0</v>
      </c>
      <c r="DB28" s="295" t="s">
        <v>516</v>
      </c>
      <c r="DC28" s="295" t="s">
        <v>516</v>
      </c>
      <c r="DD28" s="295" t="s">
        <v>516</v>
      </c>
      <c r="DE28" s="295" t="s">
        <v>516</v>
      </c>
      <c r="DF28" s="295" t="s">
        <v>516</v>
      </c>
      <c r="DG28" s="295" t="s">
        <v>516</v>
      </c>
      <c r="DH28" s="295" t="s">
        <v>516</v>
      </c>
      <c r="DI28" s="294">
        <v>0</v>
      </c>
      <c r="DJ28" s="294">
        <v>0</v>
      </c>
      <c r="DK28" s="295" t="s">
        <v>516</v>
      </c>
      <c r="DL28" s="295" t="s">
        <v>516</v>
      </c>
      <c r="DM28" s="295" t="s">
        <v>516</v>
      </c>
      <c r="DN28" s="295" t="s">
        <v>516</v>
      </c>
      <c r="DO28" s="295" t="s">
        <v>516</v>
      </c>
      <c r="DP28" s="295" t="s">
        <v>516</v>
      </c>
      <c r="DQ28" s="295" t="s">
        <v>516</v>
      </c>
      <c r="DR28" s="295" t="s">
        <v>516</v>
      </c>
      <c r="DS28" s="295" t="s">
        <v>516</v>
      </c>
      <c r="DT28" s="295" t="s">
        <v>516</v>
      </c>
      <c r="DU28" s="295" t="s">
        <v>516</v>
      </c>
      <c r="DV28" s="295">
        <v>0</v>
      </c>
      <c r="DW28" s="295" t="s">
        <v>516</v>
      </c>
      <c r="DX28" s="295" t="s">
        <v>516</v>
      </c>
      <c r="DY28" s="295" t="s">
        <v>516</v>
      </c>
      <c r="DZ28" s="294">
        <v>0</v>
      </c>
      <c r="EA28" s="295" t="s">
        <v>516</v>
      </c>
      <c r="EB28" s="295" t="s">
        <v>516</v>
      </c>
      <c r="EC28" s="295" t="s">
        <v>516</v>
      </c>
      <c r="ED28" s="295" t="s">
        <v>516</v>
      </c>
      <c r="EE28" s="294">
        <v>0</v>
      </c>
      <c r="EF28" s="294">
        <v>630</v>
      </c>
      <c r="EG28" s="294">
        <v>0</v>
      </c>
      <c r="EH28" s="295" t="s">
        <v>516</v>
      </c>
      <c r="EI28" s="295" t="s">
        <v>516</v>
      </c>
      <c r="EJ28" s="294">
        <v>0</v>
      </c>
      <c r="EK28" s="295" t="s">
        <v>516</v>
      </c>
      <c r="EL28" s="295" t="s">
        <v>516</v>
      </c>
      <c r="EM28" s="295" t="s">
        <v>516</v>
      </c>
      <c r="EN28" s="294">
        <v>0</v>
      </c>
      <c r="EO28" s="294">
        <v>0</v>
      </c>
      <c r="EP28" s="295">
        <v>0</v>
      </c>
      <c r="EQ28" s="295" t="s">
        <v>516</v>
      </c>
      <c r="ER28" s="295" t="s">
        <v>516</v>
      </c>
      <c r="ES28" s="295" t="s">
        <v>516</v>
      </c>
      <c r="ET28" s="295" t="s">
        <v>516</v>
      </c>
      <c r="EU28" s="294">
        <v>626</v>
      </c>
      <c r="EV28" s="294">
        <v>0</v>
      </c>
      <c r="EW28" s="295" t="s">
        <v>516</v>
      </c>
      <c r="EX28" s="295" t="s">
        <v>516</v>
      </c>
      <c r="EY28" s="295" t="s">
        <v>516</v>
      </c>
      <c r="EZ28" s="294">
        <v>4</v>
      </c>
      <c r="FA28" s="294">
        <v>0</v>
      </c>
      <c r="FB28" s="294">
        <v>56696</v>
      </c>
      <c r="FC28" s="294">
        <v>1941</v>
      </c>
      <c r="FD28" s="294">
        <v>18</v>
      </c>
      <c r="FE28" s="294">
        <v>56</v>
      </c>
      <c r="FF28" s="294">
        <v>5853</v>
      </c>
      <c r="FG28" s="294">
        <v>12288</v>
      </c>
      <c r="FH28" s="295">
        <v>4751</v>
      </c>
      <c r="FI28" s="295">
        <v>220</v>
      </c>
      <c r="FJ28" s="295">
        <v>18499</v>
      </c>
      <c r="FK28" s="294">
        <v>441</v>
      </c>
      <c r="FL28" s="294">
        <v>536</v>
      </c>
      <c r="FM28" s="294">
        <v>451</v>
      </c>
      <c r="FN28" s="294">
        <v>951</v>
      </c>
      <c r="FO28" s="294">
        <v>0</v>
      </c>
      <c r="FP28" s="304" t="s">
        <v>516</v>
      </c>
      <c r="FQ28" s="304" t="s">
        <v>516</v>
      </c>
      <c r="FR28" s="304" t="s">
        <v>516</v>
      </c>
      <c r="FS28" s="292">
        <v>1142</v>
      </c>
      <c r="FT28" s="292">
        <v>0</v>
      </c>
      <c r="FU28" s="292">
        <v>0</v>
      </c>
      <c r="FV28" s="292">
        <v>81</v>
      </c>
      <c r="FW28" s="292">
        <v>9468</v>
      </c>
    </row>
    <row r="29" spans="1:179" ht="13.5" customHeight="1" x14ac:dyDescent="0.15">
      <c r="A29" s="292" t="s">
        <v>559</v>
      </c>
      <c r="B29" s="293" t="s">
        <v>560</v>
      </c>
      <c r="C29" s="292" t="s">
        <v>515</v>
      </c>
      <c r="D29" s="294">
        <v>337702</v>
      </c>
      <c r="E29" s="294">
        <v>10904</v>
      </c>
      <c r="F29" s="294">
        <v>175</v>
      </c>
      <c r="G29" s="294">
        <v>8968</v>
      </c>
      <c r="H29" s="294">
        <v>38943</v>
      </c>
      <c r="I29" s="294">
        <v>26236</v>
      </c>
      <c r="J29" s="294">
        <v>16567</v>
      </c>
      <c r="K29" s="294">
        <v>163</v>
      </c>
      <c r="L29" s="294">
        <v>45003</v>
      </c>
      <c r="M29" s="294">
        <v>169</v>
      </c>
      <c r="N29" s="294">
        <v>1323</v>
      </c>
      <c r="O29" s="294">
        <v>1271</v>
      </c>
      <c r="P29" s="294">
        <v>19577</v>
      </c>
      <c r="Q29" s="294">
        <v>1189</v>
      </c>
      <c r="R29" s="294">
        <v>67218</v>
      </c>
      <c r="S29" s="294">
        <v>403</v>
      </c>
      <c r="T29" s="294">
        <v>1115</v>
      </c>
      <c r="U29" s="294">
        <v>14286</v>
      </c>
      <c r="V29" s="294">
        <v>0</v>
      </c>
      <c r="W29" s="294">
        <v>5717</v>
      </c>
      <c r="X29" s="294">
        <v>68</v>
      </c>
      <c r="Y29" s="294">
        <v>78407</v>
      </c>
      <c r="Z29" s="294">
        <v>109561</v>
      </c>
      <c r="AA29" s="294">
        <v>43</v>
      </c>
      <c r="AB29" s="294">
        <v>0</v>
      </c>
      <c r="AC29" s="294">
        <v>9</v>
      </c>
      <c r="AD29" s="294">
        <v>10828</v>
      </c>
      <c r="AE29" s="294">
        <v>0</v>
      </c>
      <c r="AF29" s="294">
        <v>0</v>
      </c>
      <c r="AG29" s="294">
        <v>0</v>
      </c>
      <c r="AH29" s="294">
        <v>0</v>
      </c>
      <c r="AI29" s="294">
        <v>0</v>
      </c>
      <c r="AJ29" s="295">
        <v>0</v>
      </c>
      <c r="AK29" s="295">
        <v>0</v>
      </c>
      <c r="AL29" s="295" t="s">
        <v>516</v>
      </c>
      <c r="AM29" s="295" t="s">
        <v>516</v>
      </c>
      <c r="AN29" s="295">
        <v>67218</v>
      </c>
      <c r="AO29" s="295" t="s">
        <v>516</v>
      </c>
      <c r="AP29" s="295" t="s">
        <v>516</v>
      </c>
      <c r="AQ29" s="294">
        <v>14286</v>
      </c>
      <c r="AR29" s="295" t="s">
        <v>516</v>
      </c>
      <c r="AS29" s="294">
        <v>5717</v>
      </c>
      <c r="AT29" s="295" t="s">
        <v>516</v>
      </c>
      <c r="AU29" s="294">
        <v>11460</v>
      </c>
      <c r="AV29" s="294">
        <v>15239</v>
      </c>
      <c r="AW29" s="294">
        <v>0</v>
      </c>
      <c r="AX29" s="294">
        <v>0</v>
      </c>
      <c r="AY29" s="294">
        <v>7</v>
      </c>
      <c r="AZ29" s="294">
        <v>13340</v>
      </c>
      <c r="BA29" s="294">
        <v>8</v>
      </c>
      <c r="BB29" s="294">
        <v>0</v>
      </c>
      <c r="BC29" s="294">
        <v>0</v>
      </c>
      <c r="BD29" s="294">
        <v>0</v>
      </c>
      <c r="BE29" s="294">
        <v>0</v>
      </c>
      <c r="BF29" s="294">
        <v>1192</v>
      </c>
      <c r="BG29" s="295">
        <v>4</v>
      </c>
      <c r="BH29" s="295" t="s">
        <v>516</v>
      </c>
      <c r="BI29" s="295" t="s">
        <v>516</v>
      </c>
      <c r="BJ29" s="295" t="s">
        <v>516</v>
      </c>
      <c r="BK29" s="295" t="s">
        <v>516</v>
      </c>
      <c r="BL29" s="295" t="s">
        <v>516</v>
      </c>
      <c r="BM29" s="295" t="s">
        <v>516</v>
      </c>
      <c r="BN29" s="295" t="s">
        <v>516</v>
      </c>
      <c r="BO29" s="295" t="s">
        <v>516</v>
      </c>
      <c r="BP29" s="295" t="s">
        <v>516</v>
      </c>
      <c r="BQ29" s="294">
        <v>688</v>
      </c>
      <c r="BR29" s="294">
        <v>20748</v>
      </c>
      <c r="BS29" s="295" t="s">
        <v>516</v>
      </c>
      <c r="BT29" s="295" t="s">
        <v>516</v>
      </c>
      <c r="BU29" s="295" t="s">
        <v>516</v>
      </c>
      <c r="BV29" s="295" t="s">
        <v>516</v>
      </c>
      <c r="BW29" s="295" t="s">
        <v>516</v>
      </c>
      <c r="BX29" s="295" t="s">
        <v>516</v>
      </c>
      <c r="BY29" s="295" t="s">
        <v>516</v>
      </c>
      <c r="BZ29" s="295" t="s">
        <v>516</v>
      </c>
      <c r="CA29" s="295" t="s">
        <v>516</v>
      </c>
      <c r="CB29" s="295" t="s">
        <v>516</v>
      </c>
      <c r="CC29" s="295" t="s">
        <v>516</v>
      </c>
      <c r="CD29" s="295">
        <v>13711</v>
      </c>
      <c r="CE29" s="295" t="s">
        <v>516</v>
      </c>
      <c r="CF29" s="295" t="s">
        <v>516</v>
      </c>
      <c r="CG29" s="295" t="s">
        <v>516</v>
      </c>
      <c r="CH29" s="295" t="s">
        <v>516</v>
      </c>
      <c r="CI29" s="295" t="s">
        <v>516</v>
      </c>
      <c r="CJ29" s="295" t="s">
        <v>516</v>
      </c>
      <c r="CK29" s="295" t="s">
        <v>516</v>
      </c>
      <c r="CL29" s="295" t="s">
        <v>516</v>
      </c>
      <c r="CM29" s="294">
        <v>7037</v>
      </c>
      <c r="CN29" s="294">
        <v>1487</v>
      </c>
      <c r="CO29" s="295" t="s">
        <v>516</v>
      </c>
      <c r="CP29" s="295" t="s">
        <v>516</v>
      </c>
      <c r="CQ29" s="295" t="s">
        <v>516</v>
      </c>
      <c r="CR29" s="295" t="s">
        <v>516</v>
      </c>
      <c r="CS29" s="295" t="s">
        <v>516</v>
      </c>
      <c r="CT29" s="295" t="s">
        <v>516</v>
      </c>
      <c r="CU29" s="295" t="s">
        <v>516</v>
      </c>
      <c r="CV29" s="295" t="s">
        <v>516</v>
      </c>
      <c r="CW29" s="295" t="s">
        <v>516</v>
      </c>
      <c r="CX29" s="295" t="s">
        <v>516</v>
      </c>
      <c r="CY29" s="295" t="s">
        <v>516</v>
      </c>
      <c r="CZ29" s="295" t="s">
        <v>516</v>
      </c>
      <c r="DA29" s="295">
        <v>1189</v>
      </c>
      <c r="DB29" s="295" t="s">
        <v>516</v>
      </c>
      <c r="DC29" s="295" t="s">
        <v>516</v>
      </c>
      <c r="DD29" s="295" t="s">
        <v>516</v>
      </c>
      <c r="DE29" s="295" t="s">
        <v>516</v>
      </c>
      <c r="DF29" s="295" t="s">
        <v>516</v>
      </c>
      <c r="DG29" s="295" t="s">
        <v>516</v>
      </c>
      <c r="DH29" s="295" t="s">
        <v>516</v>
      </c>
      <c r="DI29" s="294">
        <v>298</v>
      </c>
      <c r="DJ29" s="294">
        <v>14853</v>
      </c>
      <c r="DK29" s="295" t="s">
        <v>516</v>
      </c>
      <c r="DL29" s="295" t="s">
        <v>516</v>
      </c>
      <c r="DM29" s="295" t="s">
        <v>516</v>
      </c>
      <c r="DN29" s="295" t="s">
        <v>516</v>
      </c>
      <c r="DO29" s="295" t="s">
        <v>516</v>
      </c>
      <c r="DP29" s="295" t="s">
        <v>516</v>
      </c>
      <c r="DQ29" s="295" t="s">
        <v>516</v>
      </c>
      <c r="DR29" s="295" t="s">
        <v>516</v>
      </c>
      <c r="DS29" s="295" t="s">
        <v>516</v>
      </c>
      <c r="DT29" s="295" t="s">
        <v>516</v>
      </c>
      <c r="DU29" s="295" t="s">
        <v>516</v>
      </c>
      <c r="DV29" s="295">
        <v>0</v>
      </c>
      <c r="DW29" s="295" t="s">
        <v>516</v>
      </c>
      <c r="DX29" s="295" t="s">
        <v>516</v>
      </c>
      <c r="DY29" s="295" t="s">
        <v>516</v>
      </c>
      <c r="DZ29" s="294">
        <v>314</v>
      </c>
      <c r="EA29" s="295" t="s">
        <v>516</v>
      </c>
      <c r="EB29" s="295" t="s">
        <v>516</v>
      </c>
      <c r="EC29" s="295" t="s">
        <v>516</v>
      </c>
      <c r="ED29" s="295" t="s">
        <v>516</v>
      </c>
      <c r="EE29" s="294">
        <v>14539</v>
      </c>
      <c r="EF29" s="294">
        <v>5739</v>
      </c>
      <c r="EG29" s="294">
        <v>0</v>
      </c>
      <c r="EH29" s="295" t="s">
        <v>516</v>
      </c>
      <c r="EI29" s="295" t="s">
        <v>516</v>
      </c>
      <c r="EJ29" s="294">
        <v>0</v>
      </c>
      <c r="EK29" s="295" t="s">
        <v>516</v>
      </c>
      <c r="EL29" s="295" t="s">
        <v>516</v>
      </c>
      <c r="EM29" s="295" t="s">
        <v>516</v>
      </c>
      <c r="EN29" s="294">
        <v>0</v>
      </c>
      <c r="EO29" s="294">
        <v>0</v>
      </c>
      <c r="EP29" s="295">
        <v>0</v>
      </c>
      <c r="EQ29" s="295" t="s">
        <v>516</v>
      </c>
      <c r="ER29" s="295" t="s">
        <v>516</v>
      </c>
      <c r="ES29" s="295" t="s">
        <v>516</v>
      </c>
      <c r="ET29" s="295" t="s">
        <v>516</v>
      </c>
      <c r="EU29" s="294">
        <v>403</v>
      </c>
      <c r="EV29" s="294">
        <v>801</v>
      </c>
      <c r="EW29" s="295" t="s">
        <v>516</v>
      </c>
      <c r="EX29" s="295" t="s">
        <v>516</v>
      </c>
      <c r="EY29" s="295" t="s">
        <v>516</v>
      </c>
      <c r="EZ29" s="294">
        <v>32</v>
      </c>
      <c r="FA29" s="294">
        <v>4503</v>
      </c>
      <c r="FB29" s="294">
        <v>170075</v>
      </c>
      <c r="FC29" s="294">
        <v>10861</v>
      </c>
      <c r="FD29" s="294">
        <v>175</v>
      </c>
      <c r="FE29" s="294">
        <v>8952</v>
      </c>
      <c r="FF29" s="294">
        <v>14775</v>
      </c>
      <c r="FG29" s="294">
        <v>26228</v>
      </c>
      <c r="FH29" s="295">
        <v>16567</v>
      </c>
      <c r="FI29" s="295">
        <v>163</v>
      </c>
      <c r="FJ29" s="295">
        <v>45003</v>
      </c>
      <c r="FK29" s="294">
        <v>169</v>
      </c>
      <c r="FL29" s="294">
        <v>131</v>
      </c>
      <c r="FM29" s="294">
        <v>1267</v>
      </c>
      <c r="FN29" s="294">
        <v>5866</v>
      </c>
      <c r="FO29" s="294">
        <v>0</v>
      </c>
      <c r="FP29" s="304" t="s">
        <v>516</v>
      </c>
      <c r="FQ29" s="304" t="s">
        <v>516</v>
      </c>
      <c r="FR29" s="304" t="s">
        <v>516</v>
      </c>
      <c r="FS29" s="292">
        <v>0</v>
      </c>
      <c r="FT29" s="292">
        <v>0</v>
      </c>
      <c r="FU29" s="292">
        <v>0</v>
      </c>
      <c r="FV29" s="292">
        <v>36</v>
      </c>
      <c r="FW29" s="292">
        <v>39882</v>
      </c>
    </row>
    <row r="30" spans="1:179" ht="13.5" customHeight="1" x14ac:dyDescent="0.15">
      <c r="A30" s="292" t="s">
        <v>561</v>
      </c>
      <c r="B30" s="293" t="s">
        <v>562</v>
      </c>
      <c r="C30" s="292" t="s">
        <v>515</v>
      </c>
      <c r="D30" s="294">
        <v>82623</v>
      </c>
      <c r="E30" s="294">
        <v>2337</v>
      </c>
      <c r="F30" s="294">
        <v>19</v>
      </c>
      <c r="G30" s="294">
        <v>48</v>
      </c>
      <c r="H30" s="294">
        <v>9166</v>
      </c>
      <c r="I30" s="294">
        <v>4974</v>
      </c>
      <c r="J30" s="294">
        <v>2131</v>
      </c>
      <c r="K30" s="294">
        <v>29</v>
      </c>
      <c r="L30" s="294">
        <v>8261</v>
      </c>
      <c r="M30" s="294">
        <v>0</v>
      </c>
      <c r="N30" s="294">
        <v>38</v>
      </c>
      <c r="O30" s="294">
        <v>246</v>
      </c>
      <c r="P30" s="294">
        <v>62</v>
      </c>
      <c r="Q30" s="294">
        <v>0</v>
      </c>
      <c r="R30" s="294">
        <v>15099</v>
      </c>
      <c r="S30" s="294">
        <v>3127</v>
      </c>
      <c r="T30" s="294">
        <v>0</v>
      </c>
      <c r="U30" s="294">
        <v>14864</v>
      </c>
      <c r="V30" s="294">
        <v>0</v>
      </c>
      <c r="W30" s="294">
        <v>4693</v>
      </c>
      <c r="X30" s="294">
        <v>8</v>
      </c>
      <c r="Y30" s="294">
        <v>17521</v>
      </c>
      <c r="Z30" s="294">
        <v>49573</v>
      </c>
      <c r="AA30" s="294">
        <v>42</v>
      </c>
      <c r="AB30" s="294">
        <v>0</v>
      </c>
      <c r="AC30" s="294">
        <v>0</v>
      </c>
      <c r="AD30" s="294">
        <v>669</v>
      </c>
      <c r="AE30" s="294">
        <v>46</v>
      </c>
      <c r="AF30" s="294">
        <v>0</v>
      </c>
      <c r="AG30" s="294">
        <v>0</v>
      </c>
      <c r="AH30" s="294">
        <v>0</v>
      </c>
      <c r="AI30" s="294">
        <v>0</v>
      </c>
      <c r="AJ30" s="295">
        <v>0</v>
      </c>
      <c r="AK30" s="295">
        <v>0</v>
      </c>
      <c r="AL30" s="295" t="s">
        <v>516</v>
      </c>
      <c r="AM30" s="295" t="s">
        <v>516</v>
      </c>
      <c r="AN30" s="295">
        <v>15099</v>
      </c>
      <c r="AO30" s="295" t="s">
        <v>516</v>
      </c>
      <c r="AP30" s="295" t="s">
        <v>516</v>
      </c>
      <c r="AQ30" s="294">
        <v>14864</v>
      </c>
      <c r="AR30" s="295" t="s">
        <v>516</v>
      </c>
      <c r="AS30" s="294">
        <v>4693</v>
      </c>
      <c r="AT30" s="295" t="s">
        <v>516</v>
      </c>
      <c r="AU30" s="294">
        <v>14160</v>
      </c>
      <c r="AV30" s="294">
        <v>6184</v>
      </c>
      <c r="AW30" s="294">
        <v>0</v>
      </c>
      <c r="AX30" s="294">
        <v>0</v>
      </c>
      <c r="AY30" s="294">
        <v>0</v>
      </c>
      <c r="AZ30" s="294">
        <v>5433</v>
      </c>
      <c r="BA30" s="294">
        <v>23</v>
      </c>
      <c r="BB30" s="294">
        <v>0</v>
      </c>
      <c r="BC30" s="294">
        <v>0</v>
      </c>
      <c r="BD30" s="294">
        <v>0</v>
      </c>
      <c r="BE30" s="294">
        <v>0</v>
      </c>
      <c r="BF30" s="294">
        <v>0</v>
      </c>
      <c r="BG30" s="295">
        <v>0</v>
      </c>
      <c r="BH30" s="295" t="s">
        <v>516</v>
      </c>
      <c r="BI30" s="295" t="s">
        <v>516</v>
      </c>
      <c r="BJ30" s="295" t="s">
        <v>516</v>
      </c>
      <c r="BK30" s="295" t="s">
        <v>516</v>
      </c>
      <c r="BL30" s="295" t="s">
        <v>516</v>
      </c>
      <c r="BM30" s="295" t="s">
        <v>516</v>
      </c>
      <c r="BN30" s="295" t="s">
        <v>516</v>
      </c>
      <c r="BO30" s="295" t="s">
        <v>516</v>
      </c>
      <c r="BP30" s="295" t="s">
        <v>516</v>
      </c>
      <c r="BQ30" s="294">
        <v>728</v>
      </c>
      <c r="BR30" s="294">
        <v>1044</v>
      </c>
      <c r="BS30" s="295" t="s">
        <v>516</v>
      </c>
      <c r="BT30" s="295" t="s">
        <v>516</v>
      </c>
      <c r="BU30" s="295" t="s">
        <v>516</v>
      </c>
      <c r="BV30" s="295" t="s">
        <v>516</v>
      </c>
      <c r="BW30" s="295" t="s">
        <v>516</v>
      </c>
      <c r="BX30" s="295" t="s">
        <v>516</v>
      </c>
      <c r="BY30" s="295" t="s">
        <v>516</v>
      </c>
      <c r="BZ30" s="295" t="s">
        <v>516</v>
      </c>
      <c r="CA30" s="295" t="s">
        <v>516</v>
      </c>
      <c r="CB30" s="295" t="s">
        <v>516</v>
      </c>
      <c r="CC30" s="295" t="s">
        <v>516</v>
      </c>
      <c r="CD30" s="295">
        <v>62</v>
      </c>
      <c r="CE30" s="295" t="s">
        <v>516</v>
      </c>
      <c r="CF30" s="295" t="s">
        <v>516</v>
      </c>
      <c r="CG30" s="295" t="s">
        <v>516</v>
      </c>
      <c r="CH30" s="295" t="s">
        <v>516</v>
      </c>
      <c r="CI30" s="295" t="s">
        <v>516</v>
      </c>
      <c r="CJ30" s="295" t="s">
        <v>516</v>
      </c>
      <c r="CK30" s="295" t="s">
        <v>516</v>
      </c>
      <c r="CL30" s="295" t="s">
        <v>516</v>
      </c>
      <c r="CM30" s="294">
        <v>982</v>
      </c>
      <c r="CN30" s="294">
        <v>0</v>
      </c>
      <c r="CO30" s="295" t="s">
        <v>516</v>
      </c>
      <c r="CP30" s="295" t="s">
        <v>516</v>
      </c>
      <c r="CQ30" s="295" t="s">
        <v>516</v>
      </c>
      <c r="CR30" s="295" t="s">
        <v>516</v>
      </c>
      <c r="CS30" s="295" t="s">
        <v>516</v>
      </c>
      <c r="CT30" s="295" t="s">
        <v>516</v>
      </c>
      <c r="CU30" s="295" t="s">
        <v>516</v>
      </c>
      <c r="CV30" s="295" t="s">
        <v>516</v>
      </c>
      <c r="CW30" s="295" t="s">
        <v>516</v>
      </c>
      <c r="CX30" s="295" t="s">
        <v>516</v>
      </c>
      <c r="CY30" s="295" t="s">
        <v>516</v>
      </c>
      <c r="CZ30" s="295" t="s">
        <v>516</v>
      </c>
      <c r="DA30" s="295">
        <v>0</v>
      </c>
      <c r="DB30" s="295" t="s">
        <v>516</v>
      </c>
      <c r="DC30" s="295" t="s">
        <v>516</v>
      </c>
      <c r="DD30" s="295" t="s">
        <v>516</v>
      </c>
      <c r="DE30" s="295" t="s">
        <v>516</v>
      </c>
      <c r="DF30" s="295" t="s">
        <v>516</v>
      </c>
      <c r="DG30" s="295" t="s">
        <v>516</v>
      </c>
      <c r="DH30" s="295" t="s">
        <v>516</v>
      </c>
      <c r="DI30" s="294">
        <v>0</v>
      </c>
      <c r="DJ30" s="294">
        <v>0</v>
      </c>
      <c r="DK30" s="295" t="s">
        <v>516</v>
      </c>
      <c r="DL30" s="295" t="s">
        <v>516</v>
      </c>
      <c r="DM30" s="295" t="s">
        <v>516</v>
      </c>
      <c r="DN30" s="295" t="s">
        <v>516</v>
      </c>
      <c r="DO30" s="295" t="s">
        <v>516</v>
      </c>
      <c r="DP30" s="295" t="s">
        <v>516</v>
      </c>
      <c r="DQ30" s="295" t="s">
        <v>516</v>
      </c>
      <c r="DR30" s="295" t="s">
        <v>516</v>
      </c>
      <c r="DS30" s="295" t="s">
        <v>516</v>
      </c>
      <c r="DT30" s="295" t="s">
        <v>516</v>
      </c>
      <c r="DU30" s="295" t="s">
        <v>516</v>
      </c>
      <c r="DV30" s="295">
        <v>0</v>
      </c>
      <c r="DW30" s="295" t="s">
        <v>516</v>
      </c>
      <c r="DX30" s="295" t="s">
        <v>516</v>
      </c>
      <c r="DY30" s="295" t="s">
        <v>516</v>
      </c>
      <c r="DZ30" s="294">
        <v>0</v>
      </c>
      <c r="EA30" s="295" t="s">
        <v>516</v>
      </c>
      <c r="EB30" s="295" t="s">
        <v>516</v>
      </c>
      <c r="EC30" s="295" t="s">
        <v>516</v>
      </c>
      <c r="ED30" s="295" t="s">
        <v>516</v>
      </c>
      <c r="EE30" s="294">
        <v>0</v>
      </c>
      <c r="EF30" s="294">
        <v>3251</v>
      </c>
      <c r="EG30" s="294">
        <v>0</v>
      </c>
      <c r="EH30" s="295" t="s">
        <v>516</v>
      </c>
      <c r="EI30" s="295" t="s">
        <v>516</v>
      </c>
      <c r="EJ30" s="294">
        <v>0</v>
      </c>
      <c r="EK30" s="295" t="s">
        <v>516</v>
      </c>
      <c r="EL30" s="295" t="s">
        <v>516</v>
      </c>
      <c r="EM30" s="295" t="s">
        <v>516</v>
      </c>
      <c r="EN30" s="294">
        <v>0</v>
      </c>
      <c r="EO30" s="294">
        <v>0</v>
      </c>
      <c r="EP30" s="295">
        <v>0</v>
      </c>
      <c r="EQ30" s="295" t="s">
        <v>516</v>
      </c>
      <c r="ER30" s="295" t="s">
        <v>516</v>
      </c>
      <c r="ES30" s="295" t="s">
        <v>516</v>
      </c>
      <c r="ET30" s="295" t="s">
        <v>516</v>
      </c>
      <c r="EU30" s="294">
        <v>3127</v>
      </c>
      <c r="EV30" s="294">
        <v>0</v>
      </c>
      <c r="EW30" s="295" t="s">
        <v>516</v>
      </c>
      <c r="EX30" s="295" t="s">
        <v>516</v>
      </c>
      <c r="EY30" s="295" t="s">
        <v>516</v>
      </c>
      <c r="EZ30" s="294">
        <v>5</v>
      </c>
      <c r="FA30" s="294">
        <v>119</v>
      </c>
      <c r="FB30" s="294">
        <v>22571</v>
      </c>
      <c r="FC30" s="294">
        <v>2295</v>
      </c>
      <c r="FD30" s="294">
        <v>19</v>
      </c>
      <c r="FE30" s="294">
        <v>48</v>
      </c>
      <c r="FF30" s="294">
        <v>3064</v>
      </c>
      <c r="FG30" s="294">
        <v>4905</v>
      </c>
      <c r="FH30" s="295">
        <v>2131</v>
      </c>
      <c r="FI30" s="295">
        <v>29</v>
      </c>
      <c r="FJ30" s="295">
        <v>8261</v>
      </c>
      <c r="FK30" s="294">
        <v>0</v>
      </c>
      <c r="FL30" s="294">
        <v>38</v>
      </c>
      <c r="FM30" s="294">
        <v>246</v>
      </c>
      <c r="FN30" s="294">
        <v>0</v>
      </c>
      <c r="FO30" s="294">
        <v>0</v>
      </c>
      <c r="FP30" s="304" t="s">
        <v>516</v>
      </c>
      <c r="FQ30" s="304" t="s">
        <v>516</v>
      </c>
      <c r="FR30" s="304" t="s">
        <v>516</v>
      </c>
      <c r="FS30" s="292">
        <v>0</v>
      </c>
      <c r="FT30" s="292">
        <v>0</v>
      </c>
      <c r="FU30" s="292">
        <v>0</v>
      </c>
      <c r="FV30" s="292">
        <v>3</v>
      </c>
      <c r="FW30" s="292">
        <v>1532</v>
      </c>
    </row>
    <row r="31" spans="1:179" ht="13.5" customHeight="1" x14ac:dyDescent="0.15">
      <c r="A31" s="292" t="s">
        <v>563</v>
      </c>
      <c r="B31" s="293" t="s">
        <v>564</v>
      </c>
      <c r="C31" s="292" t="s">
        <v>515</v>
      </c>
      <c r="D31" s="294">
        <v>31395</v>
      </c>
      <c r="E31" s="294">
        <v>1370</v>
      </c>
      <c r="F31" s="294">
        <v>1</v>
      </c>
      <c r="G31" s="294">
        <v>27</v>
      </c>
      <c r="H31" s="294">
        <v>5642</v>
      </c>
      <c r="I31" s="294">
        <v>3663</v>
      </c>
      <c r="J31" s="294">
        <v>2444</v>
      </c>
      <c r="K31" s="294">
        <v>48</v>
      </c>
      <c r="L31" s="294">
        <v>4706</v>
      </c>
      <c r="M31" s="294">
        <v>436</v>
      </c>
      <c r="N31" s="294">
        <v>35</v>
      </c>
      <c r="O31" s="294">
        <v>31</v>
      </c>
      <c r="P31" s="294">
        <v>1136</v>
      </c>
      <c r="Q31" s="294">
        <v>0</v>
      </c>
      <c r="R31" s="294">
        <v>2033</v>
      </c>
      <c r="S31" s="294">
        <v>5431</v>
      </c>
      <c r="T31" s="294">
        <v>0</v>
      </c>
      <c r="U31" s="294">
        <v>2678</v>
      </c>
      <c r="V31" s="294">
        <v>0</v>
      </c>
      <c r="W31" s="294">
        <v>0</v>
      </c>
      <c r="X31" s="294">
        <v>58</v>
      </c>
      <c r="Y31" s="294">
        <v>1656</v>
      </c>
      <c r="Z31" s="294">
        <v>5551</v>
      </c>
      <c r="AA31" s="294">
        <v>49</v>
      </c>
      <c r="AB31" s="294">
        <v>0</v>
      </c>
      <c r="AC31" s="294">
        <v>0</v>
      </c>
      <c r="AD31" s="294">
        <v>231</v>
      </c>
      <c r="AE31" s="294">
        <v>0</v>
      </c>
      <c r="AF31" s="294">
        <v>0</v>
      </c>
      <c r="AG31" s="294">
        <v>0</v>
      </c>
      <c r="AH31" s="294">
        <v>0</v>
      </c>
      <c r="AI31" s="294">
        <v>0</v>
      </c>
      <c r="AJ31" s="295">
        <v>0</v>
      </c>
      <c r="AK31" s="295">
        <v>0</v>
      </c>
      <c r="AL31" s="295" t="s">
        <v>516</v>
      </c>
      <c r="AM31" s="295" t="s">
        <v>516</v>
      </c>
      <c r="AN31" s="295">
        <v>2033</v>
      </c>
      <c r="AO31" s="295" t="s">
        <v>516</v>
      </c>
      <c r="AP31" s="295" t="s">
        <v>516</v>
      </c>
      <c r="AQ31" s="294">
        <v>2678</v>
      </c>
      <c r="AR31" s="295" t="s">
        <v>516</v>
      </c>
      <c r="AS31" s="294">
        <v>0</v>
      </c>
      <c r="AT31" s="295" t="s">
        <v>516</v>
      </c>
      <c r="AU31" s="294">
        <v>560</v>
      </c>
      <c r="AV31" s="294">
        <v>4270</v>
      </c>
      <c r="AW31" s="294">
        <v>0</v>
      </c>
      <c r="AX31" s="294">
        <v>0</v>
      </c>
      <c r="AY31" s="294">
        <v>0</v>
      </c>
      <c r="AZ31" s="294">
        <v>3913</v>
      </c>
      <c r="BA31" s="294">
        <v>0</v>
      </c>
      <c r="BB31" s="294">
        <v>153</v>
      </c>
      <c r="BC31" s="294">
        <v>0</v>
      </c>
      <c r="BD31" s="294">
        <v>0</v>
      </c>
      <c r="BE31" s="294">
        <v>0</v>
      </c>
      <c r="BF31" s="294">
        <v>0</v>
      </c>
      <c r="BG31" s="295">
        <v>0</v>
      </c>
      <c r="BH31" s="295" t="s">
        <v>516</v>
      </c>
      <c r="BI31" s="295" t="s">
        <v>516</v>
      </c>
      <c r="BJ31" s="295" t="s">
        <v>516</v>
      </c>
      <c r="BK31" s="295" t="s">
        <v>516</v>
      </c>
      <c r="BL31" s="295" t="s">
        <v>516</v>
      </c>
      <c r="BM31" s="295" t="s">
        <v>516</v>
      </c>
      <c r="BN31" s="295" t="s">
        <v>516</v>
      </c>
      <c r="BO31" s="295" t="s">
        <v>516</v>
      </c>
      <c r="BP31" s="295" t="s">
        <v>516</v>
      </c>
      <c r="BQ31" s="294">
        <v>204</v>
      </c>
      <c r="BR31" s="294">
        <v>1136</v>
      </c>
      <c r="BS31" s="295" t="s">
        <v>516</v>
      </c>
      <c r="BT31" s="295" t="s">
        <v>516</v>
      </c>
      <c r="BU31" s="295" t="s">
        <v>516</v>
      </c>
      <c r="BV31" s="295" t="s">
        <v>516</v>
      </c>
      <c r="BW31" s="295" t="s">
        <v>516</v>
      </c>
      <c r="BX31" s="295" t="s">
        <v>516</v>
      </c>
      <c r="BY31" s="295" t="s">
        <v>516</v>
      </c>
      <c r="BZ31" s="295" t="s">
        <v>516</v>
      </c>
      <c r="CA31" s="295" t="s">
        <v>516</v>
      </c>
      <c r="CB31" s="295" t="s">
        <v>516</v>
      </c>
      <c r="CC31" s="295" t="s">
        <v>516</v>
      </c>
      <c r="CD31" s="295">
        <v>1136</v>
      </c>
      <c r="CE31" s="295" t="s">
        <v>516</v>
      </c>
      <c r="CF31" s="295" t="s">
        <v>516</v>
      </c>
      <c r="CG31" s="295" t="s">
        <v>516</v>
      </c>
      <c r="CH31" s="295" t="s">
        <v>516</v>
      </c>
      <c r="CI31" s="295" t="s">
        <v>516</v>
      </c>
      <c r="CJ31" s="295" t="s">
        <v>516</v>
      </c>
      <c r="CK31" s="295" t="s">
        <v>516</v>
      </c>
      <c r="CL31" s="295" t="s">
        <v>516</v>
      </c>
      <c r="CM31" s="294">
        <v>0</v>
      </c>
      <c r="CN31" s="294">
        <v>0</v>
      </c>
      <c r="CO31" s="295" t="s">
        <v>516</v>
      </c>
      <c r="CP31" s="295" t="s">
        <v>516</v>
      </c>
      <c r="CQ31" s="295" t="s">
        <v>516</v>
      </c>
      <c r="CR31" s="295" t="s">
        <v>516</v>
      </c>
      <c r="CS31" s="295" t="s">
        <v>516</v>
      </c>
      <c r="CT31" s="295" t="s">
        <v>516</v>
      </c>
      <c r="CU31" s="295" t="s">
        <v>516</v>
      </c>
      <c r="CV31" s="295" t="s">
        <v>516</v>
      </c>
      <c r="CW31" s="295" t="s">
        <v>516</v>
      </c>
      <c r="CX31" s="295" t="s">
        <v>516</v>
      </c>
      <c r="CY31" s="295" t="s">
        <v>516</v>
      </c>
      <c r="CZ31" s="295" t="s">
        <v>516</v>
      </c>
      <c r="DA31" s="295">
        <v>0</v>
      </c>
      <c r="DB31" s="295" t="s">
        <v>516</v>
      </c>
      <c r="DC31" s="295" t="s">
        <v>516</v>
      </c>
      <c r="DD31" s="295" t="s">
        <v>516</v>
      </c>
      <c r="DE31" s="295" t="s">
        <v>516</v>
      </c>
      <c r="DF31" s="295" t="s">
        <v>516</v>
      </c>
      <c r="DG31" s="295" t="s">
        <v>516</v>
      </c>
      <c r="DH31" s="295" t="s">
        <v>516</v>
      </c>
      <c r="DI31" s="294">
        <v>0</v>
      </c>
      <c r="DJ31" s="294">
        <v>0</v>
      </c>
      <c r="DK31" s="295" t="s">
        <v>516</v>
      </c>
      <c r="DL31" s="295" t="s">
        <v>516</v>
      </c>
      <c r="DM31" s="295" t="s">
        <v>516</v>
      </c>
      <c r="DN31" s="295" t="s">
        <v>516</v>
      </c>
      <c r="DO31" s="295" t="s">
        <v>516</v>
      </c>
      <c r="DP31" s="295" t="s">
        <v>516</v>
      </c>
      <c r="DQ31" s="295" t="s">
        <v>516</v>
      </c>
      <c r="DR31" s="295" t="s">
        <v>516</v>
      </c>
      <c r="DS31" s="295" t="s">
        <v>516</v>
      </c>
      <c r="DT31" s="295" t="s">
        <v>516</v>
      </c>
      <c r="DU31" s="295" t="s">
        <v>516</v>
      </c>
      <c r="DV31" s="295">
        <v>0</v>
      </c>
      <c r="DW31" s="295" t="s">
        <v>516</v>
      </c>
      <c r="DX31" s="295" t="s">
        <v>516</v>
      </c>
      <c r="DY31" s="295" t="s">
        <v>516</v>
      </c>
      <c r="DZ31" s="294">
        <v>0</v>
      </c>
      <c r="EA31" s="295" t="s">
        <v>516</v>
      </c>
      <c r="EB31" s="295" t="s">
        <v>516</v>
      </c>
      <c r="EC31" s="295" t="s">
        <v>516</v>
      </c>
      <c r="ED31" s="295" t="s">
        <v>516</v>
      </c>
      <c r="EE31" s="294">
        <v>0</v>
      </c>
      <c r="EF31" s="294">
        <v>5506</v>
      </c>
      <c r="EG31" s="294">
        <v>0</v>
      </c>
      <c r="EH31" s="295" t="s">
        <v>516</v>
      </c>
      <c r="EI31" s="295" t="s">
        <v>516</v>
      </c>
      <c r="EJ31" s="294">
        <v>0</v>
      </c>
      <c r="EK31" s="295" t="s">
        <v>516</v>
      </c>
      <c r="EL31" s="295" t="s">
        <v>516</v>
      </c>
      <c r="EM31" s="295" t="s">
        <v>516</v>
      </c>
      <c r="EN31" s="294">
        <v>0</v>
      </c>
      <c r="EO31" s="294">
        <v>0</v>
      </c>
      <c r="EP31" s="295">
        <v>0</v>
      </c>
      <c r="EQ31" s="295" t="s">
        <v>516</v>
      </c>
      <c r="ER31" s="295" t="s">
        <v>516</v>
      </c>
      <c r="ES31" s="295" t="s">
        <v>516</v>
      </c>
      <c r="ET31" s="295" t="s">
        <v>516</v>
      </c>
      <c r="EU31" s="294">
        <v>5431</v>
      </c>
      <c r="EV31" s="294">
        <v>0</v>
      </c>
      <c r="EW31" s="295" t="s">
        <v>516</v>
      </c>
      <c r="EX31" s="295" t="s">
        <v>516</v>
      </c>
      <c r="EY31" s="295" t="s">
        <v>516</v>
      </c>
      <c r="EZ31" s="294">
        <v>28</v>
      </c>
      <c r="FA31" s="294">
        <v>47</v>
      </c>
      <c r="FB31" s="294">
        <v>14932</v>
      </c>
      <c r="FC31" s="294">
        <v>1321</v>
      </c>
      <c r="FD31" s="294">
        <v>1</v>
      </c>
      <c r="FE31" s="294">
        <v>27</v>
      </c>
      <c r="FF31" s="294">
        <v>1498</v>
      </c>
      <c r="FG31" s="294">
        <v>3663</v>
      </c>
      <c r="FH31" s="295">
        <v>2291</v>
      </c>
      <c r="FI31" s="295">
        <v>48</v>
      </c>
      <c r="FJ31" s="295">
        <v>4706</v>
      </c>
      <c r="FK31" s="294">
        <v>436</v>
      </c>
      <c r="FL31" s="294">
        <v>35</v>
      </c>
      <c r="FM31" s="294">
        <v>31</v>
      </c>
      <c r="FN31" s="294">
        <v>0</v>
      </c>
      <c r="FO31" s="294">
        <v>0</v>
      </c>
      <c r="FP31" s="304" t="s">
        <v>516</v>
      </c>
      <c r="FQ31" s="304" t="s">
        <v>516</v>
      </c>
      <c r="FR31" s="304" t="s">
        <v>516</v>
      </c>
      <c r="FS31" s="292">
        <v>0</v>
      </c>
      <c r="FT31" s="292">
        <v>0</v>
      </c>
      <c r="FU31" s="292">
        <v>0</v>
      </c>
      <c r="FV31" s="292">
        <v>30</v>
      </c>
      <c r="FW31" s="292">
        <v>845</v>
      </c>
    </row>
    <row r="32" spans="1:179" ht="13.5" customHeight="1" x14ac:dyDescent="0.15">
      <c r="A32" s="292" t="s">
        <v>565</v>
      </c>
      <c r="B32" s="293" t="s">
        <v>566</v>
      </c>
      <c r="C32" s="292" t="s">
        <v>515</v>
      </c>
      <c r="D32" s="294">
        <v>55584</v>
      </c>
      <c r="E32" s="294">
        <v>1400</v>
      </c>
      <c r="F32" s="294">
        <v>83</v>
      </c>
      <c r="G32" s="294">
        <v>191</v>
      </c>
      <c r="H32" s="294">
        <v>8906</v>
      </c>
      <c r="I32" s="294">
        <v>10027</v>
      </c>
      <c r="J32" s="294">
        <v>5573</v>
      </c>
      <c r="K32" s="294">
        <v>17</v>
      </c>
      <c r="L32" s="294">
        <v>17816</v>
      </c>
      <c r="M32" s="294">
        <v>5</v>
      </c>
      <c r="N32" s="294">
        <v>0</v>
      </c>
      <c r="O32" s="294">
        <v>13</v>
      </c>
      <c r="P32" s="294">
        <v>386</v>
      </c>
      <c r="Q32" s="294">
        <v>0</v>
      </c>
      <c r="R32" s="294">
        <v>0</v>
      </c>
      <c r="S32" s="294">
        <v>3818</v>
      </c>
      <c r="T32" s="294">
        <v>5028</v>
      </c>
      <c r="U32" s="294">
        <v>0</v>
      </c>
      <c r="V32" s="294">
        <v>0</v>
      </c>
      <c r="W32" s="294">
        <v>0</v>
      </c>
      <c r="X32" s="294">
        <v>123</v>
      </c>
      <c r="Y32" s="294">
        <v>2198</v>
      </c>
      <c r="Z32" s="294">
        <v>1107</v>
      </c>
      <c r="AA32" s="294">
        <v>0</v>
      </c>
      <c r="AB32" s="294">
        <v>0</v>
      </c>
      <c r="AC32" s="294">
        <v>0</v>
      </c>
      <c r="AD32" s="294">
        <v>1107</v>
      </c>
      <c r="AE32" s="294">
        <v>0</v>
      </c>
      <c r="AF32" s="294">
        <v>0</v>
      </c>
      <c r="AG32" s="294">
        <v>0</v>
      </c>
      <c r="AH32" s="294">
        <v>0</v>
      </c>
      <c r="AI32" s="294">
        <v>0</v>
      </c>
      <c r="AJ32" s="295">
        <v>0</v>
      </c>
      <c r="AK32" s="295">
        <v>0</v>
      </c>
      <c r="AL32" s="295" t="s">
        <v>516</v>
      </c>
      <c r="AM32" s="295" t="s">
        <v>516</v>
      </c>
      <c r="AN32" s="295">
        <v>0</v>
      </c>
      <c r="AO32" s="295" t="s">
        <v>516</v>
      </c>
      <c r="AP32" s="295" t="s">
        <v>516</v>
      </c>
      <c r="AQ32" s="294">
        <v>0</v>
      </c>
      <c r="AR32" s="295" t="s">
        <v>516</v>
      </c>
      <c r="AS32" s="294">
        <v>0</v>
      </c>
      <c r="AT32" s="295" t="s">
        <v>516</v>
      </c>
      <c r="AU32" s="294">
        <v>0</v>
      </c>
      <c r="AV32" s="294">
        <v>3814</v>
      </c>
      <c r="AW32" s="294">
        <v>0</v>
      </c>
      <c r="AX32" s="294">
        <v>0</v>
      </c>
      <c r="AY32" s="294">
        <v>0</v>
      </c>
      <c r="AZ32" s="294">
        <v>2391</v>
      </c>
      <c r="BA32" s="294">
        <v>122</v>
      </c>
      <c r="BB32" s="294">
        <v>72</v>
      </c>
      <c r="BC32" s="294">
        <v>0</v>
      </c>
      <c r="BD32" s="294">
        <v>380</v>
      </c>
      <c r="BE32" s="294">
        <v>0</v>
      </c>
      <c r="BF32" s="294">
        <v>0</v>
      </c>
      <c r="BG32" s="295">
        <v>0</v>
      </c>
      <c r="BH32" s="295" t="s">
        <v>516</v>
      </c>
      <c r="BI32" s="295" t="s">
        <v>516</v>
      </c>
      <c r="BJ32" s="295" t="s">
        <v>516</v>
      </c>
      <c r="BK32" s="295" t="s">
        <v>516</v>
      </c>
      <c r="BL32" s="295" t="s">
        <v>516</v>
      </c>
      <c r="BM32" s="295" t="s">
        <v>516</v>
      </c>
      <c r="BN32" s="295" t="s">
        <v>516</v>
      </c>
      <c r="BO32" s="295" t="s">
        <v>516</v>
      </c>
      <c r="BP32" s="295" t="s">
        <v>516</v>
      </c>
      <c r="BQ32" s="294">
        <v>849</v>
      </c>
      <c r="BR32" s="294">
        <v>386</v>
      </c>
      <c r="BS32" s="295" t="s">
        <v>516</v>
      </c>
      <c r="BT32" s="295" t="s">
        <v>516</v>
      </c>
      <c r="BU32" s="295" t="s">
        <v>516</v>
      </c>
      <c r="BV32" s="295" t="s">
        <v>516</v>
      </c>
      <c r="BW32" s="295" t="s">
        <v>516</v>
      </c>
      <c r="BX32" s="295" t="s">
        <v>516</v>
      </c>
      <c r="BY32" s="295" t="s">
        <v>516</v>
      </c>
      <c r="BZ32" s="295" t="s">
        <v>516</v>
      </c>
      <c r="CA32" s="295" t="s">
        <v>516</v>
      </c>
      <c r="CB32" s="295" t="s">
        <v>516</v>
      </c>
      <c r="CC32" s="295" t="s">
        <v>516</v>
      </c>
      <c r="CD32" s="295">
        <v>386</v>
      </c>
      <c r="CE32" s="295" t="s">
        <v>516</v>
      </c>
      <c r="CF32" s="295" t="s">
        <v>516</v>
      </c>
      <c r="CG32" s="295" t="s">
        <v>516</v>
      </c>
      <c r="CH32" s="295" t="s">
        <v>516</v>
      </c>
      <c r="CI32" s="295" t="s">
        <v>516</v>
      </c>
      <c r="CJ32" s="295" t="s">
        <v>516</v>
      </c>
      <c r="CK32" s="295" t="s">
        <v>516</v>
      </c>
      <c r="CL32" s="295" t="s">
        <v>516</v>
      </c>
      <c r="CM32" s="294">
        <v>0</v>
      </c>
      <c r="CN32" s="294">
        <v>0</v>
      </c>
      <c r="CO32" s="295" t="s">
        <v>516</v>
      </c>
      <c r="CP32" s="295" t="s">
        <v>516</v>
      </c>
      <c r="CQ32" s="295" t="s">
        <v>516</v>
      </c>
      <c r="CR32" s="295" t="s">
        <v>516</v>
      </c>
      <c r="CS32" s="295" t="s">
        <v>516</v>
      </c>
      <c r="CT32" s="295" t="s">
        <v>516</v>
      </c>
      <c r="CU32" s="295" t="s">
        <v>516</v>
      </c>
      <c r="CV32" s="295" t="s">
        <v>516</v>
      </c>
      <c r="CW32" s="295" t="s">
        <v>516</v>
      </c>
      <c r="CX32" s="295" t="s">
        <v>516</v>
      </c>
      <c r="CY32" s="295" t="s">
        <v>516</v>
      </c>
      <c r="CZ32" s="295" t="s">
        <v>516</v>
      </c>
      <c r="DA32" s="295">
        <v>0</v>
      </c>
      <c r="DB32" s="295" t="s">
        <v>516</v>
      </c>
      <c r="DC32" s="295" t="s">
        <v>516</v>
      </c>
      <c r="DD32" s="295" t="s">
        <v>516</v>
      </c>
      <c r="DE32" s="295" t="s">
        <v>516</v>
      </c>
      <c r="DF32" s="295" t="s">
        <v>516</v>
      </c>
      <c r="DG32" s="295" t="s">
        <v>516</v>
      </c>
      <c r="DH32" s="295" t="s">
        <v>516</v>
      </c>
      <c r="DI32" s="294">
        <v>0</v>
      </c>
      <c r="DJ32" s="294">
        <v>5028</v>
      </c>
      <c r="DK32" s="295" t="s">
        <v>516</v>
      </c>
      <c r="DL32" s="295" t="s">
        <v>516</v>
      </c>
      <c r="DM32" s="295" t="s">
        <v>516</v>
      </c>
      <c r="DN32" s="295" t="s">
        <v>516</v>
      </c>
      <c r="DO32" s="295" t="s">
        <v>516</v>
      </c>
      <c r="DP32" s="295" t="s">
        <v>516</v>
      </c>
      <c r="DQ32" s="295" t="s">
        <v>516</v>
      </c>
      <c r="DR32" s="295" t="s">
        <v>516</v>
      </c>
      <c r="DS32" s="295" t="s">
        <v>516</v>
      </c>
      <c r="DT32" s="295" t="s">
        <v>516</v>
      </c>
      <c r="DU32" s="295" t="s">
        <v>516</v>
      </c>
      <c r="DV32" s="295">
        <v>0</v>
      </c>
      <c r="DW32" s="295" t="s">
        <v>516</v>
      </c>
      <c r="DX32" s="295" t="s">
        <v>516</v>
      </c>
      <c r="DY32" s="295" t="s">
        <v>516</v>
      </c>
      <c r="DZ32" s="294">
        <v>5028</v>
      </c>
      <c r="EA32" s="295" t="s">
        <v>516</v>
      </c>
      <c r="EB32" s="295" t="s">
        <v>516</v>
      </c>
      <c r="EC32" s="295" t="s">
        <v>516</v>
      </c>
      <c r="ED32" s="295" t="s">
        <v>516</v>
      </c>
      <c r="EE32" s="294">
        <v>0</v>
      </c>
      <c r="EF32" s="294">
        <v>4411</v>
      </c>
      <c r="EG32" s="294">
        <v>0</v>
      </c>
      <c r="EH32" s="295" t="s">
        <v>516</v>
      </c>
      <c r="EI32" s="295" t="s">
        <v>516</v>
      </c>
      <c r="EJ32" s="294">
        <v>0</v>
      </c>
      <c r="EK32" s="295" t="s">
        <v>516</v>
      </c>
      <c r="EL32" s="295" t="s">
        <v>516</v>
      </c>
      <c r="EM32" s="295" t="s">
        <v>516</v>
      </c>
      <c r="EN32" s="294">
        <v>0</v>
      </c>
      <c r="EO32" s="294">
        <v>0</v>
      </c>
      <c r="EP32" s="295">
        <v>0</v>
      </c>
      <c r="EQ32" s="295" t="s">
        <v>516</v>
      </c>
      <c r="ER32" s="295" t="s">
        <v>516</v>
      </c>
      <c r="ES32" s="295" t="s">
        <v>516</v>
      </c>
      <c r="ET32" s="295" t="s">
        <v>516</v>
      </c>
      <c r="EU32" s="294">
        <v>3818</v>
      </c>
      <c r="EV32" s="294">
        <v>0</v>
      </c>
      <c r="EW32" s="295" t="s">
        <v>516</v>
      </c>
      <c r="EX32" s="295" t="s">
        <v>516</v>
      </c>
      <c r="EY32" s="295" t="s">
        <v>516</v>
      </c>
      <c r="EZ32" s="294">
        <v>122</v>
      </c>
      <c r="FA32" s="294">
        <v>471</v>
      </c>
      <c r="FB32" s="294">
        <v>40838</v>
      </c>
      <c r="FC32" s="294">
        <v>1400</v>
      </c>
      <c r="FD32" s="294">
        <v>83</v>
      </c>
      <c r="FE32" s="294">
        <v>191</v>
      </c>
      <c r="FF32" s="294">
        <v>5408</v>
      </c>
      <c r="FG32" s="294">
        <v>9905</v>
      </c>
      <c r="FH32" s="295">
        <v>5501</v>
      </c>
      <c r="FI32" s="295">
        <v>17</v>
      </c>
      <c r="FJ32" s="295">
        <v>17436</v>
      </c>
      <c r="FK32" s="294">
        <v>5</v>
      </c>
      <c r="FL32" s="294">
        <v>0</v>
      </c>
      <c r="FM32" s="294">
        <v>13</v>
      </c>
      <c r="FN32" s="294">
        <v>0</v>
      </c>
      <c r="FO32" s="294">
        <v>0</v>
      </c>
      <c r="FP32" s="304" t="s">
        <v>516</v>
      </c>
      <c r="FQ32" s="304" t="s">
        <v>516</v>
      </c>
      <c r="FR32" s="304" t="s">
        <v>516</v>
      </c>
      <c r="FS32" s="292">
        <v>0</v>
      </c>
      <c r="FT32" s="292">
        <v>0</v>
      </c>
      <c r="FU32" s="292">
        <v>0</v>
      </c>
      <c r="FV32" s="292">
        <v>1</v>
      </c>
      <c r="FW32" s="292">
        <v>878</v>
      </c>
    </row>
    <row r="33" spans="1:179" ht="13.5" customHeight="1" x14ac:dyDescent="0.15">
      <c r="A33" s="292" t="s">
        <v>567</v>
      </c>
      <c r="B33" s="293" t="s">
        <v>568</v>
      </c>
      <c r="C33" s="292" t="s">
        <v>515</v>
      </c>
      <c r="D33" s="294">
        <v>176859</v>
      </c>
      <c r="E33" s="294">
        <v>16071</v>
      </c>
      <c r="F33" s="294">
        <v>71</v>
      </c>
      <c r="G33" s="294">
        <v>450</v>
      </c>
      <c r="H33" s="294">
        <v>31787</v>
      </c>
      <c r="I33" s="294">
        <v>34274</v>
      </c>
      <c r="J33" s="294">
        <v>17016</v>
      </c>
      <c r="K33" s="294">
        <v>328</v>
      </c>
      <c r="L33" s="294">
        <v>49757</v>
      </c>
      <c r="M33" s="294">
        <v>169</v>
      </c>
      <c r="N33" s="294">
        <v>4</v>
      </c>
      <c r="O33" s="294">
        <v>2065</v>
      </c>
      <c r="P33" s="294">
        <v>22</v>
      </c>
      <c r="Q33" s="294">
        <v>0</v>
      </c>
      <c r="R33" s="294">
        <v>21470</v>
      </c>
      <c r="S33" s="294">
        <v>0</v>
      </c>
      <c r="T33" s="294">
        <v>0</v>
      </c>
      <c r="U33" s="294">
        <v>0</v>
      </c>
      <c r="V33" s="294">
        <v>0</v>
      </c>
      <c r="W33" s="294">
        <v>1183</v>
      </c>
      <c r="X33" s="294">
        <v>0</v>
      </c>
      <c r="Y33" s="294">
        <v>2192</v>
      </c>
      <c r="Z33" s="294">
        <v>29235</v>
      </c>
      <c r="AA33" s="294">
        <v>3</v>
      </c>
      <c r="AB33" s="294">
        <v>0</v>
      </c>
      <c r="AC33" s="294">
        <v>0</v>
      </c>
      <c r="AD33" s="294">
        <v>6263</v>
      </c>
      <c r="AE33" s="294">
        <v>0</v>
      </c>
      <c r="AF33" s="294">
        <v>0</v>
      </c>
      <c r="AG33" s="294">
        <v>0</v>
      </c>
      <c r="AH33" s="294">
        <v>0</v>
      </c>
      <c r="AI33" s="294">
        <v>0</v>
      </c>
      <c r="AJ33" s="295">
        <v>0</v>
      </c>
      <c r="AK33" s="295">
        <v>0</v>
      </c>
      <c r="AL33" s="295" t="s">
        <v>516</v>
      </c>
      <c r="AM33" s="295" t="s">
        <v>516</v>
      </c>
      <c r="AN33" s="295">
        <v>21470</v>
      </c>
      <c r="AO33" s="295" t="s">
        <v>516</v>
      </c>
      <c r="AP33" s="295" t="s">
        <v>516</v>
      </c>
      <c r="AQ33" s="294">
        <v>0</v>
      </c>
      <c r="AR33" s="295" t="s">
        <v>516</v>
      </c>
      <c r="AS33" s="294">
        <v>1183</v>
      </c>
      <c r="AT33" s="295" t="s">
        <v>516</v>
      </c>
      <c r="AU33" s="294">
        <v>316</v>
      </c>
      <c r="AV33" s="294">
        <v>20081</v>
      </c>
      <c r="AW33" s="294">
        <v>4267</v>
      </c>
      <c r="AX33" s="294">
        <v>4</v>
      </c>
      <c r="AY33" s="294">
        <v>0</v>
      </c>
      <c r="AZ33" s="294">
        <v>12507</v>
      </c>
      <c r="BA33" s="294">
        <v>2505</v>
      </c>
      <c r="BB33" s="294">
        <v>247</v>
      </c>
      <c r="BC33" s="294">
        <v>0</v>
      </c>
      <c r="BD33" s="294">
        <v>0</v>
      </c>
      <c r="BE33" s="294">
        <v>0</v>
      </c>
      <c r="BF33" s="294">
        <v>3</v>
      </c>
      <c r="BG33" s="295">
        <v>57</v>
      </c>
      <c r="BH33" s="295" t="s">
        <v>516</v>
      </c>
      <c r="BI33" s="295" t="s">
        <v>516</v>
      </c>
      <c r="BJ33" s="295" t="s">
        <v>516</v>
      </c>
      <c r="BK33" s="295" t="s">
        <v>516</v>
      </c>
      <c r="BL33" s="295" t="s">
        <v>516</v>
      </c>
      <c r="BM33" s="295" t="s">
        <v>516</v>
      </c>
      <c r="BN33" s="295" t="s">
        <v>516</v>
      </c>
      <c r="BO33" s="295" t="s">
        <v>516</v>
      </c>
      <c r="BP33" s="295" t="s">
        <v>516</v>
      </c>
      <c r="BQ33" s="294">
        <v>491</v>
      </c>
      <c r="BR33" s="294">
        <v>43</v>
      </c>
      <c r="BS33" s="295" t="s">
        <v>516</v>
      </c>
      <c r="BT33" s="295" t="s">
        <v>516</v>
      </c>
      <c r="BU33" s="295" t="s">
        <v>516</v>
      </c>
      <c r="BV33" s="295" t="s">
        <v>516</v>
      </c>
      <c r="BW33" s="295" t="s">
        <v>516</v>
      </c>
      <c r="BX33" s="295" t="s">
        <v>516</v>
      </c>
      <c r="BY33" s="295" t="s">
        <v>516</v>
      </c>
      <c r="BZ33" s="295" t="s">
        <v>516</v>
      </c>
      <c r="CA33" s="295" t="s">
        <v>516</v>
      </c>
      <c r="CB33" s="295" t="s">
        <v>516</v>
      </c>
      <c r="CC33" s="295" t="s">
        <v>516</v>
      </c>
      <c r="CD33" s="295">
        <v>0</v>
      </c>
      <c r="CE33" s="295" t="s">
        <v>516</v>
      </c>
      <c r="CF33" s="295" t="s">
        <v>516</v>
      </c>
      <c r="CG33" s="295" t="s">
        <v>516</v>
      </c>
      <c r="CH33" s="295" t="s">
        <v>516</v>
      </c>
      <c r="CI33" s="295" t="s">
        <v>516</v>
      </c>
      <c r="CJ33" s="295" t="s">
        <v>516</v>
      </c>
      <c r="CK33" s="295" t="s">
        <v>516</v>
      </c>
      <c r="CL33" s="295" t="s">
        <v>516</v>
      </c>
      <c r="CM33" s="294">
        <v>43</v>
      </c>
      <c r="CN33" s="294">
        <v>0</v>
      </c>
      <c r="CO33" s="295" t="s">
        <v>516</v>
      </c>
      <c r="CP33" s="295" t="s">
        <v>516</v>
      </c>
      <c r="CQ33" s="295" t="s">
        <v>516</v>
      </c>
      <c r="CR33" s="295" t="s">
        <v>516</v>
      </c>
      <c r="CS33" s="295" t="s">
        <v>516</v>
      </c>
      <c r="CT33" s="295" t="s">
        <v>516</v>
      </c>
      <c r="CU33" s="295" t="s">
        <v>516</v>
      </c>
      <c r="CV33" s="295" t="s">
        <v>516</v>
      </c>
      <c r="CW33" s="295" t="s">
        <v>516</v>
      </c>
      <c r="CX33" s="295" t="s">
        <v>516</v>
      </c>
      <c r="CY33" s="295" t="s">
        <v>516</v>
      </c>
      <c r="CZ33" s="295" t="s">
        <v>516</v>
      </c>
      <c r="DA33" s="295">
        <v>0</v>
      </c>
      <c r="DB33" s="295" t="s">
        <v>516</v>
      </c>
      <c r="DC33" s="295" t="s">
        <v>516</v>
      </c>
      <c r="DD33" s="295" t="s">
        <v>516</v>
      </c>
      <c r="DE33" s="295" t="s">
        <v>516</v>
      </c>
      <c r="DF33" s="295" t="s">
        <v>516</v>
      </c>
      <c r="DG33" s="295" t="s">
        <v>516</v>
      </c>
      <c r="DH33" s="295" t="s">
        <v>516</v>
      </c>
      <c r="DI33" s="294">
        <v>0</v>
      </c>
      <c r="DJ33" s="294">
        <v>0</v>
      </c>
      <c r="DK33" s="295" t="s">
        <v>516</v>
      </c>
      <c r="DL33" s="295" t="s">
        <v>516</v>
      </c>
      <c r="DM33" s="295" t="s">
        <v>516</v>
      </c>
      <c r="DN33" s="295" t="s">
        <v>516</v>
      </c>
      <c r="DO33" s="295" t="s">
        <v>516</v>
      </c>
      <c r="DP33" s="295" t="s">
        <v>516</v>
      </c>
      <c r="DQ33" s="295" t="s">
        <v>516</v>
      </c>
      <c r="DR33" s="295" t="s">
        <v>516</v>
      </c>
      <c r="DS33" s="295" t="s">
        <v>516</v>
      </c>
      <c r="DT33" s="295" t="s">
        <v>516</v>
      </c>
      <c r="DU33" s="295" t="s">
        <v>516</v>
      </c>
      <c r="DV33" s="295">
        <v>0</v>
      </c>
      <c r="DW33" s="295" t="s">
        <v>516</v>
      </c>
      <c r="DX33" s="295" t="s">
        <v>516</v>
      </c>
      <c r="DY33" s="295" t="s">
        <v>516</v>
      </c>
      <c r="DZ33" s="294">
        <v>0</v>
      </c>
      <c r="EA33" s="295" t="s">
        <v>516</v>
      </c>
      <c r="EB33" s="295" t="s">
        <v>516</v>
      </c>
      <c r="EC33" s="295" t="s">
        <v>516</v>
      </c>
      <c r="ED33" s="295" t="s">
        <v>516</v>
      </c>
      <c r="EE33" s="294">
        <v>0</v>
      </c>
      <c r="EF33" s="294">
        <v>0</v>
      </c>
      <c r="EG33" s="294">
        <v>0</v>
      </c>
      <c r="EH33" s="295" t="s">
        <v>516</v>
      </c>
      <c r="EI33" s="295" t="s">
        <v>516</v>
      </c>
      <c r="EJ33" s="294">
        <v>0</v>
      </c>
      <c r="EK33" s="295" t="s">
        <v>516</v>
      </c>
      <c r="EL33" s="295" t="s">
        <v>516</v>
      </c>
      <c r="EM33" s="295" t="s">
        <v>516</v>
      </c>
      <c r="EN33" s="294">
        <v>0</v>
      </c>
      <c r="EO33" s="294">
        <v>0</v>
      </c>
      <c r="EP33" s="295">
        <v>0</v>
      </c>
      <c r="EQ33" s="295" t="s">
        <v>516</v>
      </c>
      <c r="ER33" s="295" t="s">
        <v>516</v>
      </c>
      <c r="ES33" s="295" t="s">
        <v>516</v>
      </c>
      <c r="ET33" s="295" t="s">
        <v>516</v>
      </c>
      <c r="EU33" s="294">
        <v>0</v>
      </c>
      <c r="EV33" s="294">
        <v>0</v>
      </c>
      <c r="EW33" s="295" t="s">
        <v>516</v>
      </c>
      <c r="EX33" s="295" t="s">
        <v>516</v>
      </c>
      <c r="EY33" s="295" t="s">
        <v>516</v>
      </c>
      <c r="EZ33" s="294">
        <v>0</v>
      </c>
      <c r="FA33" s="294">
        <v>0</v>
      </c>
      <c r="FB33" s="294">
        <v>127500</v>
      </c>
      <c r="FC33" s="294">
        <v>11801</v>
      </c>
      <c r="FD33" s="294">
        <v>67</v>
      </c>
      <c r="FE33" s="294">
        <v>450</v>
      </c>
      <c r="FF33" s="294">
        <v>13017</v>
      </c>
      <c r="FG33" s="294">
        <v>31769</v>
      </c>
      <c r="FH33" s="295">
        <v>16769</v>
      </c>
      <c r="FI33" s="295">
        <v>328</v>
      </c>
      <c r="FJ33" s="295">
        <v>49757</v>
      </c>
      <c r="FK33" s="294">
        <v>169</v>
      </c>
      <c r="FL33" s="294">
        <v>1</v>
      </c>
      <c r="FM33" s="294">
        <v>2008</v>
      </c>
      <c r="FN33" s="294">
        <v>22</v>
      </c>
      <c r="FO33" s="294">
        <v>0</v>
      </c>
      <c r="FP33" s="304" t="s">
        <v>516</v>
      </c>
      <c r="FQ33" s="304" t="s">
        <v>516</v>
      </c>
      <c r="FR33" s="304" t="s">
        <v>516</v>
      </c>
      <c r="FS33" s="292">
        <v>0</v>
      </c>
      <c r="FT33" s="292">
        <v>0</v>
      </c>
      <c r="FU33" s="292">
        <v>0</v>
      </c>
      <c r="FV33" s="292">
        <v>0</v>
      </c>
      <c r="FW33" s="292">
        <v>1342</v>
      </c>
    </row>
    <row r="34" spans="1:179" ht="13.5" customHeight="1" x14ac:dyDescent="0.15">
      <c r="A34" s="292" t="s">
        <v>569</v>
      </c>
      <c r="B34" s="293" t="s">
        <v>570</v>
      </c>
      <c r="C34" s="292" t="s">
        <v>515</v>
      </c>
      <c r="D34" s="294">
        <v>119698</v>
      </c>
      <c r="E34" s="294">
        <v>1834</v>
      </c>
      <c r="F34" s="294">
        <v>85</v>
      </c>
      <c r="G34" s="294">
        <v>1067</v>
      </c>
      <c r="H34" s="294">
        <v>24016</v>
      </c>
      <c r="I34" s="294">
        <v>17201</v>
      </c>
      <c r="J34" s="294">
        <v>11065</v>
      </c>
      <c r="K34" s="294">
        <v>7</v>
      </c>
      <c r="L34" s="294">
        <v>21538</v>
      </c>
      <c r="M34" s="294">
        <v>57</v>
      </c>
      <c r="N34" s="294">
        <v>5</v>
      </c>
      <c r="O34" s="294">
        <v>815</v>
      </c>
      <c r="P34" s="294">
        <v>12935</v>
      </c>
      <c r="Q34" s="294">
        <v>0</v>
      </c>
      <c r="R34" s="294">
        <v>13012</v>
      </c>
      <c r="S34" s="294">
        <v>2674</v>
      </c>
      <c r="T34" s="294">
        <v>424</v>
      </c>
      <c r="U34" s="294">
        <v>10444</v>
      </c>
      <c r="V34" s="294">
        <v>0</v>
      </c>
      <c r="W34" s="294">
        <v>492</v>
      </c>
      <c r="X34" s="294">
        <v>34</v>
      </c>
      <c r="Y34" s="294">
        <v>1993</v>
      </c>
      <c r="Z34" s="294">
        <v>27214</v>
      </c>
      <c r="AA34" s="294">
        <v>86</v>
      </c>
      <c r="AB34" s="294">
        <v>0</v>
      </c>
      <c r="AC34" s="294">
        <v>0</v>
      </c>
      <c r="AD34" s="294">
        <v>2944</v>
      </c>
      <c r="AE34" s="294">
        <v>0</v>
      </c>
      <c r="AF34" s="294">
        <v>0</v>
      </c>
      <c r="AG34" s="294">
        <v>0</v>
      </c>
      <c r="AH34" s="294">
        <v>0</v>
      </c>
      <c r="AI34" s="294">
        <v>0</v>
      </c>
      <c r="AJ34" s="295">
        <v>0</v>
      </c>
      <c r="AK34" s="295">
        <v>35</v>
      </c>
      <c r="AL34" s="295" t="s">
        <v>516</v>
      </c>
      <c r="AM34" s="295" t="s">
        <v>516</v>
      </c>
      <c r="AN34" s="295">
        <v>13012</v>
      </c>
      <c r="AO34" s="295" t="s">
        <v>516</v>
      </c>
      <c r="AP34" s="295" t="s">
        <v>516</v>
      </c>
      <c r="AQ34" s="294">
        <v>10444</v>
      </c>
      <c r="AR34" s="295" t="s">
        <v>516</v>
      </c>
      <c r="AS34" s="294">
        <v>492</v>
      </c>
      <c r="AT34" s="295" t="s">
        <v>516</v>
      </c>
      <c r="AU34" s="294">
        <v>201</v>
      </c>
      <c r="AV34" s="294">
        <v>14615</v>
      </c>
      <c r="AW34" s="294">
        <v>294</v>
      </c>
      <c r="AX34" s="294">
        <v>3</v>
      </c>
      <c r="AY34" s="294">
        <v>108</v>
      </c>
      <c r="AZ34" s="294">
        <v>13044</v>
      </c>
      <c r="BA34" s="294">
        <v>922</v>
      </c>
      <c r="BB34" s="294">
        <v>0</v>
      </c>
      <c r="BC34" s="294">
        <v>0</v>
      </c>
      <c r="BD34" s="294">
        <v>2</v>
      </c>
      <c r="BE34" s="294">
        <v>30</v>
      </c>
      <c r="BF34" s="294">
        <v>0</v>
      </c>
      <c r="BG34" s="295">
        <v>17</v>
      </c>
      <c r="BH34" s="295" t="s">
        <v>516</v>
      </c>
      <c r="BI34" s="295" t="s">
        <v>516</v>
      </c>
      <c r="BJ34" s="295" t="s">
        <v>516</v>
      </c>
      <c r="BK34" s="295" t="s">
        <v>516</v>
      </c>
      <c r="BL34" s="295" t="s">
        <v>516</v>
      </c>
      <c r="BM34" s="295" t="s">
        <v>516</v>
      </c>
      <c r="BN34" s="295" t="s">
        <v>516</v>
      </c>
      <c r="BO34" s="295" t="s">
        <v>516</v>
      </c>
      <c r="BP34" s="295" t="s">
        <v>516</v>
      </c>
      <c r="BQ34" s="294">
        <v>195</v>
      </c>
      <c r="BR34" s="294">
        <v>12843</v>
      </c>
      <c r="BS34" s="295" t="s">
        <v>516</v>
      </c>
      <c r="BT34" s="295" t="s">
        <v>516</v>
      </c>
      <c r="BU34" s="295" t="s">
        <v>516</v>
      </c>
      <c r="BV34" s="295" t="s">
        <v>516</v>
      </c>
      <c r="BW34" s="295" t="s">
        <v>516</v>
      </c>
      <c r="BX34" s="295" t="s">
        <v>516</v>
      </c>
      <c r="BY34" s="295" t="s">
        <v>516</v>
      </c>
      <c r="BZ34" s="295" t="s">
        <v>516</v>
      </c>
      <c r="CA34" s="295" t="s">
        <v>516</v>
      </c>
      <c r="CB34" s="295" t="s">
        <v>516</v>
      </c>
      <c r="CC34" s="295" t="s">
        <v>516</v>
      </c>
      <c r="CD34" s="295">
        <v>12843</v>
      </c>
      <c r="CE34" s="295" t="s">
        <v>516</v>
      </c>
      <c r="CF34" s="295" t="s">
        <v>516</v>
      </c>
      <c r="CG34" s="295" t="s">
        <v>516</v>
      </c>
      <c r="CH34" s="295" t="s">
        <v>516</v>
      </c>
      <c r="CI34" s="295" t="s">
        <v>516</v>
      </c>
      <c r="CJ34" s="295" t="s">
        <v>516</v>
      </c>
      <c r="CK34" s="295" t="s">
        <v>516</v>
      </c>
      <c r="CL34" s="295" t="s">
        <v>516</v>
      </c>
      <c r="CM34" s="294">
        <v>0</v>
      </c>
      <c r="CN34" s="294">
        <v>0</v>
      </c>
      <c r="CO34" s="295" t="s">
        <v>516</v>
      </c>
      <c r="CP34" s="295" t="s">
        <v>516</v>
      </c>
      <c r="CQ34" s="295" t="s">
        <v>516</v>
      </c>
      <c r="CR34" s="295" t="s">
        <v>516</v>
      </c>
      <c r="CS34" s="295" t="s">
        <v>516</v>
      </c>
      <c r="CT34" s="295" t="s">
        <v>516</v>
      </c>
      <c r="CU34" s="295" t="s">
        <v>516</v>
      </c>
      <c r="CV34" s="295" t="s">
        <v>516</v>
      </c>
      <c r="CW34" s="295" t="s">
        <v>516</v>
      </c>
      <c r="CX34" s="295" t="s">
        <v>516</v>
      </c>
      <c r="CY34" s="295" t="s">
        <v>516</v>
      </c>
      <c r="CZ34" s="295" t="s">
        <v>516</v>
      </c>
      <c r="DA34" s="295">
        <v>0</v>
      </c>
      <c r="DB34" s="295" t="s">
        <v>516</v>
      </c>
      <c r="DC34" s="295" t="s">
        <v>516</v>
      </c>
      <c r="DD34" s="295" t="s">
        <v>516</v>
      </c>
      <c r="DE34" s="295" t="s">
        <v>516</v>
      </c>
      <c r="DF34" s="295" t="s">
        <v>516</v>
      </c>
      <c r="DG34" s="295" t="s">
        <v>516</v>
      </c>
      <c r="DH34" s="295" t="s">
        <v>516</v>
      </c>
      <c r="DI34" s="294">
        <v>0</v>
      </c>
      <c r="DJ34" s="294">
        <v>424</v>
      </c>
      <c r="DK34" s="295" t="s">
        <v>516</v>
      </c>
      <c r="DL34" s="295" t="s">
        <v>516</v>
      </c>
      <c r="DM34" s="295" t="s">
        <v>516</v>
      </c>
      <c r="DN34" s="295" t="s">
        <v>516</v>
      </c>
      <c r="DO34" s="295" t="s">
        <v>516</v>
      </c>
      <c r="DP34" s="295" t="s">
        <v>516</v>
      </c>
      <c r="DQ34" s="295" t="s">
        <v>516</v>
      </c>
      <c r="DR34" s="295" t="s">
        <v>516</v>
      </c>
      <c r="DS34" s="295" t="s">
        <v>516</v>
      </c>
      <c r="DT34" s="295" t="s">
        <v>516</v>
      </c>
      <c r="DU34" s="295" t="s">
        <v>516</v>
      </c>
      <c r="DV34" s="295">
        <v>0</v>
      </c>
      <c r="DW34" s="295" t="s">
        <v>516</v>
      </c>
      <c r="DX34" s="295" t="s">
        <v>516</v>
      </c>
      <c r="DY34" s="295" t="s">
        <v>516</v>
      </c>
      <c r="DZ34" s="294">
        <v>424</v>
      </c>
      <c r="EA34" s="295" t="s">
        <v>516</v>
      </c>
      <c r="EB34" s="295" t="s">
        <v>516</v>
      </c>
      <c r="EC34" s="295" t="s">
        <v>516</v>
      </c>
      <c r="ED34" s="295" t="s">
        <v>516</v>
      </c>
      <c r="EE34" s="294">
        <v>0</v>
      </c>
      <c r="EF34" s="294">
        <v>2689</v>
      </c>
      <c r="EG34" s="294">
        <v>0</v>
      </c>
      <c r="EH34" s="295" t="s">
        <v>516</v>
      </c>
      <c r="EI34" s="295" t="s">
        <v>516</v>
      </c>
      <c r="EJ34" s="294">
        <v>0</v>
      </c>
      <c r="EK34" s="295" t="s">
        <v>516</v>
      </c>
      <c r="EL34" s="295" t="s">
        <v>516</v>
      </c>
      <c r="EM34" s="295" t="s">
        <v>516</v>
      </c>
      <c r="EN34" s="294">
        <v>0</v>
      </c>
      <c r="EO34" s="294">
        <v>0</v>
      </c>
      <c r="EP34" s="295">
        <v>0</v>
      </c>
      <c r="EQ34" s="295" t="s">
        <v>516</v>
      </c>
      <c r="ER34" s="295" t="s">
        <v>516</v>
      </c>
      <c r="ES34" s="295" t="s">
        <v>516</v>
      </c>
      <c r="ET34" s="295" t="s">
        <v>516</v>
      </c>
      <c r="EU34" s="294">
        <v>2674</v>
      </c>
      <c r="EV34" s="294">
        <v>0</v>
      </c>
      <c r="EW34" s="295" t="s">
        <v>516</v>
      </c>
      <c r="EX34" s="295" t="s">
        <v>516</v>
      </c>
      <c r="EY34" s="295" t="s">
        <v>516</v>
      </c>
      <c r="EZ34" s="294">
        <v>15</v>
      </c>
      <c r="FA34" s="294">
        <v>0</v>
      </c>
      <c r="FB34" s="294">
        <v>61913</v>
      </c>
      <c r="FC34" s="294">
        <v>1454</v>
      </c>
      <c r="FD34" s="294">
        <v>82</v>
      </c>
      <c r="FE34" s="294">
        <v>959</v>
      </c>
      <c r="FF34" s="294">
        <v>8028</v>
      </c>
      <c r="FG34" s="294">
        <v>16279</v>
      </c>
      <c r="FH34" s="295">
        <v>11065</v>
      </c>
      <c r="FI34" s="295">
        <v>7</v>
      </c>
      <c r="FJ34" s="295">
        <v>21536</v>
      </c>
      <c r="FK34" s="294">
        <v>27</v>
      </c>
      <c r="FL34" s="294">
        <v>5</v>
      </c>
      <c r="FM34" s="294">
        <v>763</v>
      </c>
      <c r="FN34" s="294">
        <v>92</v>
      </c>
      <c r="FO34" s="294">
        <v>0</v>
      </c>
      <c r="FP34" s="304" t="s">
        <v>516</v>
      </c>
      <c r="FQ34" s="304" t="s">
        <v>516</v>
      </c>
      <c r="FR34" s="304" t="s">
        <v>516</v>
      </c>
      <c r="FS34" s="292">
        <v>0</v>
      </c>
      <c r="FT34" s="292">
        <v>0</v>
      </c>
      <c r="FU34" s="292">
        <v>0</v>
      </c>
      <c r="FV34" s="292">
        <v>19</v>
      </c>
      <c r="FW34" s="292">
        <v>1597</v>
      </c>
    </row>
    <row r="35" spans="1:179" ht="13.5" customHeight="1" x14ac:dyDescent="0.15">
      <c r="A35" s="292" t="s">
        <v>571</v>
      </c>
      <c r="B35" s="293" t="s">
        <v>572</v>
      </c>
      <c r="C35" s="292" t="s">
        <v>515</v>
      </c>
      <c r="D35" s="294">
        <v>23742</v>
      </c>
      <c r="E35" s="294">
        <v>501</v>
      </c>
      <c r="F35" s="294">
        <v>70</v>
      </c>
      <c r="G35" s="294">
        <v>47</v>
      </c>
      <c r="H35" s="294">
        <v>6054</v>
      </c>
      <c r="I35" s="294">
        <v>4690</v>
      </c>
      <c r="J35" s="294">
        <v>1400</v>
      </c>
      <c r="K35" s="294">
        <v>11</v>
      </c>
      <c r="L35" s="294">
        <v>4258</v>
      </c>
      <c r="M35" s="294">
        <v>268</v>
      </c>
      <c r="N35" s="294">
        <v>1018</v>
      </c>
      <c r="O35" s="294">
        <v>237</v>
      </c>
      <c r="P35" s="294">
        <v>742</v>
      </c>
      <c r="Q35" s="294">
        <v>0</v>
      </c>
      <c r="R35" s="294">
        <v>0</v>
      </c>
      <c r="S35" s="294">
        <v>0</v>
      </c>
      <c r="T35" s="294">
        <v>0</v>
      </c>
      <c r="U35" s="294">
        <v>359</v>
      </c>
      <c r="V35" s="294">
        <v>0</v>
      </c>
      <c r="W35" s="294">
        <v>0</v>
      </c>
      <c r="X35" s="294">
        <v>451</v>
      </c>
      <c r="Y35" s="294">
        <v>3636</v>
      </c>
      <c r="Z35" s="294">
        <v>1540</v>
      </c>
      <c r="AA35" s="294">
        <v>2</v>
      </c>
      <c r="AB35" s="294">
        <v>0</v>
      </c>
      <c r="AC35" s="294">
        <v>0</v>
      </c>
      <c r="AD35" s="294">
        <v>662</v>
      </c>
      <c r="AE35" s="294">
        <v>333</v>
      </c>
      <c r="AF35" s="294">
        <v>0</v>
      </c>
      <c r="AG35" s="294">
        <v>0</v>
      </c>
      <c r="AH35" s="294">
        <v>184</v>
      </c>
      <c r="AI35" s="294">
        <v>0</v>
      </c>
      <c r="AJ35" s="295">
        <v>0</v>
      </c>
      <c r="AK35" s="295">
        <v>0</v>
      </c>
      <c r="AL35" s="295" t="s">
        <v>516</v>
      </c>
      <c r="AM35" s="295" t="s">
        <v>516</v>
      </c>
      <c r="AN35" s="295">
        <v>0</v>
      </c>
      <c r="AO35" s="295" t="s">
        <v>516</v>
      </c>
      <c r="AP35" s="295" t="s">
        <v>516</v>
      </c>
      <c r="AQ35" s="294">
        <v>359</v>
      </c>
      <c r="AR35" s="295" t="s">
        <v>516</v>
      </c>
      <c r="AS35" s="294">
        <v>0</v>
      </c>
      <c r="AT35" s="295" t="s">
        <v>516</v>
      </c>
      <c r="AU35" s="294">
        <v>0</v>
      </c>
      <c r="AV35" s="294">
        <v>3030</v>
      </c>
      <c r="AW35" s="294">
        <v>0</v>
      </c>
      <c r="AX35" s="294">
        <v>0</v>
      </c>
      <c r="AY35" s="294">
        <v>0</v>
      </c>
      <c r="AZ35" s="294">
        <v>2950</v>
      </c>
      <c r="BA35" s="294">
        <v>0</v>
      </c>
      <c r="BB35" s="294">
        <v>0</v>
      </c>
      <c r="BC35" s="294">
        <v>0</v>
      </c>
      <c r="BD35" s="294">
        <v>0</v>
      </c>
      <c r="BE35" s="294">
        <v>0</v>
      </c>
      <c r="BF35" s="294">
        <v>0</v>
      </c>
      <c r="BG35" s="295">
        <v>7</v>
      </c>
      <c r="BH35" s="295" t="s">
        <v>516</v>
      </c>
      <c r="BI35" s="295" t="s">
        <v>516</v>
      </c>
      <c r="BJ35" s="295" t="s">
        <v>516</v>
      </c>
      <c r="BK35" s="295" t="s">
        <v>516</v>
      </c>
      <c r="BL35" s="295" t="s">
        <v>516</v>
      </c>
      <c r="BM35" s="295" t="s">
        <v>516</v>
      </c>
      <c r="BN35" s="295" t="s">
        <v>516</v>
      </c>
      <c r="BO35" s="295" t="s">
        <v>516</v>
      </c>
      <c r="BP35" s="295" t="s">
        <v>516</v>
      </c>
      <c r="BQ35" s="294">
        <v>73</v>
      </c>
      <c r="BR35" s="294">
        <v>742</v>
      </c>
      <c r="BS35" s="295" t="s">
        <v>516</v>
      </c>
      <c r="BT35" s="295" t="s">
        <v>516</v>
      </c>
      <c r="BU35" s="295" t="s">
        <v>516</v>
      </c>
      <c r="BV35" s="295" t="s">
        <v>516</v>
      </c>
      <c r="BW35" s="295" t="s">
        <v>516</v>
      </c>
      <c r="BX35" s="295" t="s">
        <v>516</v>
      </c>
      <c r="BY35" s="295" t="s">
        <v>516</v>
      </c>
      <c r="BZ35" s="295" t="s">
        <v>516</v>
      </c>
      <c r="CA35" s="295" t="s">
        <v>516</v>
      </c>
      <c r="CB35" s="295" t="s">
        <v>516</v>
      </c>
      <c r="CC35" s="295" t="s">
        <v>516</v>
      </c>
      <c r="CD35" s="295">
        <v>742</v>
      </c>
      <c r="CE35" s="295" t="s">
        <v>516</v>
      </c>
      <c r="CF35" s="295" t="s">
        <v>516</v>
      </c>
      <c r="CG35" s="295" t="s">
        <v>516</v>
      </c>
      <c r="CH35" s="295" t="s">
        <v>516</v>
      </c>
      <c r="CI35" s="295" t="s">
        <v>516</v>
      </c>
      <c r="CJ35" s="295" t="s">
        <v>516</v>
      </c>
      <c r="CK35" s="295" t="s">
        <v>516</v>
      </c>
      <c r="CL35" s="295" t="s">
        <v>516</v>
      </c>
      <c r="CM35" s="294">
        <v>0</v>
      </c>
      <c r="CN35" s="294">
        <v>0</v>
      </c>
      <c r="CO35" s="295" t="s">
        <v>516</v>
      </c>
      <c r="CP35" s="295" t="s">
        <v>516</v>
      </c>
      <c r="CQ35" s="295" t="s">
        <v>516</v>
      </c>
      <c r="CR35" s="295" t="s">
        <v>516</v>
      </c>
      <c r="CS35" s="295" t="s">
        <v>516</v>
      </c>
      <c r="CT35" s="295" t="s">
        <v>516</v>
      </c>
      <c r="CU35" s="295" t="s">
        <v>516</v>
      </c>
      <c r="CV35" s="295" t="s">
        <v>516</v>
      </c>
      <c r="CW35" s="295" t="s">
        <v>516</v>
      </c>
      <c r="CX35" s="295" t="s">
        <v>516</v>
      </c>
      <c r="CY35" s="295" t="s">
        <v>516</v>
      </c>
      <c r="CZ35" s="295" t="s">
        <v>516</v>
      </c>
      <c r="DA35" s="295">
        <v>0</v>
      </c>
      <c r="DB35" s="295" t="s">
        <v>516</v>
      </c>
      <c r="DC35" s="295" t="s">
        <v>516</v>
      </c>
      <c r="DD35" s="295" t="s">
        <v>516</v>
      </c>
      <c r="DE35" s="295" t="s">
        <v>516</v>
      </c>
      <c r="DF35" s="295" t="s">
        <v>516</v>
      </c>
      <c r="DG35" s="295" t="s">
        <v>516</v>
      </c>
      <c r="DH35" s="295" t="s">
        <v>516</v>
      </c>
      <c r="DI35" s="294">
        <v>0</v>
      </c>
      <c r="DJ35" s="294">
        <v>0</v>
      </c>
      <c r="DK35" s="295" t="s">
        <v>516</v>
      </c>
      <c r="DL35" s="295" t="s">
        <v>516</v>
      </c>
      <c r="DM35" s="295" t="s">
        <v>516</v>
      </c>
      <c r="DN35" s="295" t="s">
        <v>516</v>
      </c>
      <c r="DO35" s="295" t="s">
        <v>516</v>
      </c>
      <c r="DP35" s="295" t="s">
        <v>516</v>
      </c>
      <c r="DQ35" s="295" t="s">
        <v>516</v>
      </c>
      <c r="DR35" s="295" t="s">
        <v>516</v>
      </c>
      <c r="DS35" s="295" t="s">
        <v>516</v>
      </c>
      <c r="DT35" s="295" t="s">
        <v>516</v>
      </c>
      <c r="DU35" s="295" t="s">
        <v>516</v>
      </c>
      <c r="DV35" s="295">
        <v>0</v>
      </c>
      <c r="DW35" s="295" t="s">
        <v>516</v>
      </c>
      <c r="DX35" s="295" t="s">
        <v>516</v>
      </c>
      <c r="DY35" s="295" t="s">
        <v>516</v>
      </c>
      <c r="DZ35" s="294">
        <v>0</v>
      </c>
      <c r="EA35" s="295" t="s">
        <v>516</v>
      </c>
      <c r="EB35" s="295" t="s">
        <v>516</v>
      </c>
      <c r="EC35" s="295" t="s">
        <v>516</v>
      </c>
      <c r="ED35" s="295" t="s">
        <v>516</v>
      </c>
      <c r="EE35" s="294">
        <v>0</v>
      </c>
      <c r="EF35" s="294">
        <v>0</v>
      </c>
      <c r="EG35" s="294">
        <v>0</v>
      </c>
      <c r="EH35" s="295" t="s">
        <v>516</v>
      </c>
      <c r="EI35" s="295" t="s">
        <v>516</v>
      </c>
      <c r="EJ35" s="294">
        <v>0</v>
      </c>
      <c r="EK35" s="295" t="s">
        <v>516</v>
      </c>
      <c r="EL35" s="295" t="s">
        <v>516</v>
      </c>
      <c r="EM35" s="295" t="s">
        <v>516</v>
      </c>
      <c r="EN35" s="294">
        <v>0</v>
      </c>
      <c r="EO35" s="294">
        <v>0</v>
      </c>
      <c r="EP35" s="295">
        <v>0</v>
      </c>
      <c r="EQ35" s="295" t="s">
        <v>516</v>
      </c>
      <c r="ER35" s="295" t="s">
        <v>516</v>
      </c>
      <c r="ES35" s="295" t="s">
        <v>516</v>
      </c>
      <c r="ET35" s="295" t="s">
        <v>516</v>
      </c>
      <c r="EU35" s="294">
        <v>0</v>
      </c>
      <c r="EV35" s="294">
        <v>0</v>
      </c>
      <c r="EW35" s="295" t="s">
        <v>516</v>
      </c>
      <c r="EX35" s="295" t="s">
        <v>516</v>
      </c>
      <c r="EY35" s="295" t="s">
        <v>516</v>
      </c>
      <c r="EZ35" s="294">
        <v>0</v>
      </c>
      <c r="FA35" s="294">
        <v>0</v>
      </c>
      <c r="FB35" s="294">
        <v>18430</v>
      </c>
      <c r="FC35" s="294">
        <v>499</v>
      </c>
      <c r="FD35" s="294">
        <v>70</v>
      </c>
      <c r="FE35" s="294">
        <v>47</v>
      </c>
      <c r="FF35" s="294">
        <v>2442</v>
      </c>
      <c r="FG35" s="294">
        <v>4357</v>
      </c>
      <c r="FH35" s="295">
        <v>1400</v>
      </c>
      <c r="FI35" s="295">
        <v>11</v>
      </c>
      <c r="FJ35" s="295">
        <v>4074</v>
      </c>
      <c r="FK35" s="294">
        <v>268</v>
      </c>
      <c r="FL35" s="294">
        <v>1018</v>
      </c>
      <c r="FM35" s="294">
        <v>230</v>
      </c>
      <c r="FN35" s="294">
        <v>0</v>
      </c>
      <c r="FO35" s="294">
        <v>0</v>
      </c>
      <c r="FP35" s="304" t="s">
        <v>516</v>
      </c>
      <c r="FQ35" s="304" t="s">
        <v>516</v>
      </c>
      <c r="FR35" s="304" t="s">
        <v>516</v>
      </c>
      <c r="FS35" s="292">
        <v>0</v>
      </c>
      <c r="FT35" s="292">
        <v>0</v>
      </c>
      <c r="FU35" s="292">
        <v>0</v>
      </c>
      <c r="FV35" s="292">
        <v>451</v>
      </c>
      <c r="FW35" s="292">
        <v>3563</v>
      </c>
    </row>
    <row r="36" spans="1:179" ht="13.5" customHeight="1" x14ac:dyDescent="0.15">
      <c r="A36" s="292" t="s">
        <v>573</v>
      </c>
      <c r="B36" s="293" t="s">
        <v>574</v>
      </c>
      <c r="C36" s="292" t="s">
        <v>515</v>
      </c>
      <c r="D36" s="294">
        <v>27952</v>
      </c>
      <c r="E36" s="294">
        <v>5653</v>
      </c>
      <c r="F36" s="294">
        <v>12</v>
      </c>
      <c r="G36" s="294">
        <v>196</v>
      </c>
      <c r="H36" s="294">
        <v>5179</v>
      </c>
      <c r="I36" s="294">
        <v>4884</v>
      </c>
      <c r="J36" s="294">
        <v>2235</v>
      </c>
      <c r="K36" s="294">
        <v>37</v>
      </c>
      <c r="L36" s="294">
        <v>3858</v>
      </c>
      <c r="M36" s="294">
        <v>255</v>
      </c>
      <c r="N36" s="294">
        <v>809</v>
      </c>
      <c r="O36" s="294">
        <v>1019</v>
      </c>
      <c r="P36" s="294">
        <v>0</v>
      </c>
      <c r="Q36" s="294">
        <v>0</v>
      </c>
      <c r="R36" s="294">
        <v>545</v>
      </c>
      <c r="S36" s="294">
        <v>57</v>
      </c>
      <c r="T36" s="294">
        <v>66</v>
      </c>
      <c r="U36" s="294">
        <v>0</v>
      </c>
      <c r="V36" s="294">
        <v>0</v>
      </c>
      <c r="W36" s="294">
        <v>0</v>
      </c>
      <c r="X36" s="294">
        <v>3</v>
      </c>
      <c r="Y36" s="294">
        <v>3144</v>
      </c>
      <c r="Z36" s="294">
        <v>909</v>
      </c>
      <c r="AA36" s="294">
        <v>0</v>
      </c>
      <c r="AB36" s="294">
        <v>0</v>
      </c>
      <c r="AC36" s="294">
        <v>0</v>
      </c>
      <c r="AD36" s="294">
        <v>128</v>
      </c>
      <c r="AE36" s="294">
        <v>0</v>
      </c>
      <c r="AF36" s="294">
        <v>0</v>
      </c>
      <c r="AG36" s="294">
        <v>0</v>
      </c>
      <c r="AH36" s="294">
        <v>162</v>
      </c>
      <c r="AI36" s="294">
        <v>71</v>
      </c>
      <c r="AJ36" s="295">
        <v>3</v>
      </c>
      <c r="AK36" s="295">
        <v>0</v>
      </c>
      <c r="AL36" s="295" t="s">
        <v>516</v>
      </c>
      <c r="AM36" s="295" t="s">
        <v>516</v>
      </c>
      <c r="AN36" s="295">
        <v>545</v>
      </c>
      <c r="AO36" s="295" t="s">
        <v>516</v>
      </c>
      <c r="AP36" s="295" t="s">
        <v>516</v>
      </c>
      <c r="AQ36" s="294">
        <v>0</v>
      </c>
      <c r="AR36" s="295" t="s">
        <v>516</v>
      </c>
      <c r="AS36" s="294">
        <v>0</v>
      </c>
      <c r="AT36" s="295" t="s">
        <v>516</v>
      </c>
      <c r="AU36" s="294">
        <v>0</v>
      </c>
      <c r="AV36" s="294">
        <v>1523</v>
      </c>
      <c r="AW36" s="294">
        <v>0</v>
      </c>
      <c r="AX36" s="294">
        <v>0</v>
      </c>
      <c r="AY36" s="294">
        <v>0</v>
      </c>
      <c r="AZ36" s="294">
        <v>315</v>
      </c>
      <c r="BA36" s="294">
        <v>0</v>
      </c>
      <c r="BB36" s="294">
        <v>0</v>
      </c>
      <c r="BC36" s="294">
        <v>0</v>
      </c>
      <c r="BD36" s="294">
        <v>0</v>
      </c>
      <c r="BE36" s="294">
        <v>0</v>
      </c>
      <c r="BF36" s="294">
        <v>0</v>
      </c>
      <c r="BG36" s="295">
        <v>0</v>
      </c>
      <c r="BH36" s="295" t="s">
        <v>516</v>
      </c>
      <c r="BI36" s="295" t="s">
        <v>516</v>
      </c>
      <c r="BJ36" s="295" t="s">
        <v>516</v>
      </c>
      <c r="BK36" s="295" t="s">
        <v>516</v>
      </c>
      <c r="BL36" s="295" t="s">
        <v>516</v>
      </c>
      <c r="BM36" s="295" t="s">
        <v>516</v>
      </c>
      <c r="BN36" s="295" t="s">
        <v>516</v>
      </c>
      <c r="BO36" s="295" t="s">
        <v>516</v>
      </c>
      <c r="BP36" s="295" t="s">
        <v>516</v>
      </c>
      <c r="BQ36" s="294">
        <v>1208</v>
      </c>
      <c r="BR36" s="294">
        <v>265</v>
      </c>
      <c r="BS36" s="295" t="s">
        <v>516</v>
      </c>
      <c r="BT36" s="295" t="s">
        <v>516</v>
      </c>
      <c r="BU36" s="295" t="s">
        <v>516</v>
      </c>
      <c r="BV36" s="295" t="s">
        <v>516</v>
      </c>
      <c r="BW36" s="295" t="s">
        <v>516</v>
      </c>
      <c r="BX36" s="295" t="s">
        <v>516</v>
      </c>
      <c r="BY36" s="295" t="s">
        <v>516</v>
      </c>
      <c r="BZ36" s="295" t="s">
        <v>516</v>
      </c>
      <c r="CA36" s="295" t="s">
        <v>516</v>
      </c>
      <c r="CB36" s="295" t="s">
        <v>516</v>
      </c>
      <c r="CC36" s="295" t="s">
        <v>516</v>
      </c>
      <c r="CD36" s="295">
        <v>0</v>
      </c>
      <c r="CE36" s="295" t="s">
        <v>516</v>
      </c>
      <c r="CF36" s="295" t="s">
        <v>516</v>
      </c>
      <c r="CG36" s="295" t="s">
        <v>516</v>
      </c>
      <c r="CH36" s="295" t="s">
        <v>516</v>
      </c>
      <c r="CI36" s="295" t="s">
        <v>516</v>
      </c>
      <c r="CJ36" s="295" t="s">
        <v>516</v>
      </c>
      <c r="CK36" s="295" t="s">
        <v>516</v>
      </c>
      <c r="CL36" s="295" t="s">
        <v>516</v>
      </c>
      <c r="CM36" s="294">
        <v>265</v>
      </c>
      <c r="CN36" s="294">
        <v>0</v>
      </c>
      <c r="CO36" s="295" t="s">
        <v>516</v>
      </c>
      <c r="CP36" s="295" t="s">
        <v>516</v>
      </c>
      <c r="CQ36" s="295" t="s">
        <v>516</v>
      </c>
      <c r="CR36" s="295" t="s">
        <v>516</v>
      </c>
      <c r="CS36" s="295" t="s">
        <v>516</v>
      </c>
      <c r="CT36" s="295" t="s">
        <v>516</v>
      </c>
      <c r="CU36" s="295" t="s">
        <v>516</v>
      </c>
      <c r="CV36" s="295" t="s">
        <v>516</v>
      </c>
      <c r="CW36" s="295" t="s">
        <v>516</v>
      </c>
      <c r="CX36" s="295" t="s">
        <v>516</v>
      </c>
      <c r="CY36" s="295" t="s">
        <v>516</v>
      </c>
      <c r="CZ36" s="295" t="s">
        <v>516</v>
      </c>
      <c r="DA36" s="295">
        <v>0</v>
      </c>
      <c r="DB36" s="295" t="s">
        <v>516</v>
      </c>
      <c r="DC36" s="295" t="s">
        <v>516</v>
      </c>
      <c r="DD36" s="295" t="s">
        <v>516</v>
      </c>
      <c r="DE36" s="295" t="s">
        <v>516</v>
      </c>
      <c r="DF36" s="295" t="s">
        <v>516</v>
      </c>
      <c r="DG36" s="295" t="s">
        <v>516</v>
      </c>
      <c r="DH36" s="295" t="s">
        <v>516</v>
      </c>
      <c r="DI36" s="294">
        <v>0</v>
      </c>
      <c r="DJ36" s="294">
        <v>0</v>
      </c>
      <c r="DK36" s="295" t="s">
        <v>516</v>
      </c>
      <c r="DL36" s="295" t="s">
        <v>516</v>
      </c>
      <c r="DM36" s="295" t="s">
        <v>516</v>
      </c>
      <c r="DN36" s="295" t="s">
        <v>516</v>
      </c>
      <c r="DO36" s="295" t="s">
        <v>516</v>
      </c>
      <c r="DP36" s="295" t="s">
        <v>516</v>
      </c>
      <c r="DQ36" s="295" t="s">
        <v>516</v>
      </c>
      <c r="DR36" s="295" t="s">
        <v>516</v>
      </c>
      <c r="DS36" s="295" t="s">
        <v>516</v>
      </c>
      <c r="DT36" s="295" t="s">
        <v>516</v>
      </c>
      <c r="DU36" s="295" t="s">
        <v>516</v>
      </c>
      <c r="DV36" s="295">
        <v>0</v>
      </c>
      <c r="DW36" s="295" t="s">
        <v>516</v>
      </c>
      <c r="DX36" s="295" t="s">
        <v>516</v>
      </c>
      <c r="DY36" s="295" t="s">
        <v>516</v>
      </c>
      <c r="DZ36" s="294">
        <v>0</v>
      </c>
      <c r="EA36" s="295" t="s">
        <v>516</v>
      </c>
      <c r="EB36" s="295" t="s">
        <v>516</v>
      </c>
      <c r="EC36" s="295" t="s">
        <v>516</v>
      </c>
      <c r="ED36" s="295" t="s">
        <v>516</v>
      </c>
      <c r="EE36" s="294">
        <v>0</v>
      </c>
      <c r="EF36" s="294">
        <v>201</v>
      </c>
      <c r="EG36" s="294">
        <v>0</v>
      </c>
      <c r="EH36" s="295" t="s">
        <v>516</v>
      </c>
      <c r="EI36" s="295" t="s">
        <v>516</v>
      </c>
      <c r="EJ36" s="294">
        <v>0</v>
      </c>
      <c r="EK36" s="295" t="s">
        <v>516</v>
      </c>
      <c r="EL36" s="295" t="s">
        <v>516</v>
      </c>
      <c r="EM36" s="295" t="s">
        <v>516</v>
      </c>
      <c r="EN36" s="294">
        <v>0</v>
      </c>
      <c r="EO36" s="294">
        <v>78</v>
      </c>
      <c r="EP36" s="295">
        <v>0</v>
      </c>
      <c r="EQ36" s="295" t="s">
        <v>516</v>
      </c>
      <c r="ER36" s="295" t="s">
        <v>516</v>
      </c>
      <c r="ES36" s="295" t="s">
        <v>516</v>
      </c>
      <c r="ET36" s="295" t="s">
        <v>516</v>
      </c>
      <c r="EU36" s="294">
        <v>57</v>
      </c>
      <c r="EV36" s="294">
        <v>66</v>
      </c>
      <c r="EW36" s="295" t="s">
        <v>516</v>
      </c>
      <c r="EX36" s="295" t="s">
        <v>516</v>
      </c>
      <c r="EY36" s="295" t="s">
        <v>516</v>
      </c>
      <c r="EZ36" s="294">
        <v>0</v>
      </c>
      <c r="FA36" s="294">
        <v>0</v>
      </c>
      <c r="FB36" s="294">
        <v>25054</v>
      </c>
      <c r="FC36" s="294">
        <v>5653</v>
      </c>
      <c r="FD36" s="294">
        <v>12</v>
      </c>
      <c r="FE36" s="294">
        <v>196</v>
      </c>
      <c r="FF36" s="294">
        <v>4736</v>
      </c>
      <c r="FG36" s="294">
        <v>4884</v>
      </c>
      <c r="FH36" s="295">
        <v>2235</v>
      </c>
      <c r="FI36" s="295">
        <v>37</v>
      </c>
      <c r="FJ36" s="295">
        <v>3696</v>
      </c>
      <c r="FK36" s="294">
        <v>106</v>
      </c>
      <c r="FL36" s="294">
        <v>806</v>
      </c>
      <c r="FM36" s="294">
        <v>1019</v>
      </c>
      <c r="FN36" s="294">
        <v>0</v>
      </c>
      <c r="FO36" s="294">
        <v>0</v>
      </c>
      <c r="FP36" s="304" t="s">
        <v>516</v>
      </c>
      <c r="FQ36" s="304" t="s">
        <v>516</v>
      </c>
      <c r="FR36" s="304" t="s">
        <v>516</v>
      </c>
      <c r="FS36" s="292">
        <v>0</v>
      </c>
      <c r="FT36" s="292">
        <v>0</v>
      </c>
      <c r="FU36" s="292">
        <v>0</v>
      </c>
      <c r="FV36" s="292">
        <v>3</v>
      </c>
      <c r="FW36" s="292">
        <v>1671</v>
      </c>
    </row>
    <row r="37" spans="1:179" ht="13.5" customHeight="1" x14ac:dyDescent="0.15">
      <c r="A37" s="292" t="s">
        <v>575</v>
      </c>
      <c r="B37" s="293" t="s">
        <v>576</v>
      </c>
      <c r="C37" s="292" t="s">
        <v>515</v>
      </c>
      <c r="D37" s="294">
        <v>23407</v>
      </c>
      <c r="E37" s="294">
        <v>2456</v>
      </c>
      <c r="F37" s="294">
        <v>30</v>
      </c>
      <c r="G37" s="294">
        <v>19</v>
      </c>
      <c r="H37" s="294">
        <v>3261</v>
      </c>
      <c r="I37" s="294">
        <v>1680</v>
      </c>
      <c r="J37" s="294">
        <v>805</v>
      </c>
      <c r="K37" s="294">
        <v>64</v>
      </c>
      <c r="L37" s="294">
        <v>2496</v>
      </c>
      <c r="M37" s="294">
        <v>35</v>
      </c>
      <c r="N37" s="294">
        <v>340</v>
      </c>
      <c r="O37" s="294">
        <v>0</v>
      </c>
      <c r="P37" s="294">
        <v>3005</v>
      </c>
      <c r="Q37" s="294">
        <v>50</v>
      </c>
      <c r="R37" s="294">
        <v>0</v>
      </c>
      <c r="S37" s="294">
        <v>528</v>
      </c>
      <c r="T37" s="294">
        <v>81</v>
      </c>
      <c r="U37" s="294">
        <v>7679</v>
      </c>
      <c r="V37" s="294">
        <v>0</v>
      </c>
      <c r="W37" s="294">
        <v>0</v>
      </c>
      <c r="X37" s="294">
        <v>2</v>
      </c>
      <c r="Y37" s="294">
        <v>876</v>
      </c>
      <c r="Z37" s="294">
        <v>7749</v>
      </c>
      <c r="AA37" s="294">
        <v>4</v>
      </c>
      <c r="AB37" s="294">
        <v>0</v>
      </c>
      <c r="AC37" s="294">
        <v>0</v>
      </c>
      <c r="AD37" s="294">
        <v>60</v>
      </c>
      <c r="AE37" s="294">
        <v>0</v>
      </c>
      <c r="AF37" s="294">
        <v>0</v>
      </c>
      <c r="AG37" s="294">
        <v>6</v>
      </c>
      <c r="AH37" s="294">
        <v>0</v>
      </c>
      <c r="AI37" s="294">
        <v>0</v>
      </c>
      <c r="AJ37" s="295">
        <v>0</v>
      </c>
      <c r="AK37" s="295">
        <v>0</v>
      </c>
      <c r="AL37" s="295" t="s">
        <v>516</v>
      </c>
      <c r="AM37" s="295" t="s">
        <v>516</v>
      </c>
      <c r="AN37" s="295">
        <v>0</v>
      </c>
      <c r="AO37" s="295" t="s">
        <v>516</v>
      </c>
      <c r="AP37" s="295" t="s">
        <v>516</v>
      </c>
      <c r="AQ37" s="294">
        <v>7679</v>
      </c>
      <c r="AR37" s="295" t="s">
        <v>516</v>
      </c>
      <c r="AS37" s="294">
        <v>0</v>
      </c>
      <c r="AT37" s="295" t="s">
        <v>516</v>
      </c>
      <c r="AU37" s="294">
        <v>0</v>
      </c>
      <c r="AV37" s="294">
        <v>543</v>
      </c>
      <c r="AW37" s="294">
        <v>0</v>
      </c>
      <c r="AX37" s="294">
        <v>0</v>
      </c>
      <c r="AY37" s="294">
        <v>0</v>
      </c>
      <c r="AZ37" s="294">
        <v>520</v>
      </c>
      <c r="BA37" s="294">
        <v>4</v>
      </c>
      <c r="BB37" s="294">
        <v>0</v>
      </c>
      <c r="BC37" s="294">
        <v>0</v>
      </c>
      <c r="BD37" s="294">
        <v>0</v>
      </c>
      <c r="BE37" s="294">
        <v>0</v>
      </c>
      <c r="BF37" s="294">
        <v>0</v>
      </c>
      <c r="BG37" s="295">
        <v>0</v>
      </c>
      <c r="BH37" s="295" t="s">
        <v>516</v>
      </c>
      <c r="BI37" s="295" t="s">
        <v>516</v>
      </c>
      <c r="BJ37" s="295" t="s">
        <v>516</v>
      </c>
      <c r="BK37" s="295" t="s">
        <v>516</v>
      </c>
      <c r="BL37" s="295" t="s">
        <v>516</v>
      </c>
      <c r="BM37" s="295" t="s">
        <v>516</v>
      </c>
      <c r="BN37" s="295" t="s">
        <v>516</v>
      </c>
      <c r="BO37" s="295" t="s">
        <v>516</v>
      </c>
      <c r="BP37" s="295" t="s">
        <v>516</v>
      </c>
      <c r="BQ37" s="294">
        <v>19</v>
      </c>
      <c r="BR37" s="294">
        <v>3008</v>
      </c>
      <c r="BS37" s="295" t="s">
        <v>516</v>
      </c>
      <c r="BT37" s="295" t="s">
        <v>516</v>
      </c>
      <c r="BU37" s="295" t="s">
        <v>516</v>
      </c>
      <c r="BV37" s="295" t="s">
        <v>516</v>
      </c>
      <c r="BW37" s="295" t="s">
        <v>516</v>
      </c>
      <c r="BX37" s="295" t="s">
        <v>516</v>
      </c>
      <c r="BY37" s="295" t="s">
        <v>516</v>
      </c>
      <c r="BZ37" s="295" t="s">
        <v>516</v>
      </c>
      <c r="CA37" s="295" t="s">
        <v>516</v>
      </c>
      <c r="CB37" s="295" t="s">
        <v>516</v>
      </c>
      <c r="CC37" s="295" t="s">
        <v>516</v>
      </c>
      <c r="CD37" s="295">
        <v>3005</v>
      </c>
      <c r="CE37" s="295" t="s">
        <v>516</v>
      </c>
      <c r="CF37" s="295" t="s">
        <v>516</v>
      </c>
      <c r="CG37" s="295" t="s">
        <v>516</v>
      </c>
      <c r="CH37" s="295" t="s">
        <v>516</v>
      </c>
      <c r="CI37" s="295" t="s">
        <v>516</v>
      </c>
      <c r="CJ37" s="295" t="s">
        <v>516</v>
      </c>
      <c r="CK37" s="295" t="s">
        <v>516</v>
      </c>
      <c r="CL37" s="295" t="s">
        <v>516</v>
      </c>
      <c r="CM37" s="294">
        <v>3</v>
      </c>
      <c r="CN37" s="294">
        <v>50</v>
      </c>
      <c r="CO37" s="295" t="s">
        <v>516</v>
      </c>
      <c r="CP37" s="295" t="s">
        <v>516</v>
      </c>
      <c r="CQ37" s="295" t="s">
        <v>516</v>
      </c>
      <c r="CR37" s="295" t="s">
        <v>516</v>
      </c>
      <c r="CS37" s="295" t="s">
        <v>516</v>
      </c>
      <c r="CT37" s="295" t="s">
        <v>516</v>
      </c>
      <c r="CU37" s="295" t="s">
        <v>516</v>
      </c>
      <c r="CV37" s="295" t="s">
        <v>516</v>
      </c>
      <c r="CW37" s="295" t="s">
        <v>516</v>
      </c>
      <c r="CX37" s="295" t="s">
        <v>516</v>
      </c>
      <c r="CY37" s="295" t="s">
        <v>516</v>
      </c>
      <c r="CZ37" s="295" t="s">
        <v>516</v>
      </c>
      <c r="DA37" s="295">
        <v>50</v>
      </c>
      <c r="DB37" s="295" t="s">
        <v>516</v>
      </c>
      <c r="DC37" s="295" t="s">
        <v>516</v>
      </c>
      <c r="DD37" s="295" t="s">
        <v>516</v>
      </c>
      <c r="DE37" s="295" t="s">
        <v>516</v>
      </c>
      <c r="DF37" s="295" t="s">
        <v>516</v>
      </c>
      <c r="DG37" s="295" t="s">
        <v>516</v>
      </c>
      <c r="DH37" s="295" t="s">
        <v>516</v>
      </c>
      <c r="DI37" s="294">
        <v>0</v>
      </c>
      <c r="DJ37" s="294">
        <v>0</v>
      </c>
      <c r="DK37" s="295" t="s">
        <v>516</v>
      </c>
      <c r="DL37" s="295" t="s">
        <v>516</v>
      </c>
      <c r="DM37" s="295" t="s">
        <v>516</v>
      </c>
      <c r="DN37" s="295" t="s">
        <v>516</v>
      </c>
      <c r="DO37" s="295" t="s">
        <v>516</v>
      </c>
      <c r="DP37" s="295" t="s">
        <v>516</v>
      </c>
      <c r="DQ37" s="295" t="s">
        <v>516</v>
      </c>
      <c r="DR37" s="295" t="s">
        <v>516</v>
      </c>
      <c r="DS37" s="295" t="s">
        <v>516</v>
      </c>
      <c r="DT37" s="295" t="s">
        <v>516</v>
      </c>
      <c r="DU37" s="295" t="s">
        <v>516</v>
      </c>
      <c r="DV37" s="295">
        <v>0</v>
      </c>
      <c r="DW37" s="295" t="s">
        <v>516</v>
      </c>
      <c r="DX37" s="295" t="s">
        <v>516</v>
      </c>
      <c r="DY37" s="295" t="s">
        <v>516</v>
      </c>
      <c r="DZ37" s="294">
        <v>0</v>
      </c>
      <c r="EA37" s="295" t="s">
        <v>516</v>
      </c>
      <c r="EB37" s="295" t="s">
        <v>516</v>
      </c>
      <c r="EC37" s="295" t="s">
        <v>516</v>
      </c>
      <c r="ED37" s="295" t="s">
        <v>516</v>
      </c>
      <c r="EE37" s="294">
        <v>0</v>
      </c>
      <c r="EF37" s="294">
        <v>905</v>
      </c>
      <c r="EG37" s="294">
        <v>0</v>
      </c>
      <c r="EH37" s="295" t="s">
        <v>516</v>
      </c>
      <c r="EI37" s="295" t="s">
        <v>516</v>
      </c>
      <c r="EJ37" s="294">
        <v>0</v>
      </c>
      <c r="EK37" s="295" t="s">
        <v>516</v>
      </c>
      <c r="EL37" s="295" t="s">
        <v>516</v>
      </c>
      <c r="EM37" s="295" t="s">
        <v>516</v>
      </c>
      <c r="EN37" s="294">
        <v>0</v>
      </c>
      <c r="EO37" s="294">
        <v>0</v>
      </c>
      <c r="EP37" s="295">
        <v>231</v>
      </c>
      <c r="EQ37" s="295" t="s">
        <v>516</v>
      </c>
      <c r="ER37" s="295" t="s">
        <v>516</v>
      </c>
      <c r="ES37" s="295" t="s">
        <v>516</v>
      </c>
      <c r="ET37" s="295" t="s">
        <v>516</v>
      </c>
      <c r="EU37" s="294">
        <v>528</v>
      </c>
      <c r="EV37" s="294">
        <v>81</v>
      </c>
      <c r="EW37" s="295" t="s">
        <v>516</v>
      </c>
      <c r="EX37" s="295" t="s">
        <v>516</v>
      </c>
      <c r="EY37" s="295" t="s">
        <v>516</v>
      </c>
      <c r="EZ37" s="294">
        <v>0</v>
      </c>
      <c r="FA37" s="294">
        <v>65</v>
      </c>
      <c r="FB37" s="294">
        <v>11152</v>
      </c>
      <c r="FC37" s="294">
        <v>2452</v>
      </c>
      <c r="FD37" s="294">
        <v>30</v>
      </c>
      <c r="FE37" s="294">
        <v>19</v>
      </c>
      <c r="FF37" s="294">
        <v>2681</v>
      </c>
      <c r="FG37" s="294">
        <v>1676</v>
      </c>
      <c r="FH37" s="295">
        <v>805</v>
      </c>
      <c r="FI37" s="295">
        <v>58</v>
      </c>
      <c r="FJ37" s="295">
        <v>2496</v>
      </c>
      <c r="FK37" s="294">
        <v>35</v>
      </c>
      <c r="FL37" s="294">
        <v>109</v>
      </c>
      <c r="FM37" s="294">
        <v>0</v>
      </c>
      <c r="FN37" s="294">
        <v>0</v>
      </c>
      <c r="FO37" s="294">
        <v>0</v>
      </c>
      <c r="FP37" s="304" t="s">
        <v>516</v>
      </c>
      <c r="FQ37" s="304" t="s">
        <v>516</v>
      </c>
      <c r="FR37" s="304" t="s">
        <v>516</v>
      </c>
      <c r="FS37" s="292">
        <v>0</v>
      </c>
      <c r="FT37" s="292">
        <v>0</v>
      </c>
      <c r="FU37" s="292">
        <v>0</v>
      </c>
      <c r="FV37" s="292">
        <v>2</v>
      </c>
      <c r="FW37" s="292">
        <v>789</v>
      </c>
    </row>
    <row r="38" spans="1:179" ht="13.5" customHeight="1" x14ac:dyDescent="0.15">
      <c r="A38" s="292" t="s">
        <v>577</v>
      </c>
      <c r="B38" s="293" t="s">
        <v>578</v>
      </c>
      <c r="C38" s="292" t="s">
        <v>515</v>
      </c>
      <c r="D38" s="294">
        <v>36519</v>
      </c>
      <c r="E38" s="294">
        <v>6043</v>
      </c>
      <c r="F38" s="294">
        <v>30</v>
      </c>
      <c r="G38" s="294">
        <v>392</v>
      </c>
      <c r="H38" s="294">
        <v>5507</v>
      </c>
      <c r="I38" s="294">
        <v>2326</v>
      </c>
      <c r="J38" s="294">
        <v>785</v>
      </c>
      <c r="K38" s="294">
        <v>0</v>
      </c>
      <c r="L38" s="294">
        <v>2780</v>
      </c>
      <c r="M38" s="294">
        <v>9</v>
      </c>
      <c r="N38" s="294">
        <v>388</v>
      </c>
      <c r="O38" s="294">
        <v>352</v>
      </c>
      <c r="P38" s="294">
        <v>976</v>
      </c>
      <c r="Q38" s="294">
        <v>35</v>
      </c>
      <c r="R38" s="294">
        <v>8139</v>
      </c>
      <c r="S38" s="294">
        <v>5904</v>
      </c>
      <c r="T38" s="294">
        <v>0</v>
      </c>
      <c r="U38" s="294">
        <v>552</v>
      </c>
      <c r="V38" s="294">
        <v>0</v>
      </c>
      <c r="W38" s="294">
        <v>0</v>
      </c>
      <c r="X38" s="294">
        <v>9</v>
      </c>
      <c r="Y38" s="294">
        <v>2292</v>
      </c>
      <c r="Z38" s="294">
        <v>11869</v>
      </c>
      <c r="AA38" s="294">
        <v>16</v>
      </c>
      <c r="AB38" s="294">
        <v>0</v>
      </c>
      <c r="AC38" s="294">
        <v>0</v>
      </c>
      <c r="AD38" s="294">
        <v>1382</v>
      </c>
      <c r="AE38" s="294">
        <v>0</v>
      </c>
      <c r="AF38" s="294">
        <v>0</v>
      </c>
      <c r="AG38" s="294">
        <v>0</v>
      </c>
      <c r="AH38" s="294">
        <v>0</v>
      </c>
      <c r="AI38" s="294">
        <v>0</v>
      </c>
      <c r="AJ38" s="295">
        <v>0</v>
      </c>
      <c r="AK38" s="295">
        <v>0</v>
      </c>
      <c r="AL38" s="295" t="s">
        <v>516</v>
      </c>
      <c r="AM38" s="295" t="s">
        <v>516</v>
      </c>
      <c r="AN38" s="295">
        <v>8139</v>
      </c>
      <c r="AO38" s="295" t="s">
        <v>516</v>
      </c>
      <c r="AP38" s="295" t="s">
        <v>516</v>
      </c>
      <c r="AQ38" s="294">
        <v>552</v>
      </c>
      <c r="AR38" s="295" t="s">
        <v>516</v>
      </c>
      <c r="AS38" s="294">
        <v>0</v>
      </c>
      <c r="AT38" s="295" t="s">
        <v>516</v>
      </c>
      <c r="AU38" s="294">
        <v>1780</v>
      </c>
      <c r="AV38" s="294">
        <v>3449</v>
      </c>
      <c r="AW38" s="294">
        <v>0</v>
      </c>
      <c r="AX38" s="294">
        <v>0</v>
      </c>
      <c r="AY38" s="294">
        <v>0</v>
      </c>
      <c r="AZ38" s="294">
        <v>2837</v>
      </c>
      <c r="BA38" s="294">
        <v>178</v>
      </c>
      <c r="BB38" s="294">
        <v>18</v>
      </c>
      <c r="BC38" s="294">
        <v>0</v>
      </c>
      <c r="BD38" s="294">
        <v>23</v>
      </c>
      <c r="BE38" s="294">
        <v>9</v>
      </c>
      <c r="BF38" s="294">
        <v>0</v>
      </c>
      <c r="BG38" s="295">
        <v>0</v>
      </c>
      <c r="BH38" s="295" t="s">
        <v>516</v>
      </c>
      <c r="BI38" s="295" t="s">
        <v>516</v>
      </c>
      <c r="BJ38" s="295" t="s">
        <v>516</v>
      </c>
      <c r="BK38" s="295" t="s">
        <v>516</v>
      </c>
      <c r="BL38" s="295" t="s">
        <v>516</v>
      </c>
      <c r="BM38" s="295" t="s">
        <v>516</v>
      </c>
      <c r="BN38" s="295" t="s">
        <v>516</v>
      </c>
      <c r="BO38" s="295" t="s">
        <v>516</v>
      </c>
      <c r="BP38" s="295" t="s">
        <v>516</v>
      </c>
      <c r="BQ38" s="294">
        <v>384</v>
      </c>
      <c r="BR38" s="294">
        <v>976</v>
      </c>
      <c r="BS38" s="295" t="s">
        <v>516</v>
      </c>
      <c r="BT38" s="295" t="s">
        <v>516</v>
      </c>
      <c r="BU38" s="295" t="s">
        <v>516</v>
      </c>
      <c r="BV38" s="295" t="s">
        <v>516</v>
      </c>
      <c r="BW38" s="295" t="s">
        <v>516</v>
      </c>
      <c r="BX38" s="295" t="s">
        <v>516</v>
      </c>
      <c r="BY38" s="295" t="s">
        <v>516</v>
      </c>
      <c r="BZ38" s="295" t="s">
        <v>516</v>
      </c>
      <c r="CA38" s="295" t="s">
        <v>516</v>
      </c>
      <c r="CB38" s="295" t="s">
        <v>516</v>
      </c>
      <c r="CC38" s="295" t="s">
        <v>516</v>
      </c>
      <c r="CD38" s="295">
        <v>976</v>
      </c>
      <c r="CE38" s="295" t="s">
        <v>516</v>
      </c>
      <c r="CF38" s="295" t="s">
        <v>516</v>
      </c>
      <c r="CG38" s="295" t="s">
        <v>516</v>
      </c>
      <c r="CH38" s="295" t="s">
        <v>516</v>
      </c>
      <c r="CI38" s="295" t="s">
        <v>516</v>
      </c>
      <c r="CJ38" s="295" t="s">
        <v>516</v>
      </c>
      <c r="CK38" s="295" t="s">
        <v>516</v>
      </c>
      <c r="CL38" s="295" t="s">
        <v>516</v>
      </c>
      <c r="CM38" s="294">
        <v>0</v>
      </c>
      <c r="CN38" s="294">
        <v>35</v>
      </c>
      <c r="CO38" s="295" t="s">
        <v>516</v>
      </c>
      <c r="CP38" s="295" t="s">
        <v>516</v>
      </c>
      <c r="CQ38" s="295" t="s">
        <v>516</v>
      </c>
      <c r="CR38" s="295" t="s">
        <v>516</v>
      </c>
      <c r="CS38" s="295" t="s">
        <v>516</v>
      </c>
      <c r="CT38" s="295" t="s">
        <v>516</v>
      </c>
      <c r="CU38" s="295" t="s">
        <v>516</v>
      </c>
      <c r="CV38" s="295" t="s">
        <v>516</v>
      </c>
      <c r="CW38" s="295" t="s">
        <v>516</v>
      </c>
      <c r="CX38" s="295" t="s">
        <v>516</v>
      </c>
      <c r="CY38" s="295" t="s">
        <v>516</v>
      </c>
      <c r="CZ38" s="295" t="s">
        <v>516</v>
      </c>
      <c r="DA38" s="295">
        <v>35</v>
      </c>
      <c r="DB38" s="295" t="s">
        <v>516</v>
      </c>
      <c r="DC38" s="295" t="s">
        <v>516</v>
      </c>
      <c r="DD38" s="295" t="s">
        <v>516</v>
      </c>
      <c r="DE38" s="295" t="s">
        <v>516</v>
      </c>
      <c r="DF38" s="295" t="s">
        <v>516</v>
      </c>
      <c r="DG38" s="295" t="s">
        <v>516</v>
      </c>
      <c r="DH38" s="295" t="s">
        <v>516</v>
      </c>
      <c r="DI38" s="294">
        <v>0</v>
      </c>
      <c r="DJ38" s="294">
        <v>0</v>
      </c>
      <c r="DK38" s="295" t="s">
        <v>516</v>
      </c>
      <c r="DL38" s="295" t="s">
        <v>516</v>
      </c>
      <c r="DM38" s="295" t="s">
        <v>516</v>
      </c>
      <c r="DN38" s="295" t="s">
        <v>516</v>
      </c>
      <c r="DO38" s="295" t="s">
        <v>516</v>
      </c>
      <c r="DP38" s="295" t="s">
        <v>516</v>
      </c>
      <c r="DQ38" s="295" t="s">
        <v>516</v>
      </c>
      <c r="DR38" s="295" t="s">
        <v>516</v>
      </c>
      <c r="DS38" s="295" t="s">
        <v>516</v>
      </c>
      <c r="DT38" s="295" t="s">
        <v>516</v>
      </c>
      <c r="DU38" s="295" t="s">
        <v>516</v>
      </c>
      <c r="DV38" s="295">
        <v>0</v>
      </c>
      <c r="DW38" s="295" t="s">
        <v>516</v>
      </c>
      <c r="DX38" s="295" t="s">
        <v>516</v>
      </c>
      <c r="DY38" s="295" t="s">
        <v>516</v>
      </c>
      <c r="DZ38" s="294">
        <v>0</v>
      </c>
      <c r="EA38" s="295" t="s">
        <v>516</v>
      </c>
      <c r="EB38" s="295" t="s">
        <v>516</v>
      </c>
      <c r="EC38" s="295" t="s">
        <v>516</v>
      </c>
      <c r="ED38" s="295" t="s">
        <v>516</v>
      </c>
      <c r="EE38" s="294">
        <v>0</v>
      </c>
      <c r="EF38" s="294">
        <v>5904</v>
      </c>
      <c r="EG38" s="294">
        <v>0</v>
      </c>
      <c r="EH38" s="295" t="s">
        <v>516</v>
      </c>
      <c r="EI38" s="295" t="s">
        <v>516</v>
      </c>
      <c r="EJ38" s="294">
        <v>0</v>
      </c>
      <c r="EK38" s="295" t="s">
        <v>516</v>
      </c>
      <c r="EL38" s="295" t="s">
        <v>516</v>
      </c>
      <c r="EM38" s="295" t="s">
        <v>516</v>
      </c>
      <c r="EN38" s="294">
        <v>0</v>
      </c>
      <c r="EO38" s="294">
        <v>0</v>
      </c>
      <c r="EP38" s="295">
        <v>0</v>
      </c>
      <c r="EQ38" s="295" t="s">
        <v>516</v>
      </c>
      <c r="ER38" s="295" t="s">
        <v>516</v>
      </c>
      <c r="ES38" s="295" t="s">
        <v>516</v>
      </c>
      <c r="ET38" s="295" t="s">
        <v>516</v>
      </c>
      <c r="EU38" s="294">
        <v>5904</v>
      </c>
      <c r="EV38" s="294">
        <v>0</v>
      </c>
      <c r="EW38" s="295" t="s">
        <v>516</v>
      </c>
      <c r="EX38" s="295" t="s">
        <v>516</v>
      </c>
      <c r="EY38" s="295" t="s">
        <v>516</v>
      </c>
      <c r="EZ38" s="294">
        <v>0</v>
      </c>
      <c r="FA38" s="294">
        <v>0</v>
      </c>
      <c r="FB38" s="294">
        <v>14286</v>
      </c>
      <c r="FC38" s="294">
        <v>6027</v>
      </c>
      <c r="FD38" s="294">
        <v>30</v>
      </c>
      <c r="FE38" s="294">
        <v>392</v>
      </c>
      <c r="FF38" s="294">
        <v>1288</v>
      </c>
      <c r="FG38" s="294">
        <v>2148</v>
      </c>
      <c r="FH38" s="295">
        <v>767</v>
      </c>
      <c r="FI38" s="295">
        <v>0</v>
      </c>
      <c r="FJ38" s="295">
        <v>2757</v>
      </c>
      <c r="FK38" s="294">
        <v>0</v>
      </c>
      <c r="FL38" s="294">
        <v>388</v>
      </c>
      <c r="FM38" s="294">
        <v>352</v>
      </c>
      <c r="FN38" s="294">
        <v>0</v>
      </c>
      <c r="FO38" s="294">
        <v>0</v>
      </c>
      <c r="FP38" s="304" t="s">
        <v>516</v>
      </c>
      <c r="FQ38" s="304" t="s">
        <v>516</v>
      </c>
      <c r="FR38" s="304" t="s">
        <v>516</v>
      </c>
      <c r="FS38" s="292">
        <v>0</v>
      </c>
      <c r="FT38" s="292">
        <v>0</v>
      </c>
      <c r="FU38" s="292">
        <v>0</v>
      </c>
      <c r="FV38" s="292">
        <v>9</v>
      </c>
      <c r="FW38" s="292">
        <v>128</v>
      </c>
    </row>
    <row r="39" spans="1:179" ht="13.5" customHeight="1" x14ac:dyDescent="0.15">
      <c r="A39" s="292" t="s">
        <v>579</v>
      </c>
      <c r="B39" s="293" t="s">
        <v>580</v>
      </c>
      <c r="C39" s="292" t="s">
        <v>515</v>
      </c>
      <c r="D39" s="294">
        <v>105901</v>
      </c>
      <c r="E39" s="294">
        <v>2692</v>
      </c>
      <c r="F39" s="294">
        <v>11</v>
      </c>
      <c r="G39" s="294">
        <v>50</v>
      </c>
      <c r="H39" s="294">
        <v>8335</v>
      </c>
      <c r="I39" s="294">
        <v>7516</v>
      </c>
      <c r="J39" s="294">
        <v>2433</v>
      </c>
      <c r="K39" s="294">
        <v>27</v>
      </c>
      <c r="L39" s="294">
        <v>2583</v>
      </c>
      <c r="M39" s="294">
        <v>24</v>
      </c>
      <c r="N39" s="294">
        <v>0</v>
      </c>
      <c r="O39" s="294">
        <v>445</v>
      </c>
      <c r="P39" s="294">
        <v>44</v>
      </c>
      <c r="Q39" s="294">
        <v>0</v>
      </c>
      <c r="R39" s="294">
        <v>14870</v>
      </c>
      <c r="S39" s="294">
        <v>318</v>
      </c>
      <c r="T39" s="294">
        <v>0</v>
      </c>
      <c r="U39" s="294">
        <v>11405</v>
      </c>
      <c r="V39" s="294">
        <v>0</v>
      </c>
      <c r="W39" s="294">
        <v>1253</v>
      </c>
      <c r="X39" s="294">
        <v>17</v>
      </c>
      <c r="Y39" s="294">
        <v>53878</v>
      </c>
      <c r="Z39" s="294">
        <v>80883</v>
      </c>
      <c r="AA39" s="294">
        <v>75</v>
      </c>
      <c r="AB39" s="294">
        <v>0</v>
      </c>
      <c r="AC39" s="294">
        <v>0</v>
      </c>
      <c r="AD39" s="294">
        <v>1761</v>
      </c>
      <c r="AE39" s="294">
        <v>4</v>
      </c>
      <c r="AF39" s="294">
        <v>1</v>
      </c>
      <c r="AG39" s="294">
        <v>0</v>
      </c>
      <c r="AH39" s="294">
        <v>0</v>
      </c>
      <c r="AI39" s="294">
        <v>0</v>
      </c>
      <c r="AJ39" s="295">
        <v>0</v>
      </c>
      <c r="AK39" s="295">
        <v>0</v>
      </c>
      <c r="AL39" s="295" t="s">
        <v>516</v>
      </c>
      <c r="AM39" s="295" t="s">
        <v>516</v>
      </c>
      <c r="AN39" s="295">
        <v>14870</v>
      </c>
      <c r="AO39" s="295" t="s">
        <v>516</v>
      </c>
      <c r="AP39" s="295" t="s">
        <v>516</v>
      </c>
      <c r="AQ39" s="294">
        <v>11405</v>
      </c>
      <c r="AR39" s="295" t="s">
        <v>516</v>
      </c>
      <c r="AS39" s="294">
        <v>1253</v>
      </c>
      <c r="AT39" s="295" t="s">
        <v>516</v>
      </c>
      <c r="AU39" s="294">
        <v>51514</v>
      </c>
      <c r="AV39" s="294">
        <v>5614</v>
      </c>
      <c r="AW39" s="294">
        <v>0</v>
      </c>
      <c r="AX39" s="294">
        <v>0</v>
      </c>
      <c r="AY39" s="294">
        <v>0</v>
      </c>
      <c r="AZ39" s="294">
        <v>4525</v>
      </c>
      <c r="BA39" s="294">
        <v>20</v>
      </c>
      <c r="BB39" s="294">
        <v>0</v>
      </c>
      <c r="BC39" s="294">
        <v>0</v>
      </c>
      <c r="BD39" s="294">
        <v>17</v>
      </c>
      <c r="BE39" s="294">
        <v>0</v>
      </c>
      <c r="BF39" s="294">
        <v>0</v>
      </c>
      <c r="BG39" s="295">
        <v>0</v>
      </c>
      <c r="BH39" s="295" t="s">
        <v>516</v>
      </c>
      <c r="BI39" s="295" t="s">
        <v>516</v>
      </c>
      <c r="BJ39" s="295" t="s">
        <v>516</v>
      </c>
      <c r="BK39" s="295" t="s">
        <v>516</v>
      </c>
      <c r="BL39" s="295" t="s">
        <v>516</v>
      </c>
      <c r="BM39" s="295" t="s">
        <v>516</v>
      </c>
      <c r="BN39" s="295" t="s">
        <v>516</v>
      </c>
      <c r="BO39" s="295" t="s">
        <v>516</v>
      </c>
      <c r="BP39" s="295" t="s">
        <v>516</v>
      </c>
      <c r="BQ39" s="294">
        <v>1052</v>
      </c>
      <c r="BR39" s="294">
        <v>44</v>
      </c>
      <c r="BS39" s="295" t="s">
        <v>516</v>
      </c>
      <c r="BT39" s="295" t="s">
        <v>516</v>
      </c>
      <c r="BU39" s="295" t="s">
        <v>516</v>
      </c>
      <c r="BV39" s="295" t="s">
        <v>516</v>
      </c>
      <c r="BW39" s="295" t="s">
        <v>516</v>
      </c>
      <c r="BX39" s="295" t="s">
        <v>516</v>
      </c>
      <c r="BY39" s="295" t="s">
        <v>516</v>
      </c>
      <c r="BZ39" s="295" t="s">
        <v>516</v>
      </c>
      <c r="CA39" s="295" t="s">
        <v>516</v>
      </c>
      <c r="CB39" s="295" t="s">
        <v>516</v>
      </c>
      <c r="CC39" s="295" t="s">
        <v>516</v>
      </c>
      <c r="CD39" s="295">
        <v>44</v>
      </c>
      <c r="CE39" s="295" t="s">
        <v>516</v>
      </c>
      <c r="CF39" s="295" t="s">
        <v>516</v>
      </c>
      <c r="CG39" s="295" t="s">
        <v>516</v>
      </c>
      <c r="CH39" s="295" t="s">
        <v>516</v>
      </c>
      <c r="CI39" s="295" t="s">
        <v>516</v>
      </c>
      <c r="CJ39" s="295" t="s">
        <v>516</v>
      </c>
      <c r="CK39" s="295" t="s">
        <v>516</v>
      </c>
      <c r="CL39" s="295" t="s">
        <v>516</v>
      </c>
      <c r="CM39" s="294">
        <v>0</v>
      </c>
      <c r="CN39" s="294">
        <v>0</v>
      </c>
      <c r="CO39" s="295" t="s">
        <v>516</v>
      </c>
      <c r="CP39" s="295" t="s">
        <v>516</v>
      </c>
      <c r="CQ39" s="295" t="s">
        <v>516</v>
      </c>
      <c r="CR39" s="295" t="s">
        <v>516</v>
      </c>
      <c r="CS39" s="295" t="s">
        <v>516</v>
      </c>
      <c r="CT39" s="295" t="s">
        <v>516</v>
      </c>
      <c r="CU39" s="295" t="s">
        <v>516</v>
      </c>
      <c r="CV39" s="295" t="s">
        <v>516</v>
      </c>
      <c r="CW39" s="295" t="s">
        <v>516</v>
      </c>
      <c r="CX39" s="295" t="s">
        <v>516</v>
      </c>
      <c r="CY39" s="295" t="s">
        <v>516</v>
      </c>
      <c r="CZ39" s="295" t="s">
        <v>516</v>
      </c>
      <c r="DA39" s="295">
        <v>0</v>
      </c>
      <c r="DB39" s="295" t="s">
        <v>516</v>
      </c>
      <c r="DC39" s="295" t="s">
        <v>516</v>
      </c>
      <c r="DD39" s="295" t="s">
        <v>516</v>
      </c>
      <c r="DE39" s="295" t="s">
        <v>516</v>
      </c>
      <c r="DF39" s="295" t="s">
        <v>516</v>
      </c>
      <c r="DG39" s="295" t="s">
        <v>516</v>
      </c>
      <c r="DH39" s="295" t="s">
        <v>516</v>
      </c>
      <c r="DI39" s="294">
        <v>0</v>
      </c>
      <c r="DJ39" s="294">
        <v>391</v>
      </c>
      <c r="DK39" s="295" t="s">
        <v>516</v>
      </c>
      <c r="DL39" s="295" t="s">
        <v>516</v>
      </c>
      <c r="DM39" s="295" t="s">
        <v>516</v>
      </c>
      <c r="DN39" s="295" t="s">
        <v>516</v>
      </c>
      <c r="DO39" s="295" t="s">
        <v>516</v>
      </c>
      <c r="DP39" s="295" t="s">
        <v>516</v>
      </c>
      <c r="DQ39" s="295" t="s">
        <v>516</v>
      </c>
      <c r="DR39" s="295" t="s">
        <v>516</v>
      </c>
      <c r="DS39" s="295" t="s">
        <v>516</v>
      </c>
      <c r="DT39" s="295" t="s">
        <v>516</v>
      </c>
      <c r="DU39" s="295" t="s">
        <v>516</v>
      </c>
      <c r="DV39" s="295">
        <v>0</v>
      </c>
      <c r="DW39" s="295" t="s">
        <v>516</v>
      </c>
      <c r="DX39" s="295" t="s">
        <v>516</v>
      </c>
      <c r="DY39" s="295" t="s">
        <v>516</v>
      </c>
      <c r="DZ39" s="294">
        <v>0</v>
      </c>
      <c r="EA39" s="295" t="s">
        <v>516</v>
      </c>
      <c r="EB39" s="295" t="s">
        <v>516</v>
      </c>
      <c r="EC39" s="295" t="s">
        <v>516</v>
      </c>
      <c r="ED39" s="295" t="s">
        <v>516</v>
      </c>
      <c r="EE39" s="294">
        <v>391</v>
      </c>
      <c r="EF39" s="294">
        <v>485</v>
      </c>
      <c r="EG39" s="294">
        <v>0</v>
      </c>
      <c r="EH39" s="295" t="s">
        <v>516</v>
      </c>
      <c r="EI39" s="295" t="s">
        <v>516</v>
      </c>
      <c r="EJ39" s="294">
        <v>0</v>
      </c>
      <c r="EK39" s="295" t="s">
        <v>516</v>
      </c>
      <c r="EL39" s="295" t="s">
        <v>516</v>
      </c>
      <c r="EM39" s="295" t="s">
        <v>516</v>
      </c>
      <c r="EN39" s="294">
        <v>161</v>
      </c>
      <c r="EO39" s="294">
        <v>6</v>
      </c>
      <c r="EP39" s="295">
        <v>0</v>
      </c>
      <c r="EQ39" s="295" t="s">
        <v>516</v>
      </c>
      <c r="ER39" s="295" t="s">
        <v>516</v>
      </c>
      <c r="ES39" s="295" t="s">
        <v>516</v>
      </c>
      <c r="ET39" s="295" t="s">
        <v>516</v>
      </c>
      <c r="EU39" s="294">
        <v>318</v>
      </c>
      <c r="EV39" s="294">
        <v>0</v>
      </c>
      <c r="EW39" s="295" t="s">
        <v>516</v>
      </c>
      <c r="EX39" s="295" t="s">
        <v>516</v>
      </c>
      <c r="EY39" s="295" t="s">
        <v>516</v>
      </c>
      <c r="EZ39" s="294">
        <v>0</v>
      </c>
      <c r="FA39" s="294">
        <v>0</v>
      </c>
      <c r="FB39" s="294">
        <v>18484</v>
      </c>
      <c r="FC39" s="294">
        <v>2617</v>
      </c>
      <c r="FD39" s="294">
        <v>11</v>
      </c>
      <c r="FE39" s="294">
        <v>50</v>
      </c>
      <c r="FF39" s="294">
        <v>2049</v>
      </c>
      <c r="FG39" s="294">
        <v>7492</v>
      </c>
      <c r="FH39" s="295">
        <v>2432</v>
      </c>
      <c r="FI39" s="295">
        <v>27</v>
      </c>
      <c r="FJ39" s="295">
        <v>2405</v>
      </c>
      <c r="FK39" s="294">
        <v>18</v>
      </c>
      <c r="FL39" s="294">
        <v>0</v>
      </c>
      <c r="FM39" s="294">
        <v>445</v>
      </c>
      <c r="FN39" s="294">
        <v>0</v>
      </c>
      <c r="FO39" s="294">
        <v>0</v>
      </c>
      <c r="FP39" s="304" t="s">
        <v>516</v>
      </c>
      <c r="FQ39" s="304" t="s">
        <v>516</v>
      </c>
      <c r="FR39" s="304" t="s">
        <v>516</v>
      </c>
      <c r="FS39" s="292">
        <v>0</v>
      </c>
      <c r="FT39" s="292">
        <v>0</v>
      </c>
      <c r="FU39" s="292">
        <v>0</v>
      </c>
      <c r="FV39" s="292">
        <v>17</v>
      </c>
      <c r="FW39" s="292">
        <v>921</v>
      </c>
    </row>
    <row r="40" spans="1:179" ht="13.5" customHeight="1" x14ac:dyDescent="0.15">
      <c r="A40" s="292" t="s">
        <v>581</v>
      </c>
      <c r="B40" s="293" t="s">
        <v>582</v>
      </c>
      <c r="C40" s="292" t="s">
        <v>515</v>
      </c>
      <c r="D40" s="294">
        <v>153004</v>
      </c>
      <c r="E40" s="294">
        <v>29115</v>
      </c>
      <c r="F40" s="294">
        <v>24</v>
      </c>
      <c r="G40" s="294">
        <v>97</v>
      </c>
      <c r="H40" s="294">
        <v>17103</v>
      </c>
      <c r="I40" s="294">
        <v>10291</v>
      </c>
      <c r="J40" s="294">
        <v>4825</v>
      </c>
      <c r="K40" s="294">
        <v>10</v>
      </c>
      <c r="L40" s="294">
        <v>21488</v>
      </c>
      <c r="M40" s="294">
        <v>0</v>
      </c>
      <c r="N40" s="294">
        <v>711</v>
      </c>
      <c r="O40" s="294">
        <v>2133</v>
      </c>
      <c r="P40" s="294">
        <v>150</v>
      </c>
      <c r="Q40" s="294">
        <v>0</v>
      </c>
      <c r="R40" s="294">
        <v>6813</v>
      </c>
      <c r="S40" s="294">
        <v>52817</v>
      </c>
      <c r="T40" s="294">
        <v>113</v>
      </c>
      <c r="U40" s="294">
        <v>1930</v>
      </c>
      <c r="V40" s="294">
        <v>0</v>
      </c>
      <c r="W40" s="294">
        <v>2661</v>
      </c>
      <c r="X40" s="294">
        <v>0</v>
      </c>
      <c r="Y40" s="294">
        <v>2723</v>
      </c>
      <c r="Z40" s="294">
        <v>12893</v>
      </c>
      <c r="AA40" s="294">
        <v>37</v>
      </c>
      <c r="AB40" s="294">
        <v>0</v>
      </c>
      <c r="AC40" s="294">
        <v>0</v>
      </c>
      <c r="AD40" s="294">
        <v>1326</v>
      </c>
      <c r="AE40" s="294">
        <v>126</v>
      </c>
      <c r="AF40" s="294">
        <v>0</v>
      </c>
      <c r="AG40" s="294">
        <v>0</v>
      </c>
      <c r="AH40" s="294">
        <v>0</v>
      </c>
      <c r="AI40" s="294">
        <v>0</v>
      </c>
      <c r="AJ40" s="295">
        <v>0</v>
      </c>
      <c r="AK40" s="295">
        <v>0</v>
      </c>
      <c r="AL40" s="295" t="s">
        <v>516</v>
      </c>
      <c r="AM40" s="295" t="s">
        <v>516</v>
      </c>
      <c r="AN40" s="295">
        <v>6813</v>
      </c>
      <c r="AO40" s="295" t="s">
        <v>516</v>
      </c>
      <c r="AP40" s="295" t="s">
        <v>516</v>
      </c>
      <c r="AQ40" s="294">
        <v>1930</v>
      </c>
      <c r="AR40" s="295" t="s">
        <v>516</v>
      </c>
      <c r="AS40" s="294">
        <v>2661</v>
      </c>
      <c r="AT40" s="295" t="s">
        <v>516</v>
      </c>
      <c r="AU40" s="294">
        <v>0</v>
      </c>
      <c r="AV40" s="294">
        <v>12483</v>
      </c>
      <c r="AW40" s="294">
        <v>0</v>
      </c>
      <c r="AX40" s="294">
        <v>0</v>
      </c>
      <c r="AY40" s="294">
        <v>0</v>
      </c>
      <c r="AZ40" s="294">
        <v>7190</v>
      </c>
      <c r="BA40" s="294">
        <v>387</v>
      </c>
      <c r="BB40" s="294">
        <v>1157</v>
      </c>
      <c r="BC40" s="294">
        <v>0</v>
      </c>
      <c r="BD40" s="294">
        <v>3069</v>
      </c>
      <c r="BE40" s="294">
        <v>0</v>
      </c>
      <c r="BF40" s="294">
        <v>10</v>
      </c>
      <c r="BG40" s="295">
        <v>0</v>
      </c>
      <c r="BH40" s="295" t="s">
        <v>516</v>
      </c>
      <c r="BI40" s="295" t="s">
        <v>516</v>
      </c>
      <c r="BJ40" s="295" t="s">
        <v>516</v>
      </c>
      <c r="BK40" s="295" t="s">
        <v>516</v>
      </c>
      <c r="BL40" s="295" t="s">
        <v>516</v>
      </c>
      <c r="BM40" s="295" t="s">
        <v>516</v>
      </c>
      <c r="BN40" s="295" t="s">
        <v>516</v>
      </c>
      <c r="BO40" s="295" t="s">
        <v>516</v>
      </c>
      <c r="BP40" s="295" t="s">
        <v>516</v>
      </c>
      <c r="BQ40" s="294">
        <v>670</v>
      </c>
      <c r="BR40" s="294">
        <v>150</v>
      </c>
      <c r="BS40" s="295" t="s">
        <v>516</v>
      </c>
      <c r="BT40" s="295" t="s">
        <v>516</v>
      </c>
      <c r="BU40" s="295" t="s">
        <v>516</v>
      </c>
      <c r="BV40" s="295" t="s">
        <v>516</v>
      </c>
      <c r="BW40" s="295" t="s">
        <v>516</v>
      </c>
      <c r="BX40" s="295" t="s">
        <v>516</v>
      </c>
      <c r="BY40" s="295" t="s">
        <v>516</v>
      </c>
      <c r="BZ40" s="295" t="s">
        <v>516</v>
      </c>
      <c r="CA40" s="295" t="s">
        <v>516</v>
      </c>
      <c r="CB40" s="295" t="s">
        <v>516</v>
      </c>
      <c r="CC40" s="295" t="s">
        <v>516</v>
      </c>
      <c r="CD40" s="295">
        <v>150</v>
      </c>
      <c r="CE40" s="295" t="s">
        <v>516</v>
      </c>
      <c r="CF40" s="295" t="s">
        <v>516</v>
      </c>
      <c r="CG40" s="295" t="s">
        <v>516</v>
      </c>
      <c r="CH40" s="295" t="s">
        <v>516</v>
      </c>
      <c r="CI40" s="295" t="s">
        <v>516</v>
      </c>
      <c r="CJ40" s="295" t="s">
        <v>516</v>
      </c>
      <c r="CK40" s="295" t="s">
        <v>516</v>
      </c>
      <c r="CL40" s="295" t="s">
        <v>516</v>
      </c>
      <c r="CM40" s="294">
        <v>0</v>
      </c>
      <c r="CN40" s="294">
        <v>0</v>
      </c>
      <c r="CO40" s="295" t="s">
        <v>516</v>
      </c>
      <c r="CP40" s="295" t="s">
        <v>516</v>
      </c>
      <c r="CQ40" s="295" t="s">
        <v>516</v>
      </c>
      <c r="CR40" s="295" t="s">
        <v>516</v>
      </c>
      <c r="CS40" s="295" t="s">
        <v>516</v>
      </c>
      <c r="CT40" s="295" t="s">
        <v>516</v>
      </c>
      <c r="CU40" s="295" t="s">
        <v>516</v>
      </c>
      <c r="CV40" s="295" t="s">
        <v>516</v>
      </c>
      <c r="CW40" s="295" t="s">
        <v>516</v>
      </c>
      <c r="CX40" s="295" t="s">
        <v>516</v>
      </c>
      <c r="CY40" s="295" t="s">
        <v>516</v>
      </c>
      <c r="CZ40" s="295" t="s">
        <v>516</v>
      </c>
      <c r="DA40" s="295">
        <v>0</v>
      </c>
      <c r="DB40" s="295" t="s">
        <v>516</v>
      </c>
      <c r="DC40" s="295" t="s">
        <v>516</v>
      </c>
      <c r="DD40" s="295" t="s">
        <v>516</v>
      </c>
      <c r="DE40" s="295" t="s">
        <v>516</v>
      </c>
      <c r="DF40" s="295" t="s">
        <v>516</v>
      </c>
      <c r="DG40" s="295" t="s">
        <v>516</v>
      </c>
      <c r="DH40" s="295" t="s">
        <v>516</v>
      </c>
      <c r="DI40" s="294">
        <v>0</v>
      </c>
      <c r="DJ40" s="294">
        <v>0</v>
      </c>
      <c r="DK40" s="295" t="s">
        <v>516</v>
      </c>
      <c r="DL40" s="295" t="s">
        <v>516</v>
      </c>
      <c r="DM40" s="295" t="s">
        <v>516</v>
      </c>
      <c r="DN40" s="295" t="s">
        <v>516</v>
      </c>
      <c r="DO40" s="295" t="s">
        <v>516</v>
      </c>
      <c r="DP40" s="295" t="s">
        <v>516</v>
      </c>
      <c r="DQ40" s="295" t="s">
        <v>516</v>
      </c>
      <c r="DR40" s="295" t="s">
        <v>516</v>
      </c>
      <c r="DS40" s="295" t="s">
        <v>516</v>
      </c>
      <c r="DT40" s="295" t="s">
        <v>516</v>
      </c>
      <c r="DU40" s="295" t="s">
        <v>516</v>
      </c>
      <c r="DV40" s="295">
        <v>0</v>
      </c>
      <c r="DW40" s="295" t="s">
        <v>516</v>
      </c>
      <c r="DX40" s="295" t="s">
        <v>516</v>
      </c>
      <c r="DY40" s="295" t="s">
        <v>516</v>
      </c>
      <c r="DZ40" s="294">
        <v>0</v>
      </c>
      <c r="EA40" s="295" t="s">
        <v>516</v>
      </c>
      <c r="EB40" s="295" t="s">
        <v>516</v>
      </c>
      <c r="EC40" s="295" t="s">
        <v>516</v>
      </c>
      <c r="ED40" s="295" t="s">
        <v>516</v>
      </c>
      <c r="EE40" s="294">
        <v>0</v>
      </c>
      <c r="EF40" s="294">
        <v>52931</v>
      </c>
      <c r="EG40" s="294">
        <v>0</v>
      </c>
      <c r="EH40" s="295" t="s">
        <v>516</v>
      </c>
      <c r="EI40" s="295" t="s">
        <v>516</v>
      </c>
      <c r="EJ40" s="294">
        <v>0</v>
      </c>
      <c r="EK40" s="295" t="s">
        <v>516</v>
      </c>
      <c r="EL40" s="295" t="s">
        <v>516</v>
      </c>
      <c r="EM40" s="295" t="s">
        <v>516</v>
      </c>
      <c r="EN40" s="294">
        <v>0</v>
      </c>
      <c r="EO40" s="294">
        <v>0</v>
      </c>
      <c r="EP40" s="295">
        <v>0</v>
      </c>
      <c r="EQ40" s="295" t="s">
        <v>516</v>
      </c>
      <c r="ER40" s="295" t="s">
        <v>516</v>
      </c>
      <c r="ES40" s="295" t="s">
        <v>516</v>
      </c>
      <c r="ET40" s="295" t="s">
        <v>516</v>
      </c>
      <c r="EU40" s="294">
        <v>52817</v>
      </c>
      <c r="EV40" s="294">
        <v>113</v>
      </c>
      <c r="EW40" s="295" t="s">
        <v>516</v>
      </c>
      <c r="EX40" s="295" t="s">
        <v>516</v>
      </c>
      <c r="EY40" s="295" t="s">
        <v>516</v>
      </c>
      <c r="EZ40" s="294">
        <v>0</v>
      </c>
      <c r="FA40" s="294">
        <v>1</v>
      </c>
      <c r="FB40" s="294">
        <v>74547</v>
      </c>
      <c r="FC40" s="294">
        <v>29078</v>
      </c>
      <c r="FD40" s="294">
        <v>24</v>
      </c>
      <c r="FE40" s="294">
        <v>97</v>
      </c>
      <c r="FF40" s="294">
        <v>8587</v>
      </c>
      <c r="FG40" s="294">
        <v>9778</v>
      </c>
      <c r="FH40" s="295">
        <v>3668</v>
      </c>
      <c r="FI40" s="295">
        <v>10</v>
      </c>
      <c r="FJ40" s="295">
        <v>18419</v>
      </c>
      <c r="FK40" s="294">
        <v>0</v>
      </c>
      <c r="FL40" s="294">
        <v>701</v>
      </c>
      <c r="FM40" s="294">
        <v>2133</v>
      </c>
      <c r="FN40" s="294">
        <v>0</v>
      </c>
      <c r="FO40" s="294">
        <v>0</v>
      </c>
      <c r="FP40" s="304" t="s">
        <v>516</v>
      </c>
      <c r="FQ40" s="304" t="s">
        <v>516</v>
      </c>
      <c r="FR40" s="304" t="s">
        <v>516</v>
      </c>
      <c r="FS40" s="292">
        <v>0</v>
      </c>
      <c r="FT40" s="292">
        <v>0</v>
      </c>
      <c r="FU40" s="292">
        <v>0</v>
      </c>
      <c r="FV40" s="292">
        <v>0</v>
      </c>
      <c r="FW40" s="292">
        <v>2052</v>
      </c>
    </row>
    <row r="41" spans="1:179" ht="13.5" customHeight="1" x14ac:dyDescent="0.15">
      <c r="A41" s="292" t="s">
        <v>583</v>
      </c>
      <c r="B41" s="293" t="s">
        <v>584</v>
      </c>
      <c r="C41" s="292" t="s">
        <v>515</v>
      </c>
      <c r="D41" s="294">
        <v>76494</v>
      </c>
      <c r="E41" s="294">
        <v>1176</v>
      </c>
      <c r="F41" s="294">
        <v>28</v>
      </c>
      <c r="G41" s="294">
        <v>600</v>
      </c>
      <c r="H41" s="294">
        <v>8031</v>
      </c>
      <c r="I41" s="294">
        <v>6255</v>
      </c>
      <c r="J41" s="294">
        <v>2550</v>
      </c>
      <c r="K41" s="294">
        <v>10</v>
      </c>
      <c r="L41" s="294">
        <v>10204</v>
      </c>
      <c r="M41" s="294">
        <v>1226</v>
      </c>
      <c r="N41" s="294">
        <v>376</v>
      </c>
      <c r="O41" s="294">
        <v>67</v>
      </c>
      <c r="P41" s="294">
        <v>0</v>
      </c>
      <c r="Q41" s="294">
        <v>0</v>
      </c>
      <c r="R41" s="294">
        <v>550</v>
      </c>
      <c r="S41" s="294">
        <v>6116</v>
      </c>
      <c r="T41" s="294">
        <v>0</v>
      </c>
      <c r="U41" s="294">
        <v>34078</v>
      </c>
      <c r="V41" s="294">
        <v>0</v>
      </c>
      <c r="W41" s="294">
        <v>660</v>
      </c>
      <c r="X41" s="294">
        <v>47</v>
      </c>
      <c r="Y41" s="294">
        <v>4520</v>
      </c>
      <c r="Z41" s="294">
        <v>36335</v>
      </c>
      <c r="AA41" s="294">
        <v>0</v>
      </c>
      <c r="AB41" s="294">
        <v>0</v>
      </c>
      <c r="AC41" s="294">
        <v>0</v>
      </c>
      <c r="AD41" s="294">
        <v>40</v>
      </c>
      <c r="AE41" s="294">
        <v>0</v>
      </c>
      <c r="AF41" s="294">
        <v>0</v>
      </c>
      <c r="AG41" s="294">
        <v>0</v>
      </c>
      <c r="AH41" s="294">
        <v>0</v>
      </c>
      <c r="AI41" s="294">
        <v>0</v>
      </c>
      <c r="AJ41" s="295">
        <v>204</v>
      </c>
      <c r="AK41" s="295">
        <v>0</v>
      </c>
      <c r="AL41" s="295" t="s">
        <v>516</v>
      </c>
      <c r="AM41" s="295" t="s">
        <v>516</v>
      </c>
      <c r="AN41" s="295">
        <v>550</v>
      </c>
      <c r="AO41" s="295" t="s">
        <v>516</v>
      </c>
      <c r="AP41" s="295" t="s">
        <v>516</v>
      </c>
      <c r="AQ41" s="294">
        <v>34078</v>
      </c>
      <c r="AR41" s="295" t="s">
        <v>516</v>
      </c>
      <c r="AS41" s="294">
        <v>660</v>
      </c>
      <c r="AT41" s="295" t="s">
        <v>516</v>
      </c>
      <c r="AU41" s="294">
        <v>803</v>
      </c>
      <c r="AV41" s="294">
        <v>2820</v>
      </c>
      <c r="AW41" s="294">
        <v>0</v>
      </c>
      <c r="AX41" s="294">
        <v>0</v>
      </c>
      <c r="AY41" s="294">
        <v>0</v>
      </c>
      <c r="AZ41" s="294">
        <v>2663</v>
      </c>
      <c r="BA41" s="294">
        <v>0</v>
      </c>
      <c r="BB41" s="294">
        <v>0</v>
      </c>
      <c r="BC41" s="294">
        <v>0</v>
      </c>
      <c r="BD41" s="294">
        <v>0</v>
      </c>
      <c r="BE41" s="294">
        <v>0</v>
      </c>
      <c r="BF41" s="294">
        <v>0</v>
      </c>
      <c r="BG41" s="295">
        <v>5</v>
      </c>
      <c r="BH41" s="295" t="s">
        <v>516</v>
      </c>
      <c r="BI41" s="295" t="s">
        <v>516</v>
      </c>
      <c r="BJ41" s="295" t="s">
        <v>516</v>
      </c>
      <c r="BK41" s="295" t="s">
        <v>516</v>
      </c>
      <c r="BL41" s="295" t="s">
        <v>516</v>
      </c>
      <c r="BM41" s="295" t="s">
        <v>516</v>
      </c>
      <c r="BN41" s="295" t="s">
        <v>516</v>
      </c>
      <c r="BO41" s="295" t="s">
        <v>516</v>
      </c>
      <c r="BP41" s="295" t="s">
        <v>516</v>
      </c>
      <c r="BQ41" s="294">
        <v>152</v>
      </c>
      <c r="BR41" s="294">
        <v>0</v>
      </c>
      <c r="BS41" s="295" t="s">
        <v>516</v>
      </c>
      <c r="BT41" s="295" t="s">
        <v>516</v>
      </c>
      <c r="BU41" s="295" t="s">
        <v>516</v>
      </c>
      <c r="BV41" s="295" t="s">
        <v>516</v>
      </c>
      <c r="BW41" s="295" t="s">
        <v>516</v>
      </c>
      <c r="BX41" s="295" t="s">
        <v>516</v>
      </c>
      <c r="BY41" s="295" t="s">
        <v>516</v>
      </c>
      <c r="BZ41" s="295" t="s">
        <v>516</v>
      </c>
      <c r="CA41" s="295" t="s">
        <v>516</v>
      </c>
      <c r="CB41" s="295" t="s">
        <v>516</v>
      </c>
      <c r="CC41" s="295" t="s">
        <v>516</v>
      </c>
      <c r="CD41" s="295">
        <v>0</v>
      </c>
      <c r="CE41" s="295" t="s">
        <v>516</v>
      </c>
      <c r="CF41" s="295" t="s">
        <v>516</v>
      </c>
      <c r="CG41" s="295" t="s">
        <v>516</v>
      </c>
      <c r="CH41" s="295" t="s">
        <v>516</v>
      </c>
      <c r="CI41" s="295" t="s">
        <v>516</v>
      </c>
      <c r="CJ41" s="295" t="s">
        <v>516</v>
      </c>
      <c r="CK41" s="295" t="s">
        <v>516</v>
      </c>
      <c r="CL41" s="295" t="s">
        <v>516</v>
      </c>
      <c r="CM41" s="294">
        <v>0</v>
      </c>
      <c r="CN41" s="294">
        <v>0</v>
      </c>
      <c r="CO41" s="295" t="s">
        <v>516</v>
      </c>
      <c r="CP41" s="295" t="s">
        <v>516</v>
      </c>
      <c r="CQ41" s="295" t="s">
        <v>516</v>
      </c>
      <c r="CR41" s="295" t="s">
        <v>516</v>
      </c>
      <c r="CS41" s="295" t="s">
        <v>516</v>
      </c>
      <c r="CT41" s="295" t="s">
        <v>516</v>
      </c>
      <c r="CU41" s="295" t="s">
        <v>516</v>
      </c>
      <c r="CV41" s="295" t="s">
        <v>516</v>
      </c>
      <c r="CW41" s="295" t="s">
        <v>516</v>
      </c>
      <c r="CX41" s="295" t="s">
        <v>516</v>
      </c>
      <c r="CY41" s="295" t="s">
        <v>516</v>
      </c>
      <c r="CZ41" s="295" t="s">
        <v>516</v>
      </c>
      <c r="DA41" s="295">
        <v>0</v>
      </c>
      <c r="DB41" s="295" t="s">
        <v>516</v>
      </c>
      <c r="DC41" s="295" t="s">
        <v>516</v>
      </c>
      <c r="DD41" s="295" t="s">
        <v>516</v>
      </c>
      <c r="DE41" s="295" t="s">
        <v>516</v>
      </c>
      <c r="DF41" s="295" t="s">
        <v>516</v>
      </c>
      <c r="DG41" s="295" t="s">
        <v>516</v>
      </c>
      <c r="DH41" s="295" t="s">
        <v>516</v>
      </c>
      <c r="DI41" s="294">
        <v>0</v>
      </c>
      <c r="DJ41" s="294">
        <v>3203</v>
      </c>
      <c r="DK41" s="295" t="s">
        <v>516</v>
      </c>
      <c r="DL41" s="295" t="s">
        <v>516</v>
      </c>
      <c r="DM41" s="295" t="s">
        <v>516</v>
      </c>
      <c r="DN41" s="295" t="s">
        <v>516</v>
      </c>
      <c r="DO41" s="295" t="s">
        <v>516</v>
      </c>
      <c r="DP41" s="295" t="s">
        <v>516</v>
      </c>
      <c r="DQ41" s="295" t="s">
        <v>516</v>
      </c>
      <c r="DR41" s="295" t="s">
        <v>516</v>
      </c>
      <c r="DS41" s="295" t="s">
        <v>516</v>
      </c>
      <c r="DT41" s="295" t="s">
        <v>516</v>
      </c>
      <c r="DU41" s="295" t="s">
        <v>516</v>
      </c>
      <c r="DV41" s="295">
        <v>0</v>
      </c>
      <c r="DW41" s="295" t="s">
        <v>516</v>
      </c>
      <c r="DX41" s="295" t="s">
        <v>516</v>
      </c>
      <c r="DY41" s="295" t="s">
        <v>516</v>
      </c>
      <c r="DZ41" s="294">
        <v>0</v>
      </c>
      <c r="EA41" s="295" t="s">
        <v>516</v>
      </c>
      <c r="EB41" s="295" t="s">
        <v>516</v>
      </c>
      <c r="EC41" s="295" t="s">
        <v>516</v>
      </c>
      <c r="ED41" s="295" t="s">
        <v>516</v>
      </c>
      <c r="EE41" s="294">
        <v>3203</v>
      </c>
      <c r="EF41" s="294">
        <v>6128</v>
      </c>
      <c r="EG41" s="294">
        <v>0</v>
      </c>
      <c r="EH41" s="295" t="s">
        <v>516</v>
      </c>
      <c r="EI41" s="295" t="s">
        <v>516</v>
      </c>
      <c r="EJ41" s="294">
        <v>0</v>
      </c>
      <c r="EK41" s="295" t="s">
        <v>516</v>
      </c>
      <c r="EL41" s="295" t="s">
        <v>516</v>
      </c>
      <c r="EM41" s="295" t="s">
        <v>516</v>
      </c>
      <c r="EN41" s="294">
        <v>0</v>
      </c>
      <c r="EO41" s="294">
        <v>0</v>
      </c>
      <c r="EP41" s="295">
        <v>0</v>
      </c>
      <c r="EQ41" s="295" t="s">
        <v>516</v>
      </c>
      <c r="ER41" s="295" t="s">
        <v>516</v>
      </c>
      <c r="ES41" s="295" t="s">
        <v>516</v>
      </c>
      <c r="ET41" s="295" t="s">
        <v>516</v>
      </c>
      <c r="EU41" s="294">
        <v>6116</v>
      </c>
      <c r="EV41" s="294">
        <v>0</v>
      </c>
      <c r="EW41" s="295" t="s">
        <v>516</v>
      </c>
      <c r="EX41" s="295" t="s">
        <v>516</v>
      </c>
      <c r="EY41" s="295" t="s">
        <v>516</v>
      </c>
      <c r="EZ41" s="294">
        <v>12</v>
      </c>
      <c r="FA41" s="294">
        <v>0</v>
      </c>
      <c r="FB41" s="294">
        <v>28008</v>
      </c>
      <c r="FC41" s="294">
        <v>1176</v>
      </c>
      <c r="FD41" s="294">
        <v>28</v>
      </c>
      <c r="FE41" s="294">
        <v>600</v>
      </c>
      <c r="FF41" s="294">
        <v>5328</v>
      </c>
      <c r="FG41" s="294">
        <v>6255</v>
      </c>
      <c r="FH41" s="295">
        <v>2550</v>
      </c>
      <c r="FI41" s="295">
        <v>10</v>
      </c>
      <c r="FJ41" s="295">
        <v>10204</v>
      </c>
      <c r="FK41" s="294">
        <v>1226</v>
      </c>
      <c r="FL41" s="294">
        <v>172</v>
      </c>
      <c r="FM41" s="294">
        <v>62</v>
      </c>
      <c r="FN41" s="294">
        <v>0</v>
      </c>
      <c r="FO41" s="294">
        <v>0</v>
      </c>
      <c r="FP41" s="304" t="s">
        <v>516</v>
      </c>
      <c r="FQ41" s="304" t="s">
        <v>516</v>
      </c>
      <c r="FR41" s="304" t="s">
        <v>516</v>
      </c>
      <c r="FS41" s="292">
        <v>0</v>
      </c>
      <c r="FT41" s="292">
        <v>0</v>
      </c>
      <c r="FU41" s="292">
        <v>0</v>
      </c>
      <c r="FV41" s="292">
        <v>35</v>
      </c>
      <c r="FW41" s="292">
        <v>362</v>
      </c>
    </row>
    <row r="42" spans="1:179" ht="13.5" customHeight="1" x14ac:dyDescent="0.15">
      <c r="A42" s="292" t="s">
        <v>585</v>
      </c>
      <c r="B42" s="293" t="s">
        <v>586</v>
      </c>
      <c r="C42" s="292" t="s">
        <v>515</v>
      </c>
      <c r="D42" s="294">
        <v>21943</v>
      </c>
      <c r="E42" s="294">
        <v>1212</v>
      </c>
      <c r="F42" s="294">
        <v>6</v>
      </c>
      <c r="G42" s="294">
        <v>21</v>
      </c>
      <c r="H42" s="294">
        <v>5193</v>
      </c>
      <c r="I42" s="294">
        <v>2325</v>
      </c>
      <c r="J42" s="294">
        <v>1127</v>
      </c>
      <c r="K42" s="294">
        <v>83</v>
      </c>
      <c r="L42" s="294">
        <v>5776</v>
      </c>
      <c r="M42" s="294">
        <v>0</v>
      </c>
      <c r="N42" s="294">
        <v>955</v>
      </c>
      <c r="O42" s="294">
        <v>107</v>
      </c>
      <c r="P42" s="294">
        <v>0</v>
      </c>
      <c r="Q42" s="294">
        <v>0</v>
      </c>
      <c r="R42" s="294">
        <v>3569</v>
      </c>
      <c r="S42" s="294">
        <v>855</v>
      </c>
      <c r="T42" s="294">
        <v>0</v>
      </c>
      <c r="U42" s="294">
        <v>0</v>
      </c>
      <c r="V42" s="294">
        <v>0</v>
      </c>
      <c r="W42" s="294">
        <v>0</v>
      </c>
      <c r="X42" s="294">
        <v>2</v>
      </c>
      <c r="Y42" s="294">
        <v>712</v>
      </c>
      <c r="Z42" s="294">
        <v>3917</v>
      </c>
      <c r="AA42" s="294">
        <v>0</v>
      </c>
      <c r="AB42" s="294">
        <v>0</v>
      </c>
      <c r="AC42" s="294">
        <v>0</v>
      </c>
      <c r="AD42" s="294">
        <v>292</v>
      </c>
      <c r="AE42" s="294">
        <v>0</v>
      </c>
      <c r="AF42" s="294">
        <v>0</v>
      </c>
      <c r="AG42" s="294">
        <v>0</v>
      </c>
      <c r="AH42" s="294">
        <v>0</v>
      </c>
      <c r="AI42" s="294">
        <v>0</v>
      </c>
      <c r="AJ42" s="295">
        <v>0</v>
      </c>
      <c r="AK42" s="295">
        <v>0</v>
      </c>
      <c r="AL42" s="295" t="s">
        <v>516</v>
      </c>
      <c r="AM42" s="295" t="s">
        <v>516</v>
      </c>
      <c r="AN42" s="295">
        <v>3569</v>
      </c>
      <c r="AO42" s="295" t="s">
        <v>516</v>
      </c>
      <c r="AP42" s="295" t="s">
        <v>516</v>
      </c>
      <c r="AQ42" s="294">
        <v>0</v>
      </c>
      <c r="AR42" s="295" t="s">
        <v>516</v>
      </c>
      <c r="AS42" s="294">
        <v>0</v>
      </c>
      <c r="AT42" s="295" t="s">
        <v>516</v>
      </c>
      <c r="AU42" s="294">
        <v>56</v>
      </c>
      <c r="AV42" s="294">
        <v>5499</v>
      </c>
      <c r="AW42" s="294">
        <v>63</v>
      </c>
      <c r="AX42" s="294">
        <v>0</v>
      </c>
      <c r="AY42" s="294">
        <v>0</v>
      </c>
      <c r="AZ42" s="294">
        <v>3376</v>
      </c>
      <c r="BA42" s="294">
        <v>520</v>
      </c>
      <c r="BB42" s="294">
        <v>360</v>
      </c>
      <c r="BC42" s="294">
        <v>1</v>
      </c>
      <c r="BD42" s="294">
        <v>888</v>
      </c>
      <c r="BE42" s="294">
        <v>0</v>
      </c>
      <c r="BF42" s="294">
        <v>0</v>
      </c>
      <c r="BG42" s="295">
        <v>0</v>
      </c>
      <c r="BH42" s="295" t="s">
        <v>516</v>
      </c>
      <c r="BI42" s="295" t="s">
        <v>516</v>
      </c>
      <c r="BJ42" s="295" t="s">
        <v>516</v>
      </c>
      <c r="BK42" s="295" t="s">
        <v>516</v>
      </c>
      <c r="BL42" s="295" t="s">
        <v>516</v>
      </c>
      <c r="BM42" s="295" t="s">
        <v>516</v>
      </c>
      <c r="BN42" s="295" t="s">
        <v>516</v>
      </c>
      <c r="BO42" s="295" t="s">
        <v>516</v>
      </c>
      <c r="BP42" s="295" t="s">
        <v>516</v>
      </c>
      <c r="BQ42" s="294">
        <v>291</v>
      </c>
      <c r="BR42" s="294">
        <v>0</v>
      </c>
      <c r="BS42" s="295" t="s">
        <v>516</v>
      </c>
      <c r="BT42" s="295" t="s">
        <v>516</v>
      </c>
      <c r="BU42" s="295" t="s">
        <v>516</v>
      </c>
      <c r="BV42" s="295" t="s">
        <v>516</v>
      </c>
      <c r="BW42" s="295" t="s">
        <v>516</v>
      </c>
      <c r="BX42" s="295" t="s">
        <v>516</v>
      </c>
      <c r="BY42" s="295" t="s">
        <v>516</v>
      </c>
      <c r="BZ42" s="295" t="s">
        <v>516</v>
      </c>
      <c r="CA42" s="295" t="s">
        <v>516</v>
      </c>
      <c r="CB42" s="295" t="s">
        <v>516</v>
      </c>
      <c r="CC42" s="295" t="s">
        <v>516</v>
      </c>
      <c r="CD42" s="295">
        <v>0</v>
      </c>
      <c r="CE42" s="295" t="s">
        <v>516</v>
      </c>
      <c r="CF42" s="295" t="s">
        <v>516</v>
      </c>
      <c r="CG42" s="295" t="s">
        <v>516</v>
      </c>
      <c r="CH42" s="295" t="s">
        <v>516</v>
      </c>
      <c r="CI42" s="295" t="s">
        <v>516</v>
      </c>
      <c r="CJ42" s="295" t="s">
        <v>516</v>
      </c>
      <c r="CK42" s="295" t="s">
        <v>516</v>
      </c>
      <c r="CL42" s="295" t="s">
        <v>516</v>
      </c>
      <c r="CM42" s="294">
        <v>0</v>
      </c>
      <c r="CN42" s="294">
        <v>0</v>
      </c>
      <c r="CO42" s="295" t="s">
        <v>516</v>
      </c>
      <c r="CP42" s="295" t="s">
        <v>516</v>
      </c>
      <c r="CQ42" s="295" t="s">
        <v>516</v>
      </c>
      <c r="CR42" s="295" t="s">
        <v>516</v>
      </c>
      <c r="CS42" s="295" t="s">
        <v>516</v>
      </c>
      <c r="CT42" s="295" t="s">
        <v>516</v>
      </c>
      <c r="CU42" s="295" t="s">
        <v>516</v>
      </c>
      <c r="CV42" s="295" t="s">
        <v>516</v>
      </c>
      <c r="CW42" s="295" t="s">
        <v>516</v>
      </c>
      <c r="CX42" s="295" t="s">
        <v>516</v>
      </c>
      <c r="CY42" s="295" t="s">
        <v>516</v>
      </c>
      <c r="CZ42" s="295" t="s">
        <v>516</v>
      </c>
      <c r="DA42" s="295">
        <v>0</v>
      </c>
      <c r="DB42" s="295" t="s">
        <v>516</v>
      </c>
      <c r="DC42" s="295" t="s">
        <v>516</v>
      </c>
      <c r="DD42" s="295" t="s">
        <v>516</v>
      </c>
      <c r="DE42" s="295" t="s">
        <v>516</v>
      </c>
      <c r="DF42" s="295" t="s">
        <v>516</v>
      </c>
      <c r="DG42" s="295" t="s">
        <v>516</v>
      </c>
      <c r="DH42" s="295" t="s">
        <v>516</v>
      </c>
      <c r="DI42" s="294">
        <v>0</v>
      </c>
      <c r="DJ42" s="294">
        <v>0</v>
      </c>
      <c r="DK42" s="295" t="s">
        <v>516</v>
      </c>
      <c r="DL42" s="295" t="s">
        <v>516</v>
      </c>
      <c r="DM42" s="295" t="s">
        <v>516</v>
      </c>
      <c r="DN42" s="295" t="s">
        <v>516</v>
      </c>
      <c r="DO42" s="295" t="s">
        <v>516</v>
      </c>
      <c r="DP42" s="295" t="s">
        <v>516</v>
      </c>
      <c r="DQ42" s="295" t="s">
        <v>516</v>
      </c>
      <c r="DR42" s="295" t="s">
        <v>516</v>
      </c>
      <c r="DS42" s="295" t="s">
        <v>516</v>
      </c>
      <c r="DT42" s="295" t="s">
        <v>516</v>
      </c>
      <c r="DU42" s="295" t="s">
        <v>516</v>
      </c>
      <c r="DV42" s="295">
        <v>0</v>
      </c>
      <c r="DW42" s="295" t="s">
        <v>516</v>
      </c>
      <c r="DX42" s="295" t="s">
        <v>516</v>
      </c>
      <c r="DY42" s="295" t="s">
        <v>516</v>
      </c>
      <c r="DZ42" s="294">
        <v>0</v>
      </c>
      <c r="EA42" s="295" t="s">
        <v>516</v>
      </c>
      <c r="EB42" s="295" t="s">
        <v>516</v>
      </c>
      <c r="EC42" s="295" t="s">
        <v>516</v>
      </c>
      <c r="ED42" s="295" t="s">
        <v>516</v>
      </c>
      <c r="EE42" s="294">
        <v>0</v>
      </c>
      <c r="EF42" s="294">
        <v>978</v>
      </c>
      <c r="EG42" s="294">
        <v>0</v>
      </c>
      <c r="EH42" s="295" t="s">
        <v>516</v>
      </c>
      <c r="EI42" s="295" t="s">
        <v>516</v>
      </c>
      <c r="EJ42" s="294">
        <v>0</v>
      </c>
      <c r="EK42" s="295" t="s">
        <v>516</v>
      </c>
      <c r="EL42" s="295" t="s">
        <v>516</v>
      </c>
      <c r="EM42" s="295" t="s">
        <v>516</v>
      </c>
      <c r="EN42" s="294">
        <v>99</v>
      </c>
      <c r="EO42" s="294">
        <v>0</v>
      </c>
      <c r="EP42" s="295">
        <v>15</v>
      </c>
      <c r="EQ42" s="295" t="s">
        <v>516</v>
      </c>
      <c r="ER42" s="295" t="s">
        <v>516</v>
      </c>
      <c r="ES42" s="295" t="s">
        <v>516</v>
      </c>
      <c r="ET42" s="295" t="s">
        <v>516</v>
      </c>
      <c r="EU42" s="294">
        <v>855</v>
      </c>
      <c r="EV42" s="294">
        <v>0</v>
      </c>
      <c r="EW42" s="295" t="s">
        <v>516</v>
      </c>
      <c r="EX42" s="295" t="s">
        <v>516</v>
      </c>
      <c r="EY42" s="295" t="s">
        <v>516</v>
      </c>
      <c r="EZ42" s="294">
        <v>0</v>
      </c>
      <c r="FA42" s="294">
        <v>9</v>
      </c>
      <c r="FB42" s="294">
        <v>11549</v>
      </c>
      <c r="FC42" s="294">
        <v>1149</v>
      </c>
      <c r="FD42" s="294">
        <v>6</v>
      </c>
      <c r="FE42" s="294">
        <v>21</v>
      </c>
      <c r="FF42" s="294">
        <v>1525</v>
      </c>
      <c r="FG42" s="294">
        <v>1805</v>
      </c>
      <c r="FH42" s="295">
        <v>767</v>
      </c>
      <c r="FI42" s="295">
        <v>82</v>
      </c>
      <c r="FJ42" s="295">
        <v>4789</v>
      </c>
      <c r="FK42" s="294">
        <v>0</v>
      </c>
      <c r="FL42" s="294">
        <v>940</v>
      </c>
      <c r="FM42" s="294">
        <v>107</v>
      </c>
      <c r="FN42" s="294">
        <v>0</v>
      </c>
      <c r="FO42" s="294">
        <v>0</v>
      </c>
      <c r="FP42" s="304" t="s">
        <v>516</v>
      </c>
      <c r="FQ42" s="304" t="s">
        <v>516</v>
      </c>
      <c r="FR42" s="304" t="s">
        <v>516</v>
      </c>
      <c r="FS42" s="292">
        <v>0</v>
      </c>
      <c r="FT42" s="292">
        <v>0</v>
      </c>
      <c r="FU42" s="292">
        <v>0</v>
      </c>
      <c r="FV42" s="292">
        <v>2</v>
      </c>
      <c r="FW42" s="292">
        <v>356</v>
      </c>
    </row>
    <row r="43" spans="1:179" ht="13.5" customHeight="1" x14ac:dyDescent="0.15">
      <c r="A43" s="292" t="s">
        <v>587</v>
      </c>
      <c r="B43" s="293" t="s">
        <v>588</v>
      </c>
      <c r="C43" s="292" t="s">
        <v>515</v>
      </c>
      <c r="D43" s="294">
        <v>45669</v>
      </c>
      <c r="E43" s="294">
        <v>11171</v>
      </c>
      <c r="F43" s="294">
        <v>17</v>
      </c>
      <c r="G43" s="294">
        <v>225</v>
      </c>
      <c r="H43" s="294">
        <v>4042</v>
      </c>
      <c r="I43" s="294">
        <v>3360</v>
      </c>
      <c r="J43" s="294">
        <v>1598</v>
      </c>
      <c r="K43" s="294">
        <v>5</v>
      </c>
      <c r="L43" s="294">
        <v>6249</v>
      </c>
      <c r="M43" s="294">
        <v>0</v>
      </c>
      <c r="N43" s="294">
        <v>316</v>
      </c>
      <c r="O43" s="294">
        <v>1647</v>
      </c>
      <c r="P43" s="294">
        <v>0</v>
      </c>
      <c r="Q43" s="294">
        <v>0</v>
      </c>
      <c r="R43" s="294">
        <v>2514</v>
      </c>
      <c r="S43" s="294">
        <v>6071</v>
      </c>
      <c r="T43" s="294">
        <v>0</v>
      </c>
      <c r="U43" s="294">
        <v>3021</v>
      </c>
      <c r="V43" s="294">
        <v>0</v>
      </c>
      <c r="W43" s="294">
        <v>358</v>
      </c>
      <c r="X43" s="294">
        <v>8</v>
      </c>
      <c r="Y43" s="294">
        <v>5067</v>
      </c>
      <c r="Z43" s="294">
        <v>8625</v>
      </c>
      <c r="AA43" s="294">
        <v>0</v>
      </c>
      <c r="AB43" s="294">
        <v>0</v>
      </c>
      <c r="AC43" s="294">
        <v>0</v>
      </c>
      <c r="AD43" s="294">
        <v>263</v>
      </c>
      <c r="AE43" s="294">
        <v>0</v>
      </c>
      <c r="AF43" s="294">
        <v>0</v>
      </c>
      <c r="AG43" s="294">
        <v>0</v>
      </c>
      <c r="AH43" s="294">
        <v>0</v>
      </c>
      <c r="AI43" s="294">
        <v>0</v>
      </c>
      <c r="AJ43" s="295">
        <v>0</v>
      </c>
      <c r="AK43" s="295">
        <v>0</v>
      </c>
      <c r="AL43" s="295" t="s">
        <v>516</v>
      </c>
      <c r="AM43" s="295" t="s">
        <v>516</v>
      </c>
      <c r="AN43" s="295">
        <v>2514</v>
      </c>
      <c r="AO43" s="295" t="s">
        <v>516</v>
      </c>
      <c r="AP43" s="295" t="s">
        <v>516</v>
      </c>
      <c r="AQ43" s="294">
        <v>3021</v>
      </c>
      <c r="AR43" s="295" t="s">
        <v>516</v>
      </c>
      <c r="AS43" s="294">
        <v>358</v>
      </c>
      <c r="AT43" s="295" t="s">
        <v>516</v>
      </c>
      <c r="AU43" s="294">
        <v>2469</v>
      </c>
      <c r="AV43" s="294">
        <v>1035</v>
      </c>
      <c r="AW43" s="294">
        <v>0</v>
      </c>
      <c r="AX43" s="294">
        <v>0</v>
      </c>
      <c r="AY43" s="294">
        <v>0</v>
      </c>
      <c r="AZ43" s="294">
        <v>852</v>
      </c>
      <c r="BA43" s="294">
        <v>0</v>
      </c>
      <c r="BB43" s="294">
        <v>0</v>
      </c>
      <c r="BC43" s="294">
        <v>0</v>
      </c>
      <c r="BD43" s="294">
        <v>0</v>
      </c>
      <c r="BE43" s="294">
        <v>0</v>
      </c>
      <c r="BF43" s="294">
        <v>0</v>
      </c>
      <c r="BG43" s="295">
        <v>0</v>
      </c>
      <c r="BH43" s="295" t="s">
        <v>516</v>
      </c>
      <c r="BI43" s="295" t="s">
        <v>516</v>
      </c>
      <c r="BJ43" s="295" t="s">
        <v>516</v>
      </c>
      <c r="BK43" s="295" t="s">
        <v>516</v>
      </c>
      <c r="BL43" s="295" t="s">
        <v>516</v>
      </c>
      <c r="BM43" s="295" t="s">
        <v>516</v>
      </c>
      <c r="BN43" s="295" t="s">
        <v>516</v>
      </c>
      <c r="BO43" s="295" t="s">
        <v>516</v>
      </c>
      <c r="BP43" s="295" t="s">
        <v>516</v>
      </c>
      <c r="BQ43" s="294">
        <v>183</v>
      </c>
      <c r="BR43" s="294">
        <v>652</v>
      </c>
      <c r="BS43" s="295" t="s">
        <v>516</v>
      </c>
      <c r="BT43" s="295" t="s">
        <v>516</v>
      </c>
      <c r="BU43" s="295" t="s">
        <v>516</v>
      </c>
      <c r="BV43" s="295" t="s">
        <v>516</v>
      </c>
      <c r="BW43" s="295" t="s">
        <v>516</v>
      </c>
      <c r="BX43" s="295" t="s">
        <v>516</v>
      </c>
      <c r="BY43" s="295" t="s">
        <v>516</v>
      </c>
      <c r="BZ43" s="295" t="s">
        <v>516</v>
      </c>
      <c r="CA43" s="295" t="s">
        <v>516</v>
      </c>
      <c r="CB43" s="295" t="s">
        <v>516</v>
      </c>
      <c r="CC43" s="295" t="s">
        <v>516</v>
      </c>
      <c r="CD43" s="295">
        <v>0</v>
      </c>
      <c r="CE43" s="295" t="s">
        <v>516</v>
      </c>
      <c r="CF43" s="295" t="s">
        <v>516</v>
      </c>
      <c r="CG43" s="295" t="s">
        <v>516</v>
      </c>
      <c r="CH43" s="295" t="s">
        <v>516</v>
      </c>
      <c r="CI43" s="295" t="s">
        <v>516</v>
      </c>
      <c r="CJ43" s="295" t="s">
        <v>516</v>
      </c>
      <c r="CK43" s="295" t="s">
        <v>516</v>
      </c>
      <c r="CL43" s="295" t="s">
        <v>516</v>
      </c>
      <c r="CM43" s="294">
        <v>652</v>
      </c>
      <c r="CN43" s="294">
        <v>0</v>
      </c>
      <c r="CO43" s="295" t="s">
        <v>516</v>
      </c>
      <c r="CP43" s="295" t="s">
        <v>516</v>
      </c>
      <c r="CQ43" s="295" t="s">
        <v>516</v>
      </c>
      <c r="CR43" s="295" t="s">
        <v>516</v>
      </c>
      <c r="CS43" s="295" t="s">
        <v>516</v>
      </c>
      <c r="CT43" s="295" t="s">
        <v>516</v>
      </c>
      <c r="CU43" s="295" t="s">
        <v>516</v>
      </c>
      <c r="CV43" s="295" t="s">
        <v>516</v>
      </c>
      <c r="CW43" s="295" t="s">
        <v>516</v>
      </c>
      <c r="CX43" s="295" t="s">
        <v>516</v>
      </c>
      <c r="CY43" s="295" t="s">
        <v>516</v>
      </c>
      <c r="CZ43" s="295" t="s">
        <v>516</v>
      </c>
      <c r="DA43" s="295">
        <v>0</v>
      </c>
      <c r="DB43" s="295" t="s">
        <v>516</v>
      </c>
      <c r="DC43" s="295" t="s">
        <v>516</v>
      </c>
      <c r="DD43" s="295" t="s">
        <v>516</v>
      </c>
      <c r="DE43" s="295" t="s">
        <v>516</v>
      </c>
      <c r="DF43" s="295" t="s">
        <v>516</v>
      </c>
      <c r="DG43" s="295" t="s">
        <v>516</v>
      </c>
      <c r="DH43" s="295" t="s">
        <v>516</v>
      </c>
      <c r="DI43" s="294">
        <v>0</v>
      </c>
      <c r="DJ43" s="294">
        <v>0</v>
      </c>
      <c r="DK43" s="295" t="s">
        <v>516</v>
      </c>
      <c r="DL43" s="295" t="s">
        <v>516</v>
      </c>
      <c r="DM43" s="295" t="s">
        <v>516</v>
      </c>
      <c r="DN43" s="295" t="s">
        <v>516</v>
      </c>
      <c r="DO43" s="295" t="s">
        <v>516</v>
      </c>
      <c r="DP43" s="295" t="s">
        <v>516</v>
      </c>
      <c r="DQ43" s="295" t="s">
        <v>516</v>
      </c>
      <c r="DR43" s="295" t="s">
        <v>516</v>
      </c>
      <c r="DS43" s="295" t="s">
        <v>516</v>
      </c>
      <c r="DT43" s="295" t="s">
        <v>516</v>
      </c>
      <c r="DU43" s="295" t="s">
        <v>516</v>
      </c>
      <c r="DV43" s="295">
        <v>0</v>
      </c>
      <c r="DW43" s="295" t="s">
        <v>516</v>
      </c>
      <c r="DX43" s="295" t="s">
        <v>516</v>
      </c>
      <c r="DY43" s="295" t="s">
        <v>516</v>
      </c>
      <c r="DZ43" s="294">
        <v>0</v>
      </c>
      <c r="EA43" s="295" t="s">
        <v>516</v>
      </c>
      <c r="EB43" s="295" t="s">
        <v>516</v>
      </c>
      <c r="EC43" s="295" t="s">
        <v>516</v>
      </c>
      <c r="ED43" s="295" t="s">
        <v>516</v>
      </c>
      <c r="EE43" s="294">
        <v>0</v>
      </c>
      <c r="EF43" s="294">
        <v>7063</v>
      </c>
      <c r="EG43" s="294">
        <v>0</v>
      </c>
      <c r="EH43" s="295" t="s">
        <v>516</v>
      </c>
      <c r="EI43" s="295" t="s">
        <v>516</v>
      </c>
      <c r="EJ43" s="294">
        <v>0</v>
      </c>
      <c r="EK43" s="295" t="s">
        <v>516</v>
      </c>
      <c r="EL43" s="295" t="s">
        <v>516</v>
      </c>
      <c r="EM43" s="295" t="s">
        <v>516</v>
      </c>
      <c r="EN43" s="294">
        <v>672</v>
      </c>
      <c r="EO43" s="294">
        <v>0</v>
      </c>
      <c r="EP43" s="295">
        <v>316</v>
      </c>
      <c r="EQ43" s="295" t="s">
        <v>516</v>
      </c>
      <c r="ER43" s="295" t="s">
        <v>516</v>
      </c>
      <c r="ES43" s="295" t="s">
        <v>516</v>
      </c>
      <c r="ET43" s="295" t="s">
        <v>516</v>
      </c>
      <c r="EU43" s="294">
        <v>6071</v>
      </c>
      <c r="EV43" s="294">
        <v>0</v>
      </c>
      <c r="EW43" s="295" t="s">
        <v>516</v>
      </c>
      <c r="EX43" s="295" t="s">
        <v>516</v>
      </c>
      <c r="EY43" s="295" t="s">
        <v>516</v>
      </c>
      <c r="EZ43" s="294">
        <v>4</v>
      </c>
      <c r="FA43" s="294">
        <v>0</v>
      </c>
      <c r="FB43" s="294">
        <v>28294</v>
      </c>
      <c r="FC43" s="294">
        <v>11171</v>
      </c>
      <c r="FD43" s="294">
        <v>17</v>
      </c>
      <c r="FE43" s="294">
        <v>225</v>
      </c>
      <c r="FF43" s="294">
        <v>2927</v>
      </c>
      <c r="FG43" s="294">
        <v>3360</v>
      </c>
      <c r="FH43" s="295">
        <v>1598</v>
      </c>
      <c r="FI43" s="295">
        <v>5</v>
      </c>
      <c r="FJ43" s="295">
        <v>5577</v>
      </c>
      <c r="FK43" s="294">
        <v>0</v>
      </c>
      <c r="FL43" s="294">
        <v>0</v>
      </c>
      <c r="FM43" s="294">
        <v>1647</v>
      </c>
      <c r="FN43" s="294">
        <v>0</v>
      </c>
      <c r="FO43" s="294">
        <v>0</v>
      </c>
      <c r="FP43" s="304" t="s">
        <v>516</v>
      </c>
      <c r="FQ43" s="304" t="s">
        <v>516</v>
      </c>
      <c r="FR43" s="304" t="s">
        <v>516</v>
      </c>
      <c r="FS43" s="292">
        <v>0</v>
      </c>
      <c r="FT43" s="292">
        <v>0</v>
      </c>
      <c r="FU43" s="292">
        <v>0</v>
      </c>
      <c r="FV43" s="292">
        <v>4</v>
      </c>
      <c r="FW43" s="292">
        <v>1763</v>
      </c>
    </row>
    <row r="44" spans="1:179" ht="13.5" customHeight="1" x14ac:dyDescent="0.15">
      <c r="A44" s="292" t="s">
        <v>589</v>
      </c>
      <c r="B44" s="293" t="s">
        <v>590</v>
      </c>
      <c r="C44" s="292" t="s">
        <v>515</v>
      </c>
      <c r="D44" s="294">
        <v>50476</v>
      </c>
      <c r="E44" s="294">
        <v>9078</v>
      </c>
      <c r="F44" s="294">
        <v>43</v>
      </c>
      <c r="G44" s="294">
        <v>159</v>
      </c>
      <c r="H44" s="294">
        <v>8793</v>
      </c>
      <c r="I44" s="294">
        <v>7175</v>
      </c>
      <c r="J44" s="294">
        <v>3069</v>
      </c>
      <c r="K44" s="294">
        <v>10</v>
      </c>
      <c r="L44" s="294">
        <v>8029</v>
      </c>
      <c r="M44" s="294">
        <v>0</v>
      </c>
      <c r="N44" s="294">
        <v>56</v>
      </c>
      <c r="O44" s="294">
        <v>204</v>
      </c>
      <c r="P44" s="294">
        <v>764</v>
      </c>
      <c r="Q44" s="294">
        <v>0</v>
      </c>
      <c r="R44" s="294">
        <v>4582</v>
      </c>
      <c r="S44" s="294">
        <v>0</v>
      </c>
      <c r="T44" s="294">
        <v>1</v>
      </c>
      <c r="U44" s="294">
        <v>5328</v>
      </c>
      <c r="V44" s="294">
        <v>0</v>
      </c>
      <c r="W44" s="294">
        <v>0</v>
      </c>
      <c r="X44" s="294">
        <v>37</v>
      </c>
      <c r="Y44" s="294">
        <v>3148</v>
      </c>
      <c r="Z44" s="294">
        <v>10374</v>
      </c>
      <c r="AA44" s="294">
        <v>0</v>
      </c>
      <c r="AB44" s="294">
        <v>0</v>
      </c>
      <c r="AC44" s="294">
        <v>0</v>
      </c>
      <c r="AD44" s="294">
        <v>310</v>
      </c>
      <c r="AE44" s="294">
        <v>0</v>
      </c>
      <c r="AF44" s="294">
        <v>0</v>
      </c>
      <c r="AG44" s="294">
        <v>0</v>
      </c>
      <c r="AH44" s="294">
        <v>0</v>
      </c>
      <c r="AI44" s="294">
        <v>0</v>
      </c>
      <c r="AJ44" s="295">
        <v>1</v>
      </c>
      <c r="AK44" s="295">
        <v>0</v>
      </c>
      <c r="AL44" s="295" t="s">
        <v>516</v>
      </c>
      <c r="AM44" s="295" t="s">
        <v>516</v>
      </c>
      <c r="AN44" s="295">
        <v>4582</v>
      </c>
      <c r="AO44" s="295" t="s">
        <v>516</v>
      </c>
      <c r="AP44" s="295" t="s">
        <v>516</v>
      </c>
      <c r="AQ44" s="294">
        <v>5328</v>
      </c>
      <c r="AR44" s="295" t="s">
        <v>516</v>
      </c>
      <c r="AS44" s="294">
        <v>0</v>
      </c>
      <c r="AT44" s="295" t="s">
        <v>516</v>
      </c>
      <c r="AU44" s="294">
        <v>153</v>
      </c>
      <c r="AV44" s="294">
        <v>5802</v>
      </c>
      <c r="AW44" s="294">
        <v>0</v>
      </c>
      <c r="AX44" s="294">
        <v>0</v>
      </c>
      <c r="AY44" s="294">
        <v>0</v>
      </c>
      <c r="AZ44" s="294">
        <v>5498</v>
      </c>
      <c r="BA44" s="294">
        <v>0</v>
      </c>
      <c r="BB44" s="294">
        <v>0</v>
      </c>
      <c r="BC44" s="294">
        <v>0</v>
      </c>
      <c r="BD44" s="294">
        <v>0</v>
      </c>
      <c r="BE44" s="294">
        <v>0</v>
      </c>
      <c r="BF44" s="294">
        <v>19</v>
      </c>
      <c r="BG44" s="295">
        <v>0</v>
      </c>
      <c r="BH44" s="295" t="s">
        <v>516</v>
      </c>
      <c r="BI44" s="295" t="s">
        <v>516</v>
      </c>
      <c r="BJ44" s="295" t="s">
        <v>516</v>
      </c>
      <c r="BK44" s="295" t="s">
        <v>516</v>
      </c>
      <c r="BL44" s="295" t="s">
        <v>516</v>
      </c>
      <c r="BM44" s="295" t="s">
        <v>516</v>
      </c>
      <c r="BN44" s="295" t="s">
        <v>516</v>
      </c>
      <c r="BO44" s="295" t="s">
        <v>516</v>
      </c>
      <c r="BP44" s="295" t="s">
        <v>516</v>
      </c>
      <c r="BQ44" s="294">
        <v>285</v>
      </c>
      <c r="BR44" s="294">
        <v>1532</v>
      </c>
      <c r="BS44" s="295" t="s">
        <v>516</v>
      </c>
      <c r="BT44" s="295" t="s">
        <v>516</v>
      </c>
      <c r="BU44" s="295" t="s">
        <v>516</v>
      </c>
      <c r="BV44" s="295" t="s">
        <v>516</v>
      </c>
      <c r="BW44" s="295" t="s">
        <v>516</v>
      </c>
      <c r="BX44" s="295" t="s">
        <v>516</v>
      </c>
      <c r="BY44" s="295" t="s">
        <v>516</v>
      </c>
      <c r="BZ44" s="295" t="s">
        <v>516</v>
      </c>
      <c r="CA44" s="295" t="s">
        <v>516</v>
      </c>
      <c r="CB44" s="295" t="s">
        <v>516</v>
      </c>
      <c r="CC44" s="295" t="s">
        <v>516</v>
      </c>
      <c r="CD44" s="295">
        <v>431</v>
      </c>
      <c r="CE44" s="295" t="s">
        <v>516</v>
      </c>
      <c r="CF44" s="295" t="s">
        <v>516</v>
      </c>
      <c r="CG44" s="295" t="s">
        <v>516</v>
      </c>
      <c r="CH44" s="295" t="s">
        <v>516</v>
      </c>
      <c r="CI44" s="295" t="s">
        <v>516</v>
      </c>
      <c r="CJ44" s="295" t="s">
        <v>516</v>
      </c>
      <c r="CK44" s="295" t="s">
        <v>516</v>
      </c>
      <c r="CL44" s="295" t="s">
        <v>516</v>
      </c>
      <c r="CM44" s="294">
        <v>1101</v>
      </c>
      <c r="CN44" s="294">
        <v>0</v>
      </c>
      <c r="CO44" s="295" t="s">
        <v>516</v>
      </c>
      <c r="CP44" s="295" t="s">
        <v>516</v>
      </c>
      <c r="CQ44" s="295" t="s">
        <v>516</v>
      </c>
      <c r="CR44" s="295" t="s">
        <v>516</v>
      </c>
      <c r="CS44" s="295" t="s">
        <v>516</v>
      </c>
      <c r="CT44" s="295" t="s">
        <v>516</v>
      </c>
      <c r="CU44" s="295" t="s">
        <v>516</v>
      </c>
      <c r="CV44" s="295" t="s">
        <v>516</v>
      </c>
      <c r="CW44" s="295" t="s">
        <v>516</v>
      </c>
      <c r="CX44" s="295" t="s">
        <v>516</v>
      </c>
      <c r="CY44" s="295" t="s">
        <v>516</v>
      </c>
      <c r="CZ44" s="295" t="s">
        <v>516</v>
      </c>
      <c r="DA44" s="295">
        <v>0</v>
      </c>
      <c r="DB44" s="295" t="s">
        <v>516</v>
      </c>
      <c r="DC44" s="295" t="s">
        <v>516</v>
      </c>
      <c r="DD44" s="295" t="s">
        <v>516</v>
      </c>
      <c r="DE44" s="295" t="s">
        <v>516</v>
      </c>
      <c r="DF44" s="295" t="s">
        <v>516</v>
      </c>
      <c r="DG44" s="295" t="s">
        <v>516</v>
      </c>
      <c r="DH44" s="295" t="s">
        <v>516</v>
      </c>
      <c r="DI44" s="294">
        <v>0</v>
      </c>
      <c r="DJ44" s="294">
        <v>0</v>
      </c>
      <c r="DK44" s="295" t="s">
        <v>516</v>
      </c>
      <c r="DL44" s="295" t="s">
        <v>516</v>
      </c>
      <c r="DM44" s="295" t="s">
        <v>516</v>
      </c>
      <c r="DN44" s="295" t="s">
        <v>516</v>
      </c>
      <c r="DO44" s="295" t="s">
        <v>516</v>
      </c>
      <c r="DP44" s="295" t="s">
        <v>516</v>
      </c>
      <c r="DQ44" s="295" t="s">
        <v>516</v>
      </c>
      <c r="DR44" s="295" t="s">
        <v>516</v>
      </c>
      <c r="DS44" s="295" t="s">
        <v>516</v>
      </c>
      <c r="DT44" s="295" t="s">
        <v>516</v>
      </c>
      <c r="DU44" s="295" t="s">
        <v>516</v>
      </c>
      <c r="DV44" s="295">
        <v>0</v>
      </c>
      <c r="DW44" s="295" t="s">
        <v>516</v>
      </c>
      <c r="DX44" s="295" t="s">
        <v>516</v>
      </c>
      <c r="DY44" s="295" t="s">
        <v>516</v>
      </c>
      <c r="DZ44" s="294">
        <v>0</v>
      </c>
      <c r="EA44" s="295" t="s">
        <v>516</v>
      </c>
      <c r="EB44" s="295" t="s">
        <v>516</v>
      </c>
      <c r="EC44" s="295" t="s">
        <v>516</v>
      </c>
      <c r="ED44" s="295" t="s">
        <v>516</v>
      </c>
      <c r="EE44" s="294">
        <v>0</v>
      </c>
      <c r="EF44" s="294">
        <v>20</v>
      </c>
      <c r="EG44" s="294">
        <v>0</v>
      </c>
      <c r="EH44" s="295" t="s">
        <v>516</v>
      </c>
      <c r="EI44" s="295" t="s">
        <v>516</v>
      </c>
      <c r="EJ44" s="294">
        <v>0</v>
      </c>
      <c r="EK44" s="295" t="s">
        <v>516</v>
      </c>
      <c r="EL44" s="295" t="s">
        <v>516</v>
      </c>
      <c r="EM44" s="295" t="s">
        <v>516</v>
      </c>
      <c r="EN44" s="294">
        <v>0</v>
      </c>
      <c r="EO44" s="294">
        <v>0</v>
      </c>
      <c r="EP44" s="295">
        <v>0</v>
      </c>
      <c r="EQ44" s="295" t="s">
        <v>516</v>
      </c>
      <c r="ER44" s="295" t="s">
        <v>516</v>
      </c>
      <c r="ES44" s="295" t="s">
        <v>516</v>
      </c>
      <c r="ET44" s="295" t="s">
        <v>516</v>
      </c>
      <c r="EU44" s="294">
        <v>0</v>
      </c>
      <c r="EV44" s="294">
        <v>1</v>
      </c>
      <c r="EW44" s="295" t="s">
        <v>516</v>
      </c>
      <c r="EX44" s="295" t="s">
        <v>516</v>
      </c>
      <c r="EY44" s="295" t="s">
        <v>516</v>
      </c>
      <c r="EZ44" s="294">
        <v>19</v>
      </c>
      <c r="FA44" s="294">
        <v>0</v>
      </c>
      <c r="FB44" s="294">
        <v>32748</v>
      </c>
      <c r="FC44" s="294">
        <v>9078</v>
      </c>
      <c r="FD44" s="294">
        <v>43</v>
      </c>
      <c r="FE44" s="294">
        <v>159</v>
      </c>
      <c r="FF44" s="294">
        <v>2985</v>
      </c>
      <c r="FG44" s="294">
        <v>7175</v>
      </c>
      <c r="FH44" s="295">
        <v>3069</v>
      </c>
      <c r="FI44" s="295">
        <v>10</v>
      </c>
      <c r="FJ44" s="295">
        <v>8029</v>
      </c>
      <c r="FK44" s="294">
        <v>0</v>
      </c>
      <c r="FL44" s="294">
        <v>36</v>
      </c>
      <c r="FM44" s="294">
        <v>204</v>
      </c>
      <c r="FN44" s="294">
        <v>333</v>
      </c>
      <c r="FO44" s="294">
        <v>0</v>
      </c>
      <c r="FP44" s="304" t="s">
        <v>516</v>
      </c>
      <c r="FQ44" s="304" t="s">
        <v>516</v>
      </c>
      <c r="FR44" s="304" t="s">
        <v>516</v>
      </c>
      <c r="FS44" s="292">
        <v>0</v>
      </c>
      <c r="FT44" s="292">
        <v>0</v>
      </c>
      <c r="FU44" s="292">
        <v>0</v>
      </c>
      <c r="FV44" s="292">
        <v>18</v>
      </c>
      <c r="FW44" s="292">
        <v>1609</v>
      </c>
    </row>
    <row r="45" spans="1:179" ht="13.5" customHeight="1" x14ac:dyDescent="0.15">
      <c r="A45" s="292" t="s">
        <v>591</v>
      </c>
      <c r="B45" s="293" t="s">
        <v>592</v>
      </c>
      <c r="C45" s="292" t="s">
        <v>515</v>
      </c>
      <c r="D45" s="294">
        <v>42238</v>
      </c>
      <c r="E45" s="294">
        <v>3567</v>
      </c>
      <c r="F45" s="294">
        <v>7</v>
      </c>
      <c r="G45" s="294">
        <v>122</v>
      </c>
      <c r="H45" s="294">
        <v>5526</v>
      </c>
      <c r="I45" s="294">
        <v>2968</v>
      </c>
      <c r="J45" s="294">
        <v>663</v>
      </c>
      <c r="K45" s="294">
        <v>0</v>
      </c>
      <c r="L45" s="294">
        <v>3008</v>
      </c>
      <c r="M45" s="294">
        <v>0</v>
      </c>
      <c r="N45" s="294">
        <v>625</v>
      </c>
      <c r="O45" s="294">
        <v>570</v>
      </c>
      <c r="P45" s="294">
        <v>10</v>
      </c>
      <c r="Q45" s="294">
        <v>0</v>
      </c>
      <c r="R45" s="294">
        <v>4659</v>
      </c>
      <c r="S45" s="294">
        <v>5847</v>
      </c>
      <c r="T45" s="294">
        <v>0</v>
      </c>
      <c r="U45" s="294">
        <v>12153</v>
      </c>
      <c r="V45" s="294">
        <v>0</v>
      </c>
      <c r="W45" s="294">
        <v>885</v>
      </c>
      <c r="X45" s="294">
        <v>1</v>
      </c>
      <c r="Y45" s="294">
        <v>1627</v>
      </c>
      <c r="Z45" s="294">
        <v>18411</v>
      </c>
      <c r="AA45" s="294">
        <v>0</v>
      </c>
      <c r="AB45" s="294">
        <v>0</v>
      </c>
      <c r="AC45" s="294">
        <v>0</v>
      </c>
      <c r="AD45" s="294">
        <v>638</v>
      </c>
      <c r="AE45" s="294">
        <v>0</v>
      </c>
      <c r="AF45" s="294">
        <v>0</v>
      </c>
      <c r="AG45" s="294">
        <v>0</v>
      </c>
      <c r="AH45" s="294">
        <v>0</v>
      </c>
      <c r="AI45" s="294">
        <v>0</v>
      </c>
      <c r="AJ45" s="295">
        <v>0</v>
      </c>
      <c r="AK45" s="295">
        <v>0</v>
      </c>
      <c r="AL45" s="295" t="s">
        <v>516</v>
      </c>
      <c r="AM45" s="295" t="s">
        <v>516</v>
      </c>
      <c r="AN45" s="295">
        <v>4659</v>
      </c>
      <c r="AO45" s="295" t="s">
        <v>516</v>
      </c>
      <c r="AP45" s="295" t="s">
        <v>516</v>
      </c>
      <c r="AQ45" s="294">
        <v>11853</v>
      </c>
      <c r="AR45" s="295" t="s">
        <v>516</v>
      </c>
      <c r="AS45" s="294">
        <v>885</v>
      </c>
      <c r="AT45" s="295" t="s">
        <v>516</v>
      </c>
      <c r="AU45" s="294">
        <v>376</v>
      </c>
      <c r="AV45" s="294">
        <v>865</v>
      </c>
      <c r="AW45" s="294">
        <v>0</v>
      </c>
      <c r="AX45" s="294">
        <v>0</v>
      </c>
      <c r="AY45" s="294">
        <v>0</v>
      </c>
      <c r="AZ45" s="294">
        <v>801</v>
      </c>
      <c r="BA45" s="294">
        <v>0</v>
      </c>
      <c r="BB45" s="294">
        <v>0</v>
      </c>
      <c r="BC45" s="294">
        <v>0</v>
      </c>
      <c r="BD45" s="294">
        <v>0</v>
      </c>
      <c r="BE45" s="294">
        <v>0</v>
      </c>
      <c r="BF45" s="294">
        <v>0</v>
      </c>
      <c r="BG45" s="295">
        <v>0</v>
      </c>
      <c r="BH45" s="295" t="s">
        <v>516</v>
      </c>
      <c r="BI45" s="295" t="s">
        <v>516</v>
      </c>
      <c r="BJ45" s="295" t="s">
        <v>516</v>
      </c>
      <c r="BK45" s="295" t="s">
        <v>516</v>
      </c>
      <c r="BL45" s="295" t="s">
        <v>516</v>
      </c>
      <c r="BM45" s="295" t="s">
        <v>516</v>
      </c>
      <c r="BN45" s="295" t="s">
        <v>516</v>
      </c>
      <c r="BO45" s="295" t="s">
        <v>516</v>
      </c>
      <c r="BP45" s="295" t="s">
        <v>516</v>
      </c>
      <c r="BQ45" s="294">
        <v>64</v>
      </c>
      <c r="BR45" s="294">
        <v>0</v>
      </c>
      <c r="BS45" s="295" t="s">
        <v>516</v>
      </c>
      <c r="BT45" s="295" t="s">
        <v>516</v>
      </c>
      <c r="BU45" s="295" t="s">
        <v>516</v>
      </c>
      <c r="BV45" s="295" t="s">
        <v>516</v>
      </c>
      <c r="BW45" s="295" t="s">
        <v>516</v>
      </c>
      <c r="BX45" s="295" t="s">
        <v>516</v>
      </c>
      <c r="BY45" s="295" t="s">
        <v>516</v>
      </c>
      <c r="BZ45" s="295" t="s">
        <v>516</v>
      </c>
      <c r="CA45" s="295" t="s">
        <v>516</v>
      </c>
      <c r="CB45" s="295" t="s">
        <v>516</v>
      </c>
      <c r="CC45" s="295" t="s">
        <v>516</v>
      </c>
      <c r="CD45" s="295">
        <v>0</v>
      </c>
      <c r="CE45" s="295" t="s">
        <v>516</v>
      </c>
      <c r="CF45" s="295" t="s">
        <v>516</v>
      </c>
      <c r="CG45" s="295" t="s">
        <v>516</v>
      </c>
      <c r="CH45" s="295" t="s">
        <v>516</v>
      </c>
      <c r="CI45" s="295" t="s">
        <v>516</v>
      </c>
      <c r="CJ45" s="295" t="s">
        <v>516</v>
      </c>
      <c r="CK45" s="295" t="s">
        <v>516</v>
      </c>
      <c r="CL45" s="295" t="s">
        <v>516</v>
      </c>
      <c r="CM45" s="294">
        <v>0</v>
      </c>
      <c r="CN45" s="294">
        <v>0</v>
      </c>
      <c r="CO45" s="295" t="s">
        <v>516</v>
      </c>
      <c r="CP45" s="295" t="s">
        <v>516</v>
      </c>
      <c r="CQ45" s="295" t="s">
        <v>516</v>
      </c>
      <c r="CR45" s="295" t="s">
        <v>516</v>
      </c>
      <c r="CS45" s="295" t="s">
        <v>516</v>
      </c>
      <c r="CT45" s="295" t="s">
        <v>516</v>
      </c>
      <c r="CU45" s="295" t="s">
        <v>516</v>
      </c>
      <c r="CV45" s="295" t="s">
        <v>516</v>
      </c>
      <c r="CW45" s="295" t="s">
        <v>516</v>
      </c>
      <c r="CX45" s="295" t="s">
        <v>516</v>
      </c>
      <c r="CY45" s="295" t="s">
        <v>516</v>
      </c>
      <c r="CZ45" s="295" t="s">
        <v>516</v>
      </c>
      <c r="DA45" s="295">
        <v>0</v>
      </c>
      <c r="DB45" s="295" t="s">
        <v>516</v>
      </c>
      <c r="DC45" s="295" t="s">
        <v>516</v>
      </c>
      <c r="DD45" s="295" t="s">
        <v>516</v>
      </c>
      <c r="DE45" s="295" t="s">
        <v>516</v>
      </c>
      <c r="DF45" s="295" t="s">
        <v>516</v>
      </c>
      <c r="DG45" s="295" t="s">
        <v>516</v>
      </c>
      <c r="DH45" s="295" t="s">
        <v>516</v>
      </c>
      <c r="DI45" s="294">
        <v>0</v>
      </c>
      <c r="DJ45" s="294">
        <v>0</v>
      </c>
      <c r="DK45" s="295" t="s">
        <v>516</v>
      </c>
      <c r="DL45" s="295" t="s">
        <v>516</v>
      </c>
      <c r="DM45" s="295" t="s">
        <v>516</v>
      </c>
      <c r="DN45" s="295" t="s">
        <v>516</v>
      </c>
      <c r="DO45" s="295" t="s">
        <v>516</v>
      </c>
      <c r="DP45" s="295" t="s">
        <v>516</v>
      </c>
      <c r="DQ45" s="295" t="s">
        <v>516</v>
      </c>
      <c r="DR45" s="295" t="s">
        <v>516</v>
      </c>
      <c r="DS45" s="295" t="s">
        <v>516</v>
      </c>
      <c r="DT45" s="295" t="s">
        <v>516</v>
      </c>
      <c r="DU45" s="295" t="s">
        <v>516</v>
      </c>
      <c r="DV45" s="295">
        <v>0</v>
      </c>
      <c r="DW45" s="295" t="s">
        <v>516</v>
      </c>
      <c r="DX45" s="295" t="s">
        <v>516</v>
      </c>
      <c r="DY45" s="295" t="s">
        <v>516</v>
      </c>
      <c r="DZ45" s="294">
        <v>0</v>
      </c>
      <c r="EA45" s="295" t="s">
        <v>516</v>
      </c>
      <c r="EB45" s="295" t="s">
        <v>516</v>
      </c>
      <c r="EC45" s="295" t="s">
        <v>516</v>
      </c>
      <c r="ED45" s="295" t="s">
        <v>516</v>
      </c>
      <c r="EE45" s="294">
        <v>0</v>
      </c>
      <c r="EF45" s="294">
        <v>5847</v>
      </c>
      <c r="EG45" s="294">
        <v>0</v>
      </c>
      <c r="EH45" s="295" t="s">
        <v>516</v>
      </c>
      <c r="EI45" s="295" t="s">
        <v>516</v>
      </c>
      <c r="EJ45" s="294">
        <v>0</v>
      </c>
      <c r="EK45" s="295" t="s">
        <v>516</v>
      </c>
      <c r="EL45" s="295" t="s">
        <v>516</v>
      </c>
      <c r="EM45" s="295" t="s">
        <v>516</v>
      </c>
      <c r="EN45" s="294">
        <v>0</v>
      </c>
      <c r="EO45" s="294">
        <v>0</v>
      </c>
      <c r="EP45" s="295">
        <v>0</v>
      </c>
      <c r="EQ45" s="295" t="s">
        <v>516</v>
      </c>
      <c r="ER45" s="295" t="s">
        <v>516</v>
      </c>
      <c r="ES45" s="295" t="s">
        <v>516</v>
      </c>
      <c r="ET45" s="295" t="s">
        <v>516</v>
      </c>
      <c r="EU45" s="294">
        <v>5847</v>
      </c>
      <c r="EV45" s="294">
        <v>0</v>
      </c>
      <c r="EW45" s="295" t="s">
        <v>516</v>
      </c>
      <c r="EX45" s="295" t="s">
        <v>516</v>
      </c>
      <c r="EY45" s="295" t="s">
        <v>516</v>
      </c>
      <c r="EZ45" s="294">
        <v>0</v>
      </c>
      <c r="FA45" s="294">
        <v>0</v>
      </c>
      <c r="FB45" s="294">
        <v>17115</v>
      </c>
      <c r="FC45" s="294">
        <v>3567</v>
      </c>
      <c r="FD45" s="294">
        <v>7</v>
      </c>
      <c r="FE45" s="294">
        <v>122</v>
      </c>
      <c r="FF45" s="294">
        <v>4087</v>
      </c>
      <c r="FG45" s="294">
        <v>2968</v>
      </c>
      <c r="FH45" s="295">
        <v>663</v>
      </c>
      <c r="FI45" s="295">
        <v>0</v>
      </c>
      <c r="FJ45" s="295">
        <v>3008</v>
      </c>
      <c r="FK45" s="294">
        <v>0</v>
      </c>
      <c r="FL45" s="294">
        <v>625</v>
      </c>
      <c r="FM45" s="294">
        <v>570</v>
      </c>
      <c r="FN45" s="294">
        <v>10</v>
      </c>
      <c r="FO45" s="294">
        <v>0</v>
      </c>
      <c r="FP45" s="304" t="s">
        <v>516</v>
      </c>
      <c r="FQ45" s="304" t="s">
        <v>516</v>
      </c>
      <c r="FR45" s="304" t="s">
        <v>516</v>
      </c>
      <c r="FS45" s="292">
        <v>300</v>
      </c>
      <c r="FT45" s="292">
        <v>0</v>
      </c>
      <c r="FU45" s="292">
        <v>0</v>
      </c>
      <c r="FV45" s="292">
        <v>1</v>
      </c>
      <c r="FW45" s="292">
        <v>1187</v>
      </c>
    </row>
    <row r="46" spans="1:179" ht="13.5" customHeight="1" x14ac:dyDescent="0.15">
      <c r="A46" s="292" t="s">
        <v>593</v>
      </c>
      <c r="B46" s="293" t="s">
        <v>594</v>
      </c>
      <c r="C46" s="292" t="s">
        <v>515</v>
      </c>
      <c r="D46" s="294">
        <v>202011</v>
      </c>
      <c r="E46" s="294">
        <v>3635</v>
      </c>
      <c r="F46" s="294">
        <v>211</v>
      </c>
      <c r="G46" s="294">
        <v>133</v>
      </c>
      <c r="H46" s="294">
        <v>27148</v>
      </c>
      <c r="I46" s="294">
        <v>15215</v>
      </c>
      <c r="J46" s="294">
        <v>9914</v>
      </c>
      <c r="K46" s="294">
        <v>52</v>
      </c>
      <c r="L46" s="294">
        <v>9009</v>
      </c>
      <c r="M46" s="294">
        <v>23</v>
      </c>
      <c r="N46" s="294">
        <v>227</v>
      </c>
      <c r="O46" s="294">
        <v>899</v>
      </c>
      <c r="P46" s="294">
        <v>1589</v>
      </c>
      <c r="Q46" s="294">
        <v>0</v>
      </c>
      <c r="R46" s="294">
        <v>33849</v>
      </c>
      <c r="S46" s="294">
        <v>72725</v>
      </c>
      <c r="T46" s="294">
        <v>54</v>
      </c>
      <c r="U46" s="294">
        <v>11864</v>
      </c>
      <c r="V46" s="294">
        <v>0</v>
      </c>
      <c r="W46" s="294">
        <v>6209</v>
      </c>
      <c r="X46" s="294">
        <v>3</v>
      </c>
      <c r="Y46" s="294">
        <v>9252</v>
      </c>
      <c r="Z46" s="294">
        <v>55572</v>
      </c>
      <c r="AA46" s="294">
        <v>38</v>
      </c>
      <c r="AB46" s="294">
        <v>0</v>
      </c>
      <c r="AC46" s="294">
        <v>0</v>
      </c>
      <c r="AD46" s="294">
        <v>2535</v>
      </c>
      <c r="AE46" s="294">
        <v>0</v>
      </c>
      <c r="AF46" s="294">
        <v>0</v>
      </c>
      <c r="AG46" s="294">
        <v>0</v>
      </c>
      <c r="AH46" s="294">
        <v>0</v>
      </c>
      <c r="AI46" s="294">
        <v>0</v>
      </c>
      <c r="AJ46" s="295">
        <v>0</v>
      </c>
      <c r="AK46" s="295">
        <v>0</v>
      </c>
      <c r="AL46" s="295" t="s">
        <v>516</v>
      </c>
      <c r="AM46" s="295" t="s">
        <v>516</v>
      </c>
      <c r="AN46" s="295">
        <v>33849</v>
      </c>
      <c r="AO46" s="295" t="s">
        <v>516</v>
      </c>
      <c r="AP46" s="295" t="s">
        <v>516</v>
      </c>
      <c r="AQ46" s="294">
        <v>11864</v>
      </c>
      <c r="AR46" s="295" t="s">
        <v>516</v>
      </c>
      <c r="AS46" s="294">
        <v>6209</v>
      </c>
      <c r="AT46" s="295" t="s">
        <v>516</v>
      </c>
      <c r="AU46" s="294">
        <v>1077</v>
      </c>
      <c r="AV46" s="294">
        <v>17801</v>
      </c>
      <c r="AW46" s="294">
        <v>0</v>
      </c>
      <c r="AX46" s="294">
        <v>8</v>
      </c>
      <c r="AY46" s="294">
        <v>0</v>
      </c>
      <c r="AZ46" s="294">
        <v>13746</v>
      </c>
      <c r="BA46" s="294">
        <v>1154</v>
      </c>
      <c r="BB46" s="294">
        <v>279</v>
      </c>
      <c r="BC46" s="294">
        <v>0</v>
      </c>
      <c r="BD46" s="294">
        <v>75</v>
      </c>
      <c r="BE46" s="294">
        <v>0</v>
      </c>
      <c r="BF46" s="294">
        <v>109</v>
      </c>
      <c r="BG46" s="295">
        <v>243</v>
      </c>
      <c r="BH46" s="295" t="s">
        <v>516</v>
      </c>
      <c r="BI46" s="295" t="s">
        <v>516</v>
      </c>
      <c r="BJ46" s="295" t="s">
        <v>516</v>
      </c>
      <c r="BK46" s="295" t="s">
        <v>516</v>
      </c>
      <c r="BL46" s="295" t="s">
        <v>516</v>
      </c>
      <c r="BM46" s="295" t="s">
        <v>516</v>
      </c>
      <c r="BN46" s="295" t="s">
        <v>516</v>
      </c>
      <c r="BO46" s="295" t="s">
        <v>516</v>
      </c>
      <c r="BP46" s="295" t="s">
        <v>516</v>
      </c>
      <c r="BQ46" s="294">
        <v>2187</v>
      </c>
      <c r="BR46" s="294">
        <v>521</v>
      </c>
      <c r="BS46" s="295" t="s">
        <v>516</v>
      </c>
      <c r="BT46" s="295" t="s">
        <v>516</v>
      </c>
      <c r="BU46" s="295" t="s">
        <v>516</v>
      </c>
      <c r="BV46" s="295" t="s">
        <v>516</v>
      </c>
      <c r="BW46" s="295" t="s">
        <v>516</v>
      </c>
      <c r="BX46" s="295" t="s">
        <v>516</v>
      </c>
      <c r="BY46" s="295" t="s">
        <v>516</v>
      </c>
      <c r="BZ46" s="295" t="s">
        <v>516</v>
      </c>
      <c r="CA46" s="295" t="s">
        <v>516</v>
      </c>
      <c r="CB46" s="295" t="s">
        <v>516</v>
      </c>
      <c r="CC46" s="295" t="s">
        <v>516</v>
      </c>
      <c r="CD46" s="295">
        <v>521</v>
      </c>
      <c r="CE46" s="295" t="s">
        <v>516</v>
      </c>
      <c r="CF46" s="295" t="s">
        <v>516</v>
      </c>
      <c r="CG46" s="295" t="s">
        <v>516</v>
      </c>
      <c r="CH46" s="295" t="s">
        <v>516</v>
      </c>
      <c r="CI46" s="295" t="s">
        <v>516</v>
      </c>
      <c r="CJ46" s="295" t="s">
        <v>516</v>
      </c>
      <c r="CK46" s="295" t="s">
        <v>516</v>
      </c>
      <c r="CL46" s="295" t="s">
        <v>516</v>
      </c>
      <c r="CM46" s="294">
        <v>0</v>
      </c>
      <c r="CN46" s="294">
        <v>0</v>
      </c>
      <c r="CO46" s="295" t="s">
        <v>516</v>
      </c>
      <c r="CP46" s="295" t="s">
        <v>516</v>
      </c>
      <c r="CQ46" s="295" t="s">
        <v>516</v>
      </c>
      <c r="CR46" s="295" t="s">
        <v>516</v>
      </c>
      <c r="CS46" s="295" t="s">
        <v>516</v>
      </c>
      <c r="CT46" s="295" t="s">
        <v>516</v>
      </c>
      <c r="CU46" s="295" t="s">
        <v>516</v>
      </c>
      <c r="CV46" s="295" t="s">
        <v>516</v>
      </c>
      <c r="CW46" s="295" t="s">
        <v>516</v>
      </c>
      <c r="CX46" s="295" t="s">
        <v>516</v>
      </c>
      <c r="CY46" s="295" t="s">
        <v>516</v>
      </c>
      <c r="CZ46" s="295" t="s">
        <v>516</v>
      </c>
      <c r="DA46" s="295">
        <v>0</v>
      </c>
      <c r="DB46" s="295" t="s">
        <v>516</v>
      </c>
      <c r="DC46" s="295" t="s">
        <v>516</v>
      </c>
      <c r="DD46" s="295" t="s">
        <v>516</v>
      </c>
      <c r="DE46" s="295" t="s">
        <v>516</v>
      </c>
      <c r="DF46" s="295" t="s">
        <v>516</v>
      </c>
      <c r="DG46" s="295" t="s">
        <v>516</v>
      </c>
      <c r="DH46" s="295" t="s">
        <v>516</v>
      </c>
      <c r="DI46" s="294">
        <v>0</v>
      </c>
      <c r="DJ46" s="294">
        <v>2761</v>
      </c>
      <c r="DK46" s="295" t="s">
        <v>516</v>
      </c>
      <c r="DL46" s="295" t="s">
        <v>516</v>
      </c>
      <c r="DM46" s="295" t="s">
        <v>516</v>
      </c>
      <c r="DN46" s="295" t="s">
        <v>516</v>
      </c>
      <c r="DO46" s="295" t="s">
        <v>516</v>
      </c>
      <c r="DP46" s="295" t="s">
        <v>516</v>
      </c>
      <c r="DQ46" s="295" t="s">
        <v>516</v>
      </c>
      <c r="DR46" s="295" t="s">
        <v>516</v>
      </c>
      <c r="DS46" s="295" t="s">
        <v>516</v>
      </c>
      <c r="DT46" s="295" t="s">
        <v>516</v>
      </c>
      <c r="DU46" s="295" t="s">
        <v>516</v>
      </c>
      <c r="DV46" s="295">
        <v>1068</v>
      </c>
      <c r="DW46" s="295" t="s">
        <v>516</v>
      </c>
      <c r="DX46" s="295" t="s">
        <v>516</v>
      </c>
      <c r="DY46" s="295" t="s">
        <v>516</v>
      </c>
      <c r="DZ46" s="294">
        <v>54</v>
      </c>
      <c r="EA46" s="295" t="s">
        <v>516</v>
      </c>
      <c r="EB46" s="295" t="s">
        <v>516</v>
      </c>
      <c r="EC46" s="295" t="s">
        <v>516</v>
      </c>
      <c r="ED46" s="295" t="s">
        <v>516</v>
      </c>
      <c r="EE46" s="294">
        <v>1639</v>
      </c>
      <c r="EF46" s="294">
        <v>73777</v>
      </c>
      <c r="EG46" s="294">
        <v>17</v>
      </c>
      <c r="EH46" s="295" t="s">
        <v>516</v>
      </c>
      <c r="EI46" s="295" t="s">
        <v>516</v>
      </c>
      <c r="EJ46" s="294">
        <v>194</v>
      </c>
      <c r="EK46" s="295" t="s">
        <v>516</v>
      </c>
      <c r="EL46" s="295" t="s">
        <v>516</v>
      </c>
      <c r="EM46" s="295" t="s">
        <v>516</v>
      </c>
      <c r="EN46" s="294">
        <v>0</v>
      </c>
      <c r="EO46" s="294">
        <v>0</v>
      </c>
      <c r="EP46" s="295">
        <v>82</v>
      </c>
      <c r="EQ46" s="295" t="s">
        <v>516</v>
      </c>
      <c r="ER46" s="295" t="s">
        <v>516</v>
      </c>
      <c r="ES46" s="295" t="s">
        <v>516</v>
      </c>
      <c r="ET46" s="295" t="s">
        <v>516</v>
      </c>
      <c r="EU46" s="294">
        <v>72725</v>
      </c>
      <c r="EV46" s="294">
        <v>0</v>
      </c>
      <c r="EW46" s="295" t="s">
        <v>516</v>
      </c>
      <c r="EX46" s="295" t="s">
        <v>516</v>
      </c>
      <c r="EY46" s="295" t="s">
        <v>516</v>
      </c>
      <c r="EZ46" s="294">
        <v>0</v>
      </c>
      <c r="FA46" s="294">
        <v>759</v>
      </c>
      <c r="FB46" s="294">
        <v>51579</v>
      </c>
      <c r="FC46" s="294">
        <v>3580</v>
      </c>
      <c r="FD46" s="294">
        <v>203</v>
      </c>
      <c r="FE46" s="294">
        <v>133</v>
      </c>
      <c r="FF46" s="294">
        <v>10673</v>
      </c>
      <c r="FG46" s="294">
        <v>14061</v>
      </c>
      <c r="FH46" s="295">
        <v>9635</v>
      </c>
      <c r="FI46" s="295">
        <v>52</v>
      </c>
      <c r="FJ46" s="295">
        <v>8934</v>
      </c>
      <c r="FK46" s="294">
        <v>23</v>
      </c>
      <c r="FL46" s="294">
        <v>36</v>
      </c>
      <c r="FM46" s="294">
        <v>656</v>
      </c>
      <c r="FN46" s="294">
        <v>0</v>
      </c>
      <c r="FO46" s="294">
        <v>0</v>
      </c>
      <c r="FP46" s="304" t="s">
        <v>516</v>
      </c>
      <c r="FQ46" s="304" t="s">
        <v>516</v>
      </c>
      <c r="FR46" s="304" t="s">
        <v>516</v>
      </c>
      <c r="FS46" s="292">
        <v>0</v>
      </c>
      <c r="FT46" s="292">
        <v>0</v>
      </c>
      <c r="FU46" s="292">
        <v>0</v>
      </c>
      <c r="FV46" s="292">
        <v>3</v>
      </c>
      <c r="FW46" s="292">
        <v>3590</v>
      </c>
    </row>
    <row r="47" spans="1:179" ht="13.5" customHeight="1" x14ac:dyDescent="0.15">
      <c r="A47" s="292" t="s">
        <v>595</v>
      </c>
      <c r="B47" s="293" t="s">
        <v>596</v>
      </c>
      <c r="C47" s="292" t="s">
        <v>515</v>
      </c>
      <c r="D47" s="294">
        <v>38530</v>
      </c>
      <c r="E47" s="294">
        <v>4534</v>
      </c>
      <c r="F47" s="294">
        <v>26</v>
      </c>
      <c r="G47" s="294">
        <v>38</v>
      </c>
      <c r="H47" s="294">
        <v>5551</v>
      </c>
      <c r="I47" s="294">
        <v>3465</v>
      </c>
      <c r="J47" s="294">
        <v>1686</v>
      </c>
      <c r="K47" s="294">
        <v>6</v>
      </c>
      <c r="L47" s="294">
        <v>435</v>
      </c>
      <c r="M47" s="294">
        <v>75</v>
      </c>
      <c r="N47" s="294">
        <v>3</v>
      </c>
      <c r="O47" s="294">
        <v>590</v>
      </c>
      <c r="P47" s="294">
        <v>2647</v>
      </c>
      <c r="Q47" s="294">
        <v>0</v>
      </c>
      <c r="R47" s="294">
        <v>9313</v>
      </c>
      <c r="S47" s="294">
        <v>58</v>
      </c>
      <c r="T47" s="294">
        <v>641</v>
      </c>
      <c r="U47" s="294">
        <v>5634</v>
      </c>
      <c r="V47" s="294">
        <v>0</v>
      </c>
      <c r="W47" s="294">
        <v>1604</v>
      </c>
      <c r="X47" s="294">
        <v>139</v>
      </c>
      <c r="Y47" s="294">
        <v>2085</v>
      </c>
      <c r="Z47" s="294">
        <v>17627</v>
      </c>
      <c r="AA47" s="294">
        <v>4</v>
      </c>
      <c r="AB47" s="294">
        <v>0</v>
      </c>
      <c r="AC47" s="294">
        <v>0</v>
      </c>
      <c r="AD47" s="294">
        <v>902</v>
      </c>
      <c r="AE47" s="294">
        <v>0</v>
      </c>
      <c r="AF47" s="294">
        <v>0</v>
      </c>
      <c r="AG47" s="294">
        <v>0</v>
      </c>
      <c r="AH47" s="294">
        <v>0</v>
      </c>
      <c r="AI47" s="294">
        <v>0</v>
      </c>
      <c r="AJ47" s="295">
        <v>0</v>
      </c>
      <c r="AK47" s="295">
        <v>0</v>
      </c>
      <c r="AL47" s="295" t="s">
        <v>516</v>
      </c>
      <c r="AM47" s="295" t="s">
        <v>516</v>
      </c>
      <c r="AN47" s="295">
        <v>9313</v>
      </c>
      <c r="AO47" s="295" t="s">
        <v>516</v>
      </c>
      <c r="AP47" s="295" t="s">
        <v>516</v>
      </c>
      <c r="AQ47" s="294">
        <v>5634</v>
      </c>
      <c r="AR47" s="295" t="s">
        <v>516</v>
      </c>
      <c r="AS47" s="294">
        <v>1604</v>
      </c>
      <c r="AT47" s="295" t="s">
        <v>516</v>
      </c>
      <c r="AU47" s="294">
        <v>170</v>
      </c>
      <c r="AV47" s="294">
        <v>1440</v>
      </c>
      <c r="AW47" s="294">
        <v>0</v>
      </c>
      <c r="AX47" s="294">
        <v>0</v>
      </c>
      <c r="AY47" s="294">
        <v>0</v>
      </c>
      <c r="AZ47" s="294">
        <v>1071</v>
      </c>
      <c r="BA47" s="294">
        <v>228</v>
      </c>
      <c r="BB47" s="294">
        <v>0</v>
      </c>
      <c r="BC47" s="294">
        <v>0</v>
      </c>
      <c r="BD47" s="294">
        <v>0</v>
      </c>
      <c r="BE47" s="294">
        <v>0</v>
      </c>
      <c r="BF47" s="294">
        <v>0</v>
      </c>
      <c r="BG47" s="295">
        <v>0</v>
      </c>
      <c r="BH47" s="295" t="s">
        <v>516</v>
      </c>
      <c r="BI47" s="295" t="s">
        <v>516</v>
      </c>
      <c r="BJ47" s="295" t="s">
        <v>516</v>
      </c>
      <c r="BK47" s="295" t="s">
        <v>516</v>
      </c>
      <c r="BL47" s="295" t="s">
        <v>516</v>
      </c>
      <c r="BM47" s="295" t="s">
        <v>516</v>
      </c>
      <c r="BN47" s="295" t="s">
        <v>516</v>
      </c>
      <c r="BO47" s="295" t="s">
        <v>516</v>
      </c>
      <c r="BP47" s="295" t="s">
        <v>516</v>
      </c>
      <c r="BQ47" s="294">
        <v>141</v>
      </c>
      <c r="BR47" s="294">
        <v>2645</v>
      </c>
      <c r="BS47" s="295" t="s">
        <v>516</v>
      </c>
      <c r="BT47" s="295" t="s">
        <v>516</v>
      </c>
      <c r="BU47" s="295" t="s">
        <v>516</v>
      </c>
      <c r="BV47" s="295" t="s">
        <v>516</v>
      </c>
      <c r="BW47" s="295" t="s">
        <v>516</v>
      </c>
      <c r="BX47" s="295" t="s">
        <v>516</v>
      </c>
      <c r="BY47" s="295" t="s">
        <v>516</v>
      </c>
      <c r="BZ47" s="295" t="s">
        <v>516</v>
      </c>
      <c r="CA47" s="295" t="s">
        <v>516</v>
      </c>
      <c r="CB47" s="295" t="s">
        <v>516</v>
      </c>
      <c r="CC47" s="295" t="s">
        <v>516</v>
      </c>
      <c r="CD47" s="295">
        <v>2645</v>
      </c>
      <c r="CE47" s="295" t="s">
        <v>516</v>
      </c>
      <c r="CF47" s="295" t="s">
        <v>516</v>
      </c>
      <c r="CG47" s="295" t="s">
        <v>516</v>
      </c>
      <c r="CH47" s="295" t="s">
        <v>516</v>
      </c>
      <c r="CI47" s="295" t="s">
        <v>516</v>
      </c>
      <c r="CJ47" s="295" t="s">
        <v>516</v>
      </c>
      <c r="CK47" s="295" t="s">
        <v>516</v>
      </c>
      <c r="CL47" s="295" t="s">
        <v>516</v>
      </c>
      <c r="CM47" s="294">
        <v>0</v>
      </c>
      <c r="CN47" s="294">
        <v>0</v>
      </c>
      <c r="CO47" s="295" t="s">
        <v>516</v>
      </c>
      <c r="CP47" s="295" t="s">
        <v>516</v>
      </c>
      <c r="CQ47" s="295" t="s">
        <v>516</v>
      </c>
      <c r="CR47" s="295" t="s">
        <v>516</v>
      </c>
      <c r="CS47" s="295" t="s">
        <v>516</v>
      </c>
      <c r="CT47" s="295" t="s">
        <v>516</v>
      </c>
      <c r="CU47" s="295" t="s">
        <v>516</v>
      </c>
      <c r="CV47" s="295" t="s">
        <v>516</v>
      </c>
      <c r="CW47" s="295" t="s">
        <v>516</v>
      </c>
      <c r="CX47" s="295" t="s">
        <v>516</v>
      </c>
      <c r="CY47" s="295" t="s">
        <v>516</v>
      </c>
      <c r="CZ47" s="295" t="s">
        <v>516</v>
      </c>
      <c r="DA47" s="295">
        <v>0</v>
      </c>
      <c r="DB47" s="295" t="s">
        <v>516</v>
      </c>
      <c r="DC47" s="295" t="s">
        <v>516</v>
      </c>
      <c r="DD47" s="295" t="s">
        <v>516</v>
      </c>
      <c r="DE47" s="295" t="s">
        <v>516</v>
      </c>
      <c r="DF47" s="295" t="s">
        <v>516</v>
      </c>
      <c r="DG47" s="295" t="s">
        <v>516</v>
      </c>
      <c r="DH47" s="295" t="s">
        <v>516</v>
      </c>
      <c r="DI47" s="294">
        <v>0</v>
      </c>
      <c r="DJ47" s="294">
        <v>2</v>
      </c>
      <c r="DK47" s="295" t="s">
        <v>516</v>
      </c>
      <c r="DL47" s="295" t="s">
        <v>516</v>
      </c>
      <c r="DM47" s="295" t="s">
        <v>516</v>
      </c>
      <c r="DN47" s="295" t="s">
        <v>516</v>
      </c>
      <c r="DO47" s="295" t="s">
        <v>516</v>
      </c>
      <c r="DP47" s="295" t="s">
        <v>516</v>
      </c>
      <c r="DQ47" s="295" t="s">
        <v>516</v>
      </c>
      <c r="DR47" s="295" t="s">
        <v>516</v>
      </c>
      <c r="DS47" s="295" t="s">
        <v>516</v>
      </c>
      <c r="DT47" s="295" t="s">
        <v>516</v>
      </c>
      <c r="DU47" s="295" t="s">
        <v>516</v>
      </c>
      <c r="DV47" s="295">
        <v>2</v>
      </c>
      <c r="DW47" s="295" t="s">
        <v>516</v>
      </c>
      <c r="DX47" s="295" t="s">
        <v>516</v>
      </c>
      <c r="DY47" s="295" t="s">
        <v>516</v>
      </c>
      <c r="DZ47" s="294">
        <v>0</v>
      </c>
      <c r="EA47" s="295" t="s">
        <v>516</v>
      </c>
      <c r="EB47" s="295" t="s">
        <v>516</v>
      </c>
      <c r="EC47" s="295" t="s">
        <v>516</v>
      </c>
      <c r="ED47" s="295" t="s">
        <v>516</v>
      </c>
      <c r="EE47" s="294">
        <v>0</v>
      </c>
      <c r="EF47" s="294">
        <v>818</v>
      </c>
      <c r="EG47" s="294">
        <v>0</v>
      </c>
      <c r="EH47" s="295" t="s">
        <v>516</v>
      </c>
      <c r="EI47" s="295" t="s">
        <v>516</v>
      </c>
      <c r="EJ47" s="294">
        <v>0</v>
      </c>
      <c r="EK47" s="295" t="s">
        <v>516</v>
      </c>
      <c r="EL47" s="295" t="s">
        <v>516</v>
      </c>
      <c r="EM47" s="295" t="s">
        <v>516</v>
      </c>
      <c r="EN47" s="294">
        <v>0</v>
      </c>
      <c r="EO47" s="294">
        <v>0</v>
      </c>
      <c r="EP47" s="295">
        <v>0</v>
      </c>
      <c r="EQ47" s="295" t="s">
        <v>516</v>
      </c>
      <c r="ER47" s="295" t="s">
        <v>516</v>
      </c>
      <c r="ES47" s="295" t="s">
        <v>516</v>
      </c>
      <c r="ET47" s="295" t="s">
        <v>516</v>
      </c>
      <c r="EU47" s="294">
        <v>58</v>
      </c>
      <c r="EV47" s="294">
        <v>641</v>
      </c>
      <c r="EW47" s="295" t="s">
        <v>516</v>
      </c>
      <c r="EX47" s="295" t="s">
        <v>516</v>
      </c>
      <c r="EY47" s="295" t="s">
        <v>516</v>
      </c>
      <c r="EZ47" s="294">
        <v>119</v>
      </c>
      <c r="FA47" s="294">
        <v>0</v>
      </c>
      <c r="FB47" s="294">
        <v>15998</v>
      </c>
      <c r="FC47" s="294">
        <v>4530</v>
      </c>
      <c r="FD47" s="294">
        <v>26</v>
      </c>
      <c r="FE47" s="294">
        <v>38</v>
      </c>
      <c r="FF47" s="294">
        <v>3578</v>
      </c>
      <c r="FG47" s="294">
        <v>3237</v>
      </c>
      <c r="FH47" s="295">
        <v>1686</v>
      </c>
      <c r="FI47" s="295">
        <v>6</v>
      </c>
      <c r="FJ47" s="295">
        <v>435</v>
      </c>
      <c r="FK47" s="294">
        <v>75</v>
      </c>
      <c r="FL47" s="294">
        <v>3</v>
      </c>
      <c r="FM47" s="294">
        <v>590</v>
      </c>
      <c r="FN47" s="294">
        <v>0</v>
      </c>
      <c r="FO47" s="294">
        <v>0</v>
      </c>
      <c r="FP47" s="304" t="s">
        <v>516</v>
      </c>
      <c r="FQ47" s="304" t="s">
        <v>516</v>
      </c>
      <c r="FR47" s="304" t="s">
        <v>516</v>
      </c>
      <c r="FS47" s="292">
        <v>0</v>
      </c>
      <c r="FT47" s="292">
        <v>0</v>
      </c>
      <c r="FU47" s="292">
        <v>0</v>
      </c>
      <c r="FV47" s="292">
        <v>20</v>
      </c>
      <c r="FW47" s="292">
        <v>1774</v>
      </c>
    </row>
    <row r="48" spans="1:179" ht="13.5" customHeight="1" x14ac:dyDescent="0.15">
      <c r="A48" s="292" t="s">
        <v>597</v>
      </c>
      <c r="B48" s="293" t="s">
        <v>598</v>
      </c>
      <c r="C48" s="292" t="s">
        <v>515</v>
      </c>
      <c r="D48" s="294">
        <v>55729</v>
      </c>
      <c r="E48" s="294">
        <v>7067</v>
      </c>
      <c r="F48" s="294">
        <v>16</v>
      </c>
      <c r="G48" s="294">
        <v>98</v>
      </c>
      <c r="H48" s="294">
        <v>7885</v>
      </c>
      <c r="I48" s="294">
        <v>6474</v>
      </c>
      <c r="J48" s="294">
        <v>3270</v>
      </c>
      <c r="K48" s="294">
        <v>32</v>
      </c>
      <c r="L48" s="294">
        <v>5447</v>
      </c>
      <c r="M48" s="294">
        <v>17</v>
      </c>
      <c r="N48" s="294">
        <v>0</v>
      </c>
      <c r="O48" s="294">
        <v>23</v>
      </c>
      <c r="P48" s="294">
        <v>387</v>
      </c>
      <c r="Q48" s="294">
        <v>0</v>
      </c>
      <c r="R48" s="294">
        <v>6616</v>
      </c>
      <c r="S48" s="294">
        <v>304</v>
      </c>
      <c r="T48" s="294">
        <v>0</v>
      </c>
      <c r="U48" s="294">
        <v>12675</v>
      </c>
      <c r="V48" s="294">
        <v>0</v>
      </c>
      <c r="W48" s="294">
        <v>811</v>
      </c>
      <c r="X48" s="294">
        <v>13</v>
      </c>
      <c r="Y48" s="294">
        <v>4594</v>
      </c>
      <c r="Z48" s="294">
        <v>24200</v>
      </c>
      <c r="AA48" s="294">
        <v>170</v>
      </c>
      <c r="AB48" s="294">
        <v>0</v>
      </c>
      <c r="AC48" s="294">
        <v>0</v>
      </c>
      <c r="AD48" s="294">
        <v>69</v>
      </c>
      <c r="AE48" s="294">
        <v>0</v>
      </c>
      <c r="AF48" s="294">
        <v>0</v>
      </c>
      <c r="AG48" s="294">
        <v>0</v>
      </c>
      <c r="AH48" s="294">
        <v>0</v>
      </c>
      <c r="AI48" s="294">
        <v>0</v>
      </c>
      <c r="AJ48" s="295">
        <v>0</v>
      </c>
      <c r="AK48" s="295">
        <v>0</v>
      </c>
      <c r="AL48" s="295" t="s">
        <v>516</v>
      </c>
      <c r="AM48" s="295" t="s">
        <v>516</v>
      </c>
      <c r="AN48" s="295">
        <v>6616</v>
      </c>
      <c r="AO48" s="295" t="s">
        <v>516</v>
      </c>
      <c r="AP48" s="295" t="s">
        <v>516</v>
      </c>
      <c r="AQ48" s="294">
        <v>12675</v>
      </c>
      <c r="AR48" s="295" t="s">
        <v>516</v>
      </c>
      <c r="AS48" s="294">
        <v>811</v>
      </c>
      <c r="AT48" s="295" t="s">
        <v>516</v>
      </c>
      <c r="AU48" s="294">
        <v>3859</v>
      </c>
      <c r="AV48" s="294">
        <v>1850</v>
      </c>
      <c r="AW48" s="294">
        <v>0</v>
      </c>
      <c r="AX48" s="294">
        <v>0</v>
      </c>
      <c r="AY48" s="294">
        <v>0</v>
      </c>
      <c r="AZ48" s="294">
        <v>1561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5">
        <v>0</v>
      </c>
      <c r="BH48" s="295" t="s">
        <v>516</v>
      </c>
      <c r="BI48" s="295" t="s">
        <v>516</v>
      </c>
      <c r="BJ48" s="295" t="s">
        <v>516</v>
      </c>
      <c r="BK48" s="295" t="s">
        <v>516</v>
      </c>
      <c r="BL48" s="295" t="s">
        <v>516</v>
      </c>
      <c r="BM48" s="295" t="s">
        <v>516</v>
      </c>
      <c r="BN48" s="295" t="s">
        <v>516</v>
      </c>
      <c r="BO48" s="295" t="s">
        <v>516</v>
      </c>
      <c r="BP48" s="295" t="s">
        <v>516</v>
      </c>
      <c r="BQ48" s="294">
        <v>289</v>
      </c>
      <c r="BR48" s="294">
        <v>46</v>
      </c>
      <c r="BS48" s="295" t="s">
        <v>516</v>
      </c>
      <c r="BT48" s="295" t="s">
        <v>516</v>
      </c>
      <c r="BU48" s="295" t="s">
        <v>516</v>
      </c>
      <c r="BV48" s="295" t="s">
        <v>516</v>
      </c>
      <c r="BW48" s="295" t="s">
        <v>516</v>
      </c>
      <c r="BX48" s="295" t="s">
        <v>516</v>
      </c>
      <c r="BY48" s="295" t="s">
        <v>516</v>
      </c>
      <c r="BZ48" s="295" t="s">
        <v>516</v>
      </c>
      <c r="CA48" s="295" t="s">
        <v>516</v>
      </c>
      <c r="CB48" s="295" t="s">
        <v>516</v>
      </c>
      <c r="CC48" s="295" t="s">
        <v>516</v>
      </c>
      <c r="CD48" s="295">
        <v>46</v>
      </c>
      <c r="CE48" s="295" t="s">
        <v>516</v>
      </c>
      <c r="CF48" s="295" t="s">
        <v>516</v>
      </c>
      <c r="CG48" s="295" t="s">
        <v>516</v>
      </c>
      <c r="CH48" s="295" t="s">
        <v>516</v>
      </c>
      <c r="CI48" s="295" t="s">
        <v>516</v>
      </c>
      <c r="CJ48" s="295" t="s">
        <v>516</v>
      </c>
      <c r="CK48" s="295" t="s">
        <v>516</v>
      </c>
      <c r="CL48" s="295" t="s">
        <v>516</v>
      </c>
      <c r="CM48" s="294">
        <v>0</v>
      </c>
      <c r="CN48" s="294">
        <v>0</v>
      </c>
      <c r="CO48" s="295" t="s">
        <v>516</v>
      </c>
      <c r="CP48" s="295" t="s">
        <v>516</v>
      </c>
      <c r="CQ48" s="295" t="s">
        <v>516</v>
      </c>
      <c r="CR48" s="295" t="s">
        <v>516</v>
      </c>
      <c r="CS48" s="295" t="s">
        <v>516</v>
      </c>
      <c r="CT48" s="295" t="s">
        <v>516</v>
      </c>
      <c r="CU48" s="295" t="s">
        <v>516</v>
      </c>
      <c r="CV48" s="295" t="s">
        <v>516</v>
      </c>
      <c r="CW48" s="295" t="s">
        <v>516</v>
      </c>
      <c r="CX48" s="295" t="s">
        <v>516</v>
      </c>
      <c r="CY48" s="295" t="s">
        <v>516</v>
      </c>
      <c r="CZ48" s="295" t="s">
        <v>516</v>
      </c>
      <c r="DA48" s="295">
        <v>0</v>
      </c>
      <c r="DB48" s="295" t="s">
        <v>516</v>
      </c>
      <c r="DC48" s="295" t="s">
        <v>516</v>
      </c>
      <c r="DD48" s="295" t="s">
        <v>516</v>
      </c>
      <c r="DE48" s="295" t="s">
        <v>516</v>
      </c>
      <c r="DF48" s="295" t="s">
        <v>516</v>
      </c>
      <c r="DG48" s="295" t="s">
        <v>516</v>
      </c>
      <c r="DH48" s="295" t="s">
        <v>516</v>
      </c>
      <c r="DI48" s="294">
        <v>0</v>
      </c>
      <c r="DJ48" s="294">
        <v>0</v>
      </c>
      <c r="DK48" s="295" t="s">
        <v>516</v>
      </c>
      <c r="DL48" s="295" t="s">
        <v>516</v>
      </c>
      <c r="DM48" s="295" t="s">
        <v>516</v>
      </c>
      <c r="DN48" s="295" t="s">
        <v>516</v>
      </c>
      <c r="DO48" s="295" t="s">
        <v>516</v>
      </c>
      <c r="DP48" s="295" t="s">
        <v>516</v>
      </c>
      <c r="DQ48" s="295" t="s">
        <v>516</v>
      </c>
      <c r="DR48" s="295" t="s">
        <v>516</v>
      </c>
      <c r="DS48" s="295" t="s">
        <v>516</v>
      </c>
      <c r="DT48" s="295" t="s">
        <v>516</v>
      </c>
      <c r="DU48" s="295" t="s">
        <v>516</v>
      </c>
      <c r="DV48" s="295">
        <v>0</v>
      </c>
      <c r="DW48" s="295" t="s">
        <v>516</v>
      </c>
      <c r="DX48" s="295" t="s">
        <v>516</v>
      </c>
      <c r="DY48" s="295" t="s">
        <v>516</v>
      </c>
      <c r="DZ48" s="294">
        <v>0</v>
      </c>
      <c r="EA48" s="295" t="s">
        <v>516</v>
      </c>
      <c r="EB48" s="295" t="s">
        <v>516</v>
      </c>
      <c r="EC48" s="295" t="s">
        <v>516</v>
      </c>
      <c r="ED48" s="295" t="s">
        <v>516</v>
      </c>
      <c r="EE48" s="294">
        <v>0</v>
      </c>
      <c r="EF48" s="294">
        <v>307</v>
      </c>
      <c r="EG48" s="294">
        <v>0</v>
      </c>
      <c r="EH48" s="295" t="s">
        <v>516</v>
      </c>
      <c r="EI48" s="295" t="s">
        <v>516</v>
      </c>
      <c r="EJ48" s="294">
        <v>0</v>
      </c>
      <c r="EK48" s="295" t="s">
        <v>516</v>
      </c>
      <c r="EL48" s="295" t="s">
        <v>516</v>
      </c>
      <c r="EM48" s="295" t="s">
        <v>516</v>
      </c>
      <c r="EN48" s="294">
        <v>0</v>
      </c>
      <c r="EO48" s="294">
        <v>0</v>
      </c>
      <c r="EP48" s="295">
        <v>0</v>
      </c>
      <c r="EQ48" s="295" t="s">
        <v>516</v>
      </c>
      <c r="ER48" s="295" t="s">
        <v>516</v>
      </c>
      <c r="ES48" s="295" t="s">
        <v>516</v>
      </c>
      <c r="ET48" s="295" t="s">
        <v>516</v>
      </c>
      <c r="EU48" s="294">
        <v>304</v>
      </c>
      <c r="EV48" s="294">
        <v>0</v>
      </c>
      <c r="EW48" s="295" t="s">
        <v>516</v>
      </c>
      <c r="EX48" s="295" t="s">
        <v>516</v>
      </c>
      <c r="EY48" s="295" t="s">
        <v>516</v>
      </c>
      <c r="EZ48" s="294">
        <v>3</v>
      </c>
      <c r="FA48" s="294">
        <v>0</v>
      </c>
      <c r="FB48" s="294">
        <v>29326</v>
      </c>
      <c r="FC48" s="294">
        <v>6897</v>
      </c>
      <c r="FD48" s="294">
        <v>16</v>
      </c>
      <c r="FE48" s="294">
        <v>98</v>
      </c>
      <c r="FF48" s="294">
        <v>6255</v>
      </c>
      <c r="FG48" s="294">
        <v>6474</v>
      </c>
      <c r="FH48" s="295">
        <v>3270</v>
      </c>
      <c r="FI48" s="295">
        <v>32</v>
      </c>
      <c r="FJ48" s="295">
        <v>5447</v>
      </c>
      <c r="FK48" s="294">
        <v>17</v>
      </c>
      <c r="FL48" s="294">
        <v>0</v>
      </c>
      <c r="FM48" s="294">
        <v>23</v>
      </c>
      <c r="FN48" s="294">
        <v>341</v>
      </c>
      <c r="FO48" s="294">
        <v>0</v>
      </c>
      <c r="FP48" s="304" t="s">
        <v>516</v>
      </c>
      <c r="FQ48" s="304" t="s">
        <v>516</v>
      </c>
      <c r="FR48" s="304" t="s">
        <v>516</v>
      </c>
      <c r="FS48" s="292">
        <v>0</v>
      </c>
      <c r="FT48" s="292">
        <v>0</v>
      </c>
      <c r="FU48" s="292">
        <v>0</v>
      </c>
      <c r="FV48" s="292">
        <v>10</v>
      </c>
      <c r="FW48" s="292">
        <v>446</v>
      </c>
    </row>
    <row r="49" spans="1:179" ht="13.5" customHeight="1" x14ac:dyDescent="0.15">
      <c r="A49" s="292" t="s">
        <v>599</v>
      </c>
      <c r="B49" s="293" t="s">
        <v>600</v>
      </c>
      <c r="C49" s="292" t="s">
        <v>515</v>
      </c>
      <c r="D49" s="294">
        <v>88489</v>
      </c>
      <c r="E49" s="294">
        <v>20249</v>
      </c>
      <c r="F49" s="294">
        <v>102</v>
      </c>
      <c r="G49" s="294">
        <v>312</v>
      </c>
      <c r="H49" s="294">
        <v>8365</v>
      </c>
      <c r="I49" s="294">
        <v>5596</v>
      </c>
      <c r="J49" s="294">
        <v>3791</v>
      </c>
      <c r="K49" s="294">
        <v>33</v>
      </c>
      <c r="L49" s="294">
        <v>6529</v>
      </c>
      <c r="M49" s="294">
        <v>283</v>
      </c>
      <c r="N49" s="294">
        <v>381</v>
      </c>
      <c r="O49" s="294">
        <v>2133</v>
      </c>
      <c r="P49" s="294">
        <v>1144</v>
      </c>
      <c r="Q49" s="294">
        <v>0</v>
      </c>
      <c r="R49" s="294">
        <v>1084</v>
      </c>
      <c r="S49" s="294">
        <v>14862</v>
      </c>
      <c r="T49" s="294">
        <v>0</v>
      </c>
      <c r="U49" s="294">
        <v>6244</v>
      </c>
      <c r="V49" s="294">
        <v>0</v>
      </c>
      <c r="W49" s="294">
        <v>3742</v>
      </c>
      <c r="X49" s="294">
        <v>22</v>
      </c>
      <c r="Y49" s="294">
        <v>13617</v>
      </c>
      <c r="Z49" s="294">
        <v>9081</v>
      </c>
      <c r="AA49" s="294">
        <v>0</v>
      </c>
      <c r="AB49" s="294">
        <v>0</v>
      </c>
      <c r="AC49" s="294">
        <v>0</v>
      </c>
      <c r="AD49" s="294">
        <v>0</v>
      </c>
      <c r="AE49" s="294">
        <v>0</v>
      </c>
      <c r="AF49" s="294">
        <v>0</v>
      </c>
      <c r="AG49" s="294">
        <v>0</v>
      </c>
      <c r="AH49" s="294">
        <v>0</v>
      </c>
      <c r="AI49" s="294">
        <v>0</v>
      </c>
      <c r="AJ49" s="295">
        <v>0</v>
      </c>
      <c r="AK49" s="295">
        <v>0</v>
      </c>
      <c r="AL49" s="295" t="s">
        <v>516</v>
      </c>
      <c r="AM49" s="295" t="s">
        <v>516</v>
      </c>
      <c r="AN49" s="295">
        <v>1084</v>
      </c>
      <c r="AO49" s="295" t="s">
        <v>516</v>
      </c>
      <c r="AP49" s="295" t="s">
        <v>516</v>
      </c>
      <c r="AQ49" s="294">
        <v>6244</v>
      </c>
      <c r="AR49" s="295" t="s">
        <v>516</v>
      </c>
      <c r="AS49" s="294">
        <v>1621</v>
      </c>
      <c r="AT49" s="295" t="s">
        <v>516</v>
      </c>
      <c r="AU49" s="294">
        <v>132</v>
      </c>
      <c r="AV49" s="294">
        <v>3863</v>
      </c>
      <c r="AW49" s="294">
        <v>383</v>
      </c>
      <c r="AX49" s="294">
        <v>14</v>
      </c>
      <c r="AY49" s="294">
        <v>15</v>
      </c>
      <c r="AZ49" s="294">
        <v>2535</v>
      </c>
      <c r="BA49" s="294">
        <v>350</v>
      </c>
      <c r="BB49" s="294">
        <v>119</v>
      </c>
      <c r="BC49" s="294">
        <v>4</v>
      </c>
      <c r="BD49" s="294">
        <v>203</v>
      </c>
      <c r="BE49" s="294">
        <v>1</v>
      </c>
      <c r="BF49" s="294">
        <v>0</v>
      </c>
      <c r="BG49" s="295">
        <v>74</v>
      </c>
      <c r="BH49" s="295" t="s">
        <v>516</v>
      </c>
      <c r="BI49" s="295" t="s">
        <v>516</v>
      </c>
      <c r="BJ49" s="295" t="s">
        <v>516</v>
      </c>
      <c r="BK49" s="295" t="s">
        <v>516</v>
      </c>
      <c r="BL49" s="295" t="s">
        <v>516</v>
      </c>
      <c r="BM49" s="295" t="s">
        <v>516</v>
      </c>
      <c r="BN49" s="295" t="s">
        <v>516</v>
      </c>
      <c r="BO49" s="295" t="s">
        <v>516</v>
      </c>
      <c r="BP49" s="295" t="s">
        <v>516</v>
      </c>
      <c r="BQ49" s="294">
        <v>165</v>
      </c>
      <c r="BR49" s="294">
        <v>2248</v>
      </c>
      <c r="BS49" s="295" t="s">
        <v>516</v>
      </c>
      <c r="BT49" s="295" t="s">
        <v>516</v>
      </c>
      <c r="BU49" s="295" t="s">
        <v>516</v>
      </c>
      <c r="BV49" s="295" t="s">
        <v>516</v>
      </c>
      <c r="BW49" s="295" t="s">
        <v>516</v>
      </c>
      <c r="BX49" s="295" t="s">
        <v>516</v>
      </c>
      <c r="BY49" s="295" t="s">
        <v>516</v>
      </c>
      <c r="BZ49" s="295" t="s">
        <v>516</v>
      </c>
      <c r="CA49" s="295" t="s">
        <v>516</v>
      </c>
      <c r="CB49" s="295" t="s">
        <v>516</v>
      </c>
      <c r="CC49" s="295" t="s">
        <v>516</v>
      </c>
      <c r="CD49" s="295">
        <v>1144</v>
      </c>
      <c r="CE49" s="295" t="s">
        <v>516</v>
      </c>
      <c r="CF49" s="295" t="s">
        <v>516</v>
      </c>
      <c r="CG49" s="295" t="s">
        <v>516</v>
      </c>
      <c r="CH49" s="295" t="s">
        <v>516</v>
      </c>
      <c r="CI49" s="295" t="s">
        <v>516</v>
      </c>
      <c r="CJ49" s="295" t="s">
        <v>516</v>
      </c>
      <c r="CK49" s="295" t="s">
        <v>516</v>
      </c>
      <c r="CL49" s="295" t="s">
        <v>516</v>
      </c>
      <c r="CM49" s="294">
        <v>1104</v>
      </c>
      <c r="CN49" s="294">
        <v>0</v>
      </c>
      <c r="CO49" s="295" t="s">
        <v>516</v>
      </c>
      <c r="CP49" s="295" t="s">
        <v>516</v>
      </c>
      <c r="CQ49" s="295" t="s">
        <v>516</v>
      </c>
      <c r="CR49" s="295" t="s">
        <v>516</v>
      </c>
      <c r="CS49" s="295" t="s">
        <v>516</v>
      </c>
      <c r="CT49" s="295" t="s">
        <v>516</v>
      </c>
      <c r="CU49" s="295" t="s">
        <v>516</v>
      </c>
      <c r="CV49" s="295" t="s">
        <v>516</v>
      </c>
      <c r="CW49" s="295" t="s">
        <v>516</v>
      </c>
      <c r="CX49" s="295" t="s">
        <v>516</v>
      </c>
      <c r="CY49" s="295" t="s">
        <v>516</v>
      </c>
      <c r="CZ49" s="295" t="s">
        <v>516</v>
      </c>
      <c r="DA49" s="295">
        <v>0</v>
      </c>
      <c r="DB49" s="295" t="s">
        <v>516</v>
      </c>
      <c r="DC49" s="295" t="s">
        <v>516</v>
      </c>
      <c r="DD49" s="295" t="s">
        <v>516</v>
      </c>
      <c r="DE49" s="295" t="s">
        <v>516</v>
      </c>
      <c r="DF49" s="295" t="s">
        <v>516</v>
      </c>
      <c r="DG49" s="295" t="s">
        <v>516</v>
      </c>
      <c r="DH49" s="295" t="s">
        <v>516</v>
      </c>
      <c r="DI49" s="294">
        <v>0</v>
      </c>
      <c r="DJ49" s="294">
        <v>0</v>
      </c>
      <c r="DK49" s="295" t="s">
        <v>516</v>
      </c>
      <c r="DL49" s="295" t="s">
        <v>516</v>
      </c>
      <c r="DM49" s="295" t="s">
        <v>516</v>
      </c>
      <c r="DN49" s="295" t="s">
        <v>516</v>
      </c>
      <c r="DO49" s="295" t="s">
        <v>516</v>
      </c>
      <c r="DP49" s="295" t="s">
        <v>516</v>
      </c>
      <c r="DQ49" s="295" t="s">
        <v>516</v>
      </c>
      <c r="DR49" s="295" t="s">
        <v>516</v>
      </c>
      <c r="DS49" s="295" t="s">
        <v>516</v>
      </c>
      <c r="DT49" s="295" t="s">
        <v>516</v>
      </c>
      <c r="DU49" s="295" t="s">
        <v>516</v>
      </c>
      <c r="DV49" s="295">
        <v>0</v>
      </c>
      <c r="DW49" s="295" t="s">
        <v>516</v>
      </c>
      <c r="DX49" s="295" t="s">
        <v>516</v>
      </c>
      <c r="DY49" s="295" t="s">
        <v>516</v>
      </c>
      <c r="DZ49" s="294">
        <v>0</v>
      </c>
      <c r="EA49" s="295" t="s">
        <v>516</v>
      </c>
      <c r="EB49" s="295" t="s">
        <v>516</v>
      </c>
      <c r="EC49" s="295" t="s">
        <v>516</v>
      </c>
      <c r="ED49" s="295" t="s">
        <v>516</v>
      </c>
      <c r="EE49" s="294">
        <v>0</v>
      </c>
      <c r="EF49" s="294">
        <v>14978</v>
      </c>
      <c r="EG49" s="294">
        <v>0</v>
      </c>
      <c r="EH49" s="295" t="s">
        <v>516</v>
      </c>
      <c r="EI49" s="295" t="s">
        <v>516</v>
      </c>
      <c r="EJ49" s="294">
        <v>0</v>
      </c>
      <c r="EK49" s="295" t="s">
        <v>516</v>
      </c>
      <c r="EL49" s="295" t="s">
        <v>516</v>
      </c>
      <c r="EM49" s="295" t="s">
        <v>516</v>
      </c>
      <c r="EN49" s="294">
        <v>116</v>
      </c>
      <c r="EO49" s="294">
        <v>0</v>
      </c>
      <c r="EP49" s="295">
        <v>0</v>
      </c>
      <c r="EQ49" s="295" t="s">
        <v>516</v>
      </c>
      <c r="ER49" s="295" t="s">
        <v>516</v>
      </c>
      <c r="ES49" s="295" t="s">
        <v>516</v>
      </c>
      <c r="ET49" s="295" t="s">
        <v>516</v>
      </c>
      <c r="EU49" s="294">
        <v>14862</v>
      </c>
      <c r="EV49" s="294">
        <v>0</v>
      </c>
      <c r="EW49" s="295" t="s">
        <v>516</v>
      </c>
      <c r="EX49" s="295" t="s">
        <v>516</v>
      </c>
      <c r="EY49" s="295" t="s">
        <v>516</v>
      </c>
      <c r="EZ49" s="294">
        <v>0</v>
      </c>
      <c r="FA49" s="294">
        <v>0</v>
      </c>
      <c r="FB49" s="294">
        <v>58319</v>
      </c>
      <c r="FC49" s="294">
        <v>19866</v>
      </c>
      <c r="FD49" s="294">
        <v>88</v>
      </c>
      <c r="FE49" s="294">
        <v>297</v>
      </c>
      <c r="FF49" s="294">
        <v>5830</v>
      </c>
      <c r="FG49" s="294">
        <v>5246</v>
      </c>
      <c r="FH49" s="295">
        <v>3672</v>
      </c>
      <c r="FI49" s="295">
        <v>29</v>
      </c>
      <c r="FJ49" s="295">
        <v>6210</v>
      </c>
      <c r="FK49" s="294">
        <v>282</v>
      </c>
      <c r="FL49" s="294">
        <v>381</v>
      </c>
      <c r="FM49" s="294">
        <v>2059</v>
      </c>
      <c r="FN49" s="294">
        <v>0</v>
      </c>
      <c r="FO49" s="294">
        <v>0</v>
      </c>
      <c r="FP49" s="304" t="s">
        <v>516</v>
      </c>
      <c r="FQ49" s="304" t="s">
        <v>516</v>
      </c>
      <c r="FR49" s="304" t="s">
        <v>516</v>
      </c>
      <c r="FS49" s="292">
        <v>0</v>
      </c>
      <c r="FT49" s="292">
        <v>0</v>
      </c>
      <c r="FU49" s="292">
        <v>2121</v>
      </c>
      <c r="FV49" s="292">
        <v>22</v>
      </c>
      <c r="FW49" s="292">
        <v>12216</v>
      </c>
    </row>
    <row r="50" spans="1:179" ht="13.5" customHeight="1" x14ac:dyDescent="0.15">
      <c r="A50" s="292" t="s">
        <v>601</v>
      </c>
      <c r="B50" s="293" t="s">
        <v>602</v>
      </c>
      <c r="C50" s="292" t="s">
        <v>515</v>
      </c>
      <c r="D50" s="294">
        <v>58066</v>
      </c>
      <c r="E50" s="294">
        <v>10849</v>
      </c>
      <c r="F50" s="294">
        <v>63</v>
      </c>
      <c r="G50" s="294">
        <v>914</v>
      </c>
      <c r="H50" s="294">
        <v>9577</v>
      </c>
      <c r="I50" s="294">
        <v>2432</v>
      </c>
      <c r="J50" s="294">
        <v>2814</v>
      </c>
      <c r="K50" s="294">
        <v>2</v>
      </c>
      <c r="L50" s="294">
        <v>3437</v>
      </c>
      <c r="M50" s="294">
        <v>0</v>
      </c>
      <c r="N50" s="294">
        <v>350</v>
      </c>
      <c r="O50" s="294">
        <v>1096</v>
      </c>
      <c r="P50" s="294">
        <v>803</v>
      </c>
      <c r="Q50" s="294">
        <v>0</v>
      </c>
      <c r="R50" s="294">
        <v>9055</v>
      </c>
      <c r="S50" s="294">
        <v>0</v>
      </c>
      <c r="T50" s="294">
        <v>430</v>
      </c>
      <c r="U50" s="294">
        <v>12505</v>
      </c>
      <c r="V50" s="294">
        <v>186</v>
      </c>
      <c r="W50" s="294">
        <v>1718</v>
      </c>
      <c r="X50" s="294">
        <v>0</v>
      </c>
      <c r="Y50" s="294">
        <v>1835</v>
      </c>
      <c r="Z50" s="294">
        <v>24948</v>
      </c>
      <c r="AA50" s="294">
        <v>54</v>
      </c>
      <c r="AB50" s="294">
        <v>0</v>
      </c>
      <c r="AC50" s="294">
        <v>0</v>
      </c>
      <c r="AD50" s="294">
        <v>1838</v>
      </c>
      <c r="AE50" s="294">
        <v>0</v>
      </c>
      <c r="AF50" s="294">
        <v>3</v>
      </c>
      <c r="AG50" s="294">
        <v>0</v>
      </c>
      <c r="AH50" s="294">
        <v>0</v>
      </c>
      <c r="AI50" s="294">
        <v>0</v>
      </c>
      <c r="AJ50" s="295">
        <v>0</v>
      </c>
      <c r="AK50" s="295">
        <v>0</v>
      </c>
      <c r="AL50" s="295" t="s">
        <v>516</v>
      </c>
      <c r="AM50" s="295" t="s">
        <v>516</v>
      </c>
      <c r="AN50" s="295">
        <v>9055</v>
      </c>
      <c r="AO50" s="295" t="s">
        <v>516</v>
      </c>
      <c r="AP50" s="295" t="s">
        <v>516</v>
      </c>
      <c r="AQ50" s="294">
        <v>12138</v>
      </c>
      <c r="AR50" s="295" t="s">
        <v>516</v>
      </c>
      <c r="AS50" s="294">
        <v>1718</v>
      </c>
      <c r="AT50" s="295" t="s">
        <v>516</v>
      </c>
      <c r="AU50" s="294">
        <v>142</v>
      </c>
      <c r="AV50" s="294">
        <v>2541</v>
      </c>
      <c r="AW50" s="294">
        <v>53</v>
      </c>
      <c r="AX50" s="294">
        <v>0</v>
      </c>
      <c r="AY50" s="294">
        <v>0</v>
      </c>
      <c r="AZ50" s="294">
        <v>2371</v>
      </c>
      <c r="BA50" s="294">
        <v>0</v>
      </c>
      <c r="BB50" s="294">
        <v>2</v>
      </c>
      <c r="BC50" s="294">
        <v>0</v>
      </c>
      <c r="BD50" s="294">
        <v>1</v>
      </c>
      <c r="BE50" s="294">
        <v>0</v>
      </c>
      <c r="BF50" s="294">
        <v>0</v>
      </c>
      <c r="BG50" s="295">
        <v>0</v>
      </c>
      <c r="BH50" s="295" t="s">
        <v>516</v>
      </c>
      <c r="BI50" s="295" t="s">
        <v>516</v>
      </c>
      <c r="BJ50" s="295" t="s">
        <v>516</v>
      </c>
      <c r="BK50" s="295" t="s">
        <v>516</v>
      </c>
      <c r="BL50" s="295" t="s">
        <v>516</v>
      </c>
      <c r="BM50" s="295" t="s">
        <v>516</v>
      </c>
      <c r="BN50" s="295" t="s">
        <v>516</v>
      </c>
      <c r="BO50" s="295" t="s">
        <v>516</v>
      </c>
      <c r="BP50" s="295" t="s">
        <v>516</v>
      </c>
      <c r="BQ50" s="294">
        <v>114</v>
      </c>
      <c r="BR50" s="294">
        <v>395</v>
      </c>
      <c r="BS50" s="295" t="s">
        <v>516</v>
      </c>
      <c r="BT50" s="295" t="s">
        <v>516</v>
      </c>
      <c r="BU50" s="295" t="s">
        <v>516</v>
      </c>
      <c r="BV50" s="295" t="s">
        <v>516</v>
      </c>
      <c r="BW50" s="295" t="s">
        <v>516</v>
      </c>
      <c r="BX50" s="295" t="s">
        <v>516</v>
      </c>
      <c r="BY50" s="295" t="s">
        <v>516</v>
      </c>
      <c r="BZ50" s="295" t="s">
        <v>516</v>
      </c>
      <c r="CA50" s="295" t="s">
        <v>516</v>
      </c>
      <c r="CB50" s="295" t="s">
        <v>516</v>
      </c>
      <c r="CC50" s="295" t="s">
        <v>516</v>
      </c>
      <c r="CD50" s="295">
        <v>395</v>
      </c>
      <c r="CE50" s="295" t="s">
        <v>516</v>
      </c>
      <c r="CF50" s="295" t="s">
        <v>516</v>
      </c>
      <c r="CG50" s="295" t="s">
        <v>516</v>
      </c>
      <c r="CH50" s="295" t="s">
        <v>516</v>
      </c>
      <c r="CI50" s="295" t="s">
        <v>516</v>
      </c>
      <c r="CJ50" s="295" t="s">
        <v>516</v>
      </c>
      <c r="CK50" s="295" t="s">
        <v>516</v>
      </c>
      <c r="CL50" s="295" t="s">
        <v>516</v>
      </c>
      <c r="CM50" s="294">
        <v>0</v>
      </c>
      <c r="CN50" s="294">
        <v>0</v>
      </c>
      <c r="CO50" s="295" t="s">
        <v>516</v>
      </c>
      <c r="CP50" s="295" t="s">
        <v>516</v>
      </c>
      <c r="CQ50" s="295" t="s">
        <v>516</v>
      </c>
      <c r="CR50" s="295" t="s">
        <v>516</v>
      </c>
      <c r="CS50" s="295" t="s">
        <v>516</v>
      </c>
      <c r="CT50" s="295" t="s">
        <v>516</v>
      </c>
      <c r="CU50" s="295" t="s">
        <v>516</v>
      </c>
      <c r="CV50" s="295" t="s">
        <v>516</v>
      </c>
      <c r="CW50" s="295" t="s">
        <v>516</v>
      </c>
      <c r="CX50" s="295" t="s">
        <v>516</v>
      </c>
      <c r="CY50" s="295" t="s">
        <v>516</v>
      </c>
      <c r="CZ50" s="295" t="s">
        <v>516</v>
      </c>
      <c r="DA50" s="295">
        <v>0</v>
      </c>
      <c r="DB50" s="295" t="s">
        <v>516</v>
      </c>
      <c r="DC50" s="295" t="s">
        <v>516</v>
      </c>
      <c r="DD50" s="295" t="s">
        <v>516</v>
      </c>
      <c r="DE50" s="295" t="s">
        <v>516</v>
      </c>
      <c r="DF50" s="295" t="s">
        <v>516</v>
      </c>
      <c r="DG50" s="295" t="s">
        <v>516</v>
      </c>
      <c r="DH50" s="295" t="s">
        <v>516</v>
      </c>
      <c r="DI50" s="294">
        <v>0</v>
      </c>
      <c r="DJ50" s="294">
        <v>838</v>
      </c>
      <c r="DK50" s="295" t="s">
        <v>516</v>
      </c>
      <c r="DL50" s="295" t="s">
        <v>516</v>
      </c>
      <c r="DM50" s="295" t="s">
        <v>516</v>
      </c>
      <c r="DN50" s="295" t="s">
        <v>516</v>
      </c>
      <c r="DO50" s="295" t="s">
        <v>516</v>
      </c>
      <c r="DP50" s="295" t="s">
        <v>516</v>
      </c>
      <c r="DQ50" s="295" t="s">
        <v>516</v>
      </c>
      <c r="DR50" s="295" t="s">
        <v>516</v>
      </c>
      <c r="DS50" s="295" t="s">
        <v>516</v>
      </c>
      <c r="DT50" s="295" t="s">
        <v>516</v>
      </c>
      <c r="DU50" s="295" t="s">
        <v>516</v>
      </c>
      <c r="DV50" s="295">
        <v>408</v>
      </c>
      <c r="DW50" s="295" t="s">
        <v>516</v>
      </c>
      <c r="DX50" s="295" t="s">
        <v>516</v>
      </c>
      <c r="DY50" s="295" t="s">
        <v>516</v>
      </c>
      <c r="DZ50" s="294">
        <v>430</v>
      </c>
      <c r="EA50" s="295" t="s">
        <v>516</v>
      </c>
      <c r="EB50" s="295" t="s">
        <v>516</v>
      </c>
      <c r="EC50" s="295" t="s">
        <v>516</v>
      </c>
      <c r="ED50" s="295" t="s">
        <v>516</v>
      </c>
      <c r="EE50" s="294">
        <v>0</v>
      </c>
      <c r="EF50" s="294">
        <v>0</v>
      </c>
      <c r="EG50" s="294">
        <v>0</v>
      </c>
      <c r="EH50" s="295" t="s">
        <v>516</v>
      </c>
      <c r="EI50" s="295" t="s">
        <v>516</v>
      </c>
      <c r="EJ50" s="294">
        <v>0</v>
      </c>
      <c r="EK50" s="295" t="s">
        <v>516</v>
      </c>
      <c r="EL50" s="295" t="s">
        <v>516</v>
      </c>
      <c r="EM50" s="295" t="s">
        <v>516</v>
      </c>
      <c r="EN50" s="294">
        <v>0</v>
      </c>
      <c r="EO50" s="294">
        <v>0</v>
      </c>
      <c r="EP50" s="295">
        <v>0</v>
      </c>
      <c r="EQ50" s="295" t="s">
        <v>516</v>
      </c>
      <c r="ER50" s="295" t="s">
        <v>516</v>
      </c>
      <c r="ES50" s="295" t="s">
        <v>516</v>
      </c>
      <c r="ET50" s="295" t="s">
        <v>516</v>
      </c>
      <c r="EU50" s="294">
        <v>0</v>
      </c>
      <c r="EV50" s="294">
        <v>0</v>
      </c>
      <c r="EW50" s="295" t="s">
        <v>516</v>
      </c>
      <c r="EX50" s="295" t="s">
        <v>516</v>
      </c>
      <c r="EY50" s="295" t="s">
        <v>516</v>
      </c>
      <c r="EZ50" s="294">
        <v>0</v>
      </c>
      <c r="FA50" s="294">
        <v>0</v>
      </c>
      <c r="FB50" s="294">
        <v>29344</v>
      </c>
      <c r="FC50" s="294">
        <v>10742</v>
      </c>
      <c r="FD50" s="294">
        <v>63</v>
      </c>
      <c r="FE50" s="294">
        <v>914</v>
      </c>
      <c r="FF50" s="294">
        <v>5368</v>
      </c>
      <c r="FG50" s="294">
        <v>2432</v>
      </c>
      <c r="FH50" s="295">
        <v>2809</v>
      </c>
      <c r="FI50" s="295">
        <v>2</v>
      </c>
      <c r="FJ50" s="295">
        <v>3436</v>
      </c>
      <c r="FK50" s="294">
        <v>0</v>
      </c>
      <c r="FL50" s="294">
        <v>350</v>
      </c>
      <c r="FM50" s="294">
        <v>1096</v>
      </c>
      <c r="FN50" s="294">
        <v>0</v>
      </c>
      <c r="FO50" s="294">
        <v>0</v>
      </c>
      <c r="FP50" s="304" t="s">
        <v>516</v>
      </c>
      <c r="FQ50" s="304" t="s">
        <v>516</v>
      </c>
      <c r="FR50" s="304" t="s">
        <v>516</v>
      </c>
      <c r="FS50" s="292">
        <v>367</v>
      </c>
      <c r="FT50" s="292">
        <v>186</v>
      </c>
      <c r="FU50" s="292">
        <v>0</v>
      </c>
      <c r="FV50" s="292">
        <v>0</v>
      </c>
      <c r="FW50" s="292">
        <v>1579</v>
      </c>
    </row>
    <row r="51" spans="1:179" ht="13.5" customHeight="1" x14ac:dyDescent="0.15">
      <c r="A51" s="292" t="s">
        <v>603</v>
      </c>
      <c r="B51" s="293" t="s">
        <v>604</v>
      </c>
      <c r="C51" s="292" t="s">
        <v>515</v>
      </c>
      <c r="D51" s="294">
        <v>32633</v>
      </c>
      <c r="E51" s="294">
        <v>4262</v>
      </c>
      <c r="F51" s="294">
        <v>26</v>
      </c>
      <c r="G51" s="294">
        <v>153</v>
      </c>
      <c r="H51" s="294">
        <v>8416</v>
      </c>
      <c r="I51" s="294">
        <v>4298</v>
      </c>
      <c r="J51" s="294">
        <v>3190</v>
      </c>
      <c r="K51" s="294">
        <v>9</v>
      </c>
      <c r="L51" s="294">
        <v>6089</v>
      </c>
      <c r="M51" s="294">
        <v>4</v>
      </c>
      <c r="N51" s="294">
        <v>95</v>
      </c>
      <c r="O51" s="294">
        <v>494</v>
      </c>
      <c r="P51" s="294">
        <v>1135</v>
      </c>
      <c r="Q51" s="294">
        <v>172</v>
      </c>
      <c r="R51" s="294">
        <v>0</v>
      </c>
      <c r="S51" s="294">
        <v>162</v>
      </c>
      <c r="T51" s="294">
        <v>0</v>
      </c>
      <c r="U51" s="294">
        <v>591</v>
      </c>
      <c r="V51" s="294">
        <v>0</v>
      </c>
      <c r="W51" s="294">
        <v>0</v>
      </c>
      <c r="X51" s="294">
        <v>12</v>
      </c>
      <c r="Y51" s="294">
        <v>3525</v>
      </c>
      <c r="Z51" s="294">
        <v>2256</v>
      </c>
      <c r="AA51" s="294">
        <v>10</v>
      </c>
      <c r="AB51" s="294">
        <v>0</v>
      </c>
      <c r="AC51" s="294">
        <v>0</v>
      </c>
      <c r="AD51" s="294">
        <v>922</v>
      </c>
      <c r="AE51" s="294">
        <v>0</v>
      </c>
      <c r="AF51" s="294">
        <v>0</v>
      </c>
      <c r="AG51" s="294">
        <v>0</v>
      </c>
      <c r="AH51" s="294">
        <v>0</v>
      </c>
      <c r="AI51" s="294">
        <v>0</v>
      </c>
      <c r="AJ51" s="295">
        <v>0</v>
      </c>
      <c r="AK51" s="295">
        <v>0</v>
      </c>
      <c r="AL51" s="295" t="s">
        <v>516</v>
      </c>
      <c r="AM51" s="295" t="s">
        <v>516</v>
      </c>
      <c r="AN51" s="295">
        <v>0</v>
      </c>
      <c r="AO51" s="295" t="s">
        <v>516</v>
      </c>
      <c r="AP51" s="295" t="s">
        <v>516</v>
      </c>
      <c r="AQ51" s="294">
        <v>591</v>
      </c>
      <c r="AR51" s="295" t="s">
        <v>516</v>
      </c>
      <c r="AS51" s="294">
        <v>0</v>
      </c>
      <c r="AT51" s="295" t="s">
        <v>516</v>
      </c>
      <c r="AU51" s="294">
        <v>733</v>
      </c>
      <c r="AV51" s="294">
        <v>881</v>
      </c>
      <c r="AW51" s="294">
        <v>0</v>
      </c>
      <c r="AX51" s="294">
        <v>0</v>
      </c>
      <c r="AY51" s="294">
        <v>0</v>
      </c>
      <c r="AZ51" s="294">
        <v>720</v>
      </c>
      <c r="BA51" s="294">
        <v>0</v>
      </c>
      <c r="BB51" s="294">
        <v>0</v>
      </c>
      <c r="BC51" s="294">
        <v>0</v>
      </c>
      <c r="BD51" s="294">
        <v>0</v>
      </c>
      <c r="BE51" s="294">
        <v>0</v>
      </c>
      <c r="BF51" s="294">
        <v>0</v>
      </c>
      <c r="BG51" s="295">
        <v>0</v>
      </c>
      <c r="BH51" s="295" t="s">
        <v>516</v>
      </c>
      <c r="BI51" s="295" t="s">
        <v>516</v>
      </c>
      <c r="BJ51" s="295" t="s">
        <v>516</v>
      </c>
      <c r="BK51" s="295" t="s">
        <v>516</v>
      </c>
      <c r="BL51" s="295" t="s">
        <v>516</v>
      </c>
      <c r="BM51" s="295" t="s">
        <v>516</v>
      </c>
      <c r="BN51" s="295" t="s">
        <v>516</v>
      </c>
      <c r="BO51" s="295" t="s">
        <v>516</v>
      </c>
      <c r="BP51" s="295" t="s">
        <v>516</v>
      </c>
      <c r="BQ51" s="294">
        <v>161</v>
      </c>
      <c r="BR51" s="294">
        <v>2576</v>
      </c>
      <c r="BS51" s="295" t="s">
        <v>516</v>
      </c>
      <c r="BT51" s="295" t="s">
        <v>516</v>
      </c>
      <c r="BU51" s="295" t="s">
        <v>516</v>
      </c>
      <c r="BV51" s="295" t="s">
        <v>516</v>
      </c>
      <c r="BW51" s="295" t="s">
        <v>516</v>
      </c>
      <c r="BX51" s="295" t="s">
        <v>516</v>
      </c>
      <c r="BY51" s="295" t="s">
        <v>516</v>
      </c>
      <c r="BZ51" s="295" t="s">
        <v>516</v>
      </c>
      <c r="CA51" s="295" t="s">
        <v>516</v>
      </c>
      <c r="CB51" s="295" t="s">
        <v>516</v>
      </c>
      <c r="CC51" s="295" t="s">
        <v>516</v>
      </c>
      <c r="CD51" s="295">
        <v>911</v>
      </c>
      <c r="CE51" s="295" t="s">
        <v>516</v>
      </c>
      <c r="CF51" s="295" t="s">
        <v>516</v>
      </c>
      <c r="CG51" s="295" t="s">
        <v>516</v>
      </c>
      <c r="CH51" s="295" t="s">
        <v>516</v>
      </c>
      <c r="CI51" s="295" t="s">
        <v>516</v>
      </c>
      <c r="CJ51" s="295" t="s">
        <v>516</v>
      </c>
      <c r="CK51" s="295" t="s">
        <v>516</v>
      </c>
      <c r="CL51" s="295" t="s">
        <v>516</v>
      </c>
      <c r="CM51" s="294">
        <v>1665</v>
      </c>
      <c r="CN51" s="294">
        <v>173</v>
      </c>
      <c r="CO51" s="295" t="s">
        <v>516</v>
      </c>
      <c r="CP51" s="295" t="s">
        <v>516</v>
      </c>
      <c r="CQ51" s="295" t="s">
        <v>516</v>
      </c>
      <c r="CR51" s="295" t="s">
        <v>516</v>
      </c>
      <c r="CS51" s="295" t="s">
        <v>516</v>
      </c>
      <c r="CT51" s="295" t="s">
        <v>516</v>
      </c>
      <c r="CU51" s="295" t="s">
        <v>516</v>
      </c>
      <c r="CV51" s="295" t="s">
        <v>516</v>
      </c>
      <c r="CW51" s="295" t="s">
        <v>516</v>
      </c>
      <c r="CX51" s="295" t="s">
        <v>516</v>
      </c>
      <c r="CY51" s="295" t="s">
        <v>516</v>
      </c>
      <c r="CZ51" s="295" t="s">
        <v>516</v>
      </c>
      <c r="DA51" s="295">
        <v>172</v>
      </c>
      <c r="DB51" s="295" t="s">
        <v>516</v>
      </c>
      <c r="DC51" s="295" t="s">
        <v>516</v>
      </c>
      <c r="DD51" s="295" t="s">
        <v>516</v>
      </c>
      <c r="DE51" s="295" t="s">
        <v>516</v>
      </c>
      <c r="DF51" s="295" t="s">
        <v>516</v>
      </c>
      <c r="DG51" s="295" t="s">
        <v>516</v>
      </c>
      <c r="DH51" s="295" t="s">
        <v>516</v>
      </c>
      <c r="DI51" s="294">
        <v>1</v>
      </c>
      <c r="DJ51" s="294">
        <v>0</v>
      </c>
      <c r="DK51" s="295" t="s">
        <v>516</v>
      </c>
      <c r="DL51" s="295" t="s">
        <v>516</v>
      </c>
      <c r="DM51" s="295" t="s">
        <v>516</v>
      </c>
      <c r="DN51" s="295" t="s">
        <v>516</v>
      </c>
      <c r="DO51" s="295" t="s">
        <v>516</v>
      </c>
      <c r="DP51" s="295" t="s">
        <v>516</v>
      </c>
      <c r="DQ51" s="295" t="s">
        <v>516</v>
      </c>
      <c r="DR51" s="295" t="s">
        <v>516</v>
      </c>
      <c r="DS51" s="295" t="s">
        <v>516</v>
      </c>
      <c r="DT51" s="295" t="s">
        <v>516</v>
      </c>
      <c r="DU51" s="295" t="s">
        <v>516</v>
      </c>
      <c r="DV51" s="295">
        <v>0</v>
      </c>
      <c r="DW51" s="295" t="s">
        <v>516</v>
      </c>
      <c r="DX51" s="295" t="s">
        <v>516</v>
      </c>
      <c r="DY51" s="295" t="s">
        <v>516</v>
      </c>
      <c r="DZ51" s="294">
        <v>0</v>
      </c>
      <c r="EA51" s="295" t="s">
        <v>516</v>
      </c>
      <c r="EB51" s="295" t="s">
        <v>516</v>
      </c>
      <c r="EC51" s="295" t="s">
        <v>516</v>
      </c>
      <c r="ED51" s="295" t="s">
        <v>516</v>
      </c>
      <c r="EE51" s="294">
        <v>0</v>
      </c>
      <c r="EF51" s="294">
        <v>168</v>
      </c>
      <c r="EG51" s="294">
        <v>0</v>
      </c>
      <c r="EH51" s="295" t="s">
        <v>516</v>
      </c>
      <c r="EI51" s="295" t="s">
        <v>516</v>
      </c>
      <c r="EJ51" s="294">
        <v>0</v>
      </c>
      <c r="EK51" s="295" t="s">
        <v>516</v>
      </c>
      <c r="EL51" s="295" t="s">
        <v>516</v>
      </c>
      <c r="EM51" s="295" t="s">
        <v>516</v>
      </c>
      <c r="EN51" s="294">
        <v>0</v>
      </c>
      <c r="EO51" s="294">
        <v>0</v>
      </c>
      <c r="EP51" s="295">
        <v>0</v>
      </c>
      <c r="EQ51" s="295" t="s">
        <v>516</v>
      </c>
      <c r="ER51" s="295" t="s">
        <v>516</v>
      </c>
      <c r="ES51" s="295" t="s">
        <v>516</v>
      </c>
      <c r="ET51" s="295" t="s">
        <v>516</v>
      </c>
      <c r="EU51" s="294">
        <v>162</v>
      </c>
      <c r="EV51" s="294">
        <v>0</v>
      </c>
      <c r="EW51" s="295" t="s">
        <v>516</v>
      </c>
      <c r="EX51" s="295" t="s">
        <v>516</v>
      </c>
      <c r="EY51" s="295" t="s">
        <v>516</v>
      </c>
      <c r="EZ51" s="294">
        <v>6</v>
      </c>
      <c r="FA51" s="294">
        <v>0</v>
      </c>
      <c r="FB51" s="294">
        <v>26579</v>
      </c>
      <c r="FC51" s="294">
        <v>4252</v>
      </c>
      <c r="FD51" s="294">
        <v>26</v>
      </c>
      <c r="FE51" s="294">
        <v>153</v>
      </c>
      <c r="FF51" s="294">
        <v>6774</v>
      </c>
      <c r="FG51" s="294">
        <v>4298</v>
      </c>
      <c r="FH51" s="295">
        <v>3190</v>
      </c>
      <c r="FI51" s="295">
        <v>9</v>
      </c>
      <c r="FJ51" s="295">
        <v>6089</v>
      </c>
      <c r="FK51" s="294">
        <v>4</v>
      </c>
      <c r="FL51" s="294">
        <v>95</v>
      </c>
      <c r="FM51" s="294">
        <v>494</v>
      </c>
      <c r="FN51" s="294">
        <v>224</v>
      </c>
      <c r="FO51" s="294">
        <v>0</v>
      </c>
      <c r="FP51" s="304" t="s">
        <v>516</v>
      </c>
      <c r="FQ51" s="304" t="s">
        <v>516</v>
      </c>
      <c r="FR51" s="304" t="s">
        <v>516</v>
      </c>
      <c r="FS51" s="292">
        <v>0</v>
      </c>
      <c r="FT51" s="292">
        <v>0</v>
      </c>
      <c r="FU51" s="292">
        <v>0</v>
      </c>
      <c r="FV51" s="292">
        <v>6</v>
      </c>
      <c r="FW51" s="292">
        <v>965</v>
      </c>
    </row>
    <row r="52" spans="1:179" ht="13.5" customHeight="1" x14ac:dyDescent="0.15">
      <c r="A52" s="292" t="s">
        <v>605</v>
      </c>
      <c r="B52" s="293" t="s">
        <v>606</v>
      </c>
      <c r="C52" s="292" t="s">
        <v>515</v>
      </c>
      <c r="D52" s="294">
        <v>56811</v>
      </c>
      <c r="E52" s="294">
        <v>4243</v>
      </c>
      <c r="F52" s="294">
        <v>48</v>
      </c>
      <c r="G52" s="294">
        <v>452</v>
      </c>
      <c r="H52" s="294">
        <v>10593</v>
      </c>
      <c r="I52" s="294">
        <v>4731</v>
      </c>
      <c r="J52" s="294">
        <v>3570</v>
      </c>
      <c r="K52" s="294">
        <v>89</v>
      </c>
      <c r="L52" s="294">
        <v>6533</v>
      </c>
      <c r="M52" s="294">
        <v>123</v>
      </c>
      <c r="N52" s="294">
        <v>54</v>
      </c>
      <c r="O52" s="294">
        <v>436</v>
      </c>
      <c r="P52" s="294">
        <v>10680</v>
      </c>
      <c r="Q52" s="294">
        <v>0</v>
      </c>
      <c r="R52" s="294">
        <v>3337</v>
      </c>
      <c r="S52" s="294">
        <v>884</v>
      </c>
      <c r="T52" s="294">
        <v>610</v>
      </c>
      <c r="U52" s="294">
        <v>4360</v>
      </c>
      <c r="V52" s="294">
        <v>0</v>
      </c>
      <c r="W52" s="294">
        <v>1953</v>
      </c>
      <c r="X52" s="294">
        <v>55</v>
      </c>
      <c r="Y52" s="294">
        <v>4060</v>
      </c>
      <c r="Z52" s="294">
        <v>10577</v>
      </c>
      <c r="AA52" s="294">
        <v>25</v>
      </c>
      <c r="AB52" s="294">
        <v>0</v>
      </c>
      <c r="AC52" s="294">
        <v>0</v>
      </c>
      <c r="AD52" s="294">
        <v>577</v>
      </c>
      <c r="AE52" s="294">
        <v>0</v>
      </c>
      <c r="AF52" s="294">
        <v>0</v>
      </c>
      <c r="AG52" s="294">
        <v>0</v>
      </c>
      <c r="AH52" s="294">
        <v>209</v>
      </c>
      <c r="AI52" s="294">
        <v>9</v>
      </c>
      <c r="AJ52" s="295">
        <v>52</v>
      </c>
      <c r="AK52" s="295">
        <v>0</v>
      </c>
      <c r="AL52" s="295" t="s">
        <v>516</v>
      </c>
      <c r="AM52" s="295" t="s">
        <v>516</v>
      </c>
      <c r="AN52" s="295">
        <v>3337</v>
      </c>
      <c r="AO52" s="295" t="s">
        <v>516</v>
      </c>
      <c r="AP52" s="295" t="s">
        <v>516</v>
      </c>
      <c r="AQ52" s="294">
        <v>4360</v>
      </c>
      <c r="AR52" s="295" t="s">
        <v>516</v>
      </c>
      <c r="AS52" s="294">
        <v>1953</v>
      </c>
      <c r="AT52" s="295" t="s">
        <v>516</v>
      </c>
      <c r="AU52" s="294">
        <v>55</v>
      </c>
      <c r="AV52" s="294">
        <v>4970</v>
      </c>
      <c r="AW52" s="294">
        <v>423</v>
      </c>
      <c r="AX52" s="294">
        <v>0</v>
      </c>
      <c r="AY52" s="294">
        <v>0</v>
      </c>
      <c r="AZ52" s="294">
        <v>4307</v>
      </c>
      <c r="BA52" s="294">
        <v>124</v>
      </c>
      <c r="BB52" s="294">
        <v>83</v>
      </c>
      <c r="BC52" s="294">
        <v>0</v>
      </c>
      <c r="BD52" s="294">
        <v>0</v>
      </c>
      <c r="BE52" s="294">
        <v>0</v>
      </c>
      <c r="BF52" s="294">
        <v>0</v>
      </c>
      <c r="BG52" s="295">
        <v>0</v>
      </c>
      <c r="BH52" s="295" t="s">
        <v>516</v>
      </c>
      <c r="BI52" s="295" t="s">
        <v>516</v>
      </c>
      <c r="BJ52" s="295" t="s">
        <v>516</v>
      </c>
      <c r="BK52" s="295" t="s">
        <v>516</v>
      </c>
      <c r="BL52" s="295" t="s">
        <v>516</v>
      </c>
      <c r="BM52" s="295" t="s">
        <v>516</v>
      </c>
      <c r="BN52" s="295" t="s">
        <v>516</v>
      </c>
      <c r="BO52" s="295" t="s">
        <v>516</v>
      </c>
      <c r="BP52" s="295" t="s">
        <v>516</v>
      </c>
      <c r="BQ52" s="294">
        <v>33</v>
      </c>
      <c r="BR52" s="294">
        <v>12382</v>
      </c>
      <c r="BS52" s="295" t="s">
        <v>516</v>
      </c>
      <c r="BT52" s="295" t="s">
        <v>516</v>
      </c>
      <c r="BU52" s="295" t="s">
        <v>516</v>
      </c>
      <c r="BV52" s="295" t="s">
        <v>516</v>
      </c>
      <c r="BW52" s="295" t="s">
        <v>516</v>
      </c>
      <c r="BX52" s="295" t="s">
        <v>516</v>
      </c>
      <c r="BY52" s="295" t="s">
        <v>516</v>
      </c>
      <c r="BZ52" s="295" t="s">
        <v>516</v>
      </c>
      <c r="CA52" s="295" t="s">
        <v>516</v>
      </c>
      <c r="CB52" s="295" t="s">
        <v>516</v>
      </c>
      <c r="CC52" s="295" t="s">
        <v>516</v>
      </c>
      <c r="CD52" s="295">
        <v>10680</v>
      </c>
      <c r="CE52" s="295" t="s">
        <v>516</v>
      </c>
      <c r="CF52" s="295" t="s">
        <v>516</v>
      </c>
      <c r="CG52" s="295" t="s">
        <v>516</v>
      </c>
      <c r="CH52" s="295" t="s">
        <v>516</v>
      </c>
      <c r="CI52" s="295" t="s">
        <v>516</v>
      </c>
      <c r="CJ52" s="295" t="s">
        <v>516</v>
      </c>
      <c r="CK52" s="295" t="s">
        <v>516</v>
      </c>
      <c r="CL52" s="295" t="s">
        <v>516</v>
      </c>
      <c r="CM52" s="294">
        <v>1702</v>
      </c>
      <c r="CN52" s="294">
        <v>0</v>
      </c>
      <c r="CO52" s="295" t="s">
        <v>516</v>
      </c>
      <c r="CP52" s="295" t="s">
        <v>516</v>
      </c>
      <c r="CQ52" s="295" t="s">
        <v>516</v>
      </c>
      <c r="CR52" s="295" t="s">
        <v>516</v>
      </c>
      <c r="CS52" s="295" t="s">
        <v>516</v>
      </c>
      <c r="CT52" s="295" t="s">
        <v>516</v>
      </c>
      <c r="CU52" s="295" t="s">
        <v>516</v>
      </c>
      <c r="CV52" s="295" t="s">
        <v>516</v>
      </c>
      <c r="CW52" s="295" t="s">
        <v>516</v>
      </c>
      <c r="CX52" s="295" t="s">
        <v>516</v>
      </c>
      <c r="CY52" s="295" t="s">
        <v>516</v>
      </c>
      <c r="CZ52" s="295" t="s">
        <v>516</v>
      </c>
      <c r="DA52" s="295">
        <v>0</v>
      </c>
      <c r="DB52" s="295" t="s">
        <v>516</v>
      </c>
      <c r="DC52" s="295" t="s">
        <v>516</v>
      </c>
      <c r="DD52" s="295" t="s">
        <v>516</v>
      </c>
      <c r="DE52" s="295" t="s">
        <v>516</v>
      </c>
      <c r="DF52" s="295" t="s">
        <v>516</v>
      </c>
      <c r="DG52" s="295" t="s">
        <v>516</v>
      </c>
      <c r="DH52" s="295" t="s">
        <v>516</v>
      </c>
      <c r="DI52" s="294">
        <v>0</v>
      </c>
      <c r="DJ52" s="294">
        <v>610</v>
      </c>
      <c r="DK52" s="295" t="s">
        <v>516</v>
      </c>
      <c r="DL52" s="295" t="s">
        <v>516</v>
      </c>
      <c r="DM52" s="295" t="s">
        <v>516</v>
      </c>
      <c r="DN52" s="295" t="s">
        <v>516</v>
      </c>
      <c r="DO52" s="295" t="s">
        <v>516</v>
      </c>
      <c r="DP52" s="295" t="s">
        <v>516</v>
      </c>
      <c r="DQ52" s="295" t="s">
        <v>516</v>
      </c>
      <c r="DR52" s="295" t="s">
        <v>516</v>
      </c>
      <c r="DS52" s="295" t="s">
        <v>516</v>
      </c>
      <c r="DT52" s="295" t="s">
        <v>516</v>
      </c>
      <c r="DU52" s="295" t="s">
        <v>516</v>
      </c>
      <c r="DV52" s="295">
        <v>0</v>
      </c>
      <c r="DW52" s="295" t="s">
        <v>516</v>
      </c>
      <c r="DX52" s="295" t="s">
        <v>516</v>
      </c>
      <c r="DY52" s="295" t="s">
        <v>516</v>
      </c>
      <c r="DZ52" s="294">
        <v>610</v>
      </c>
      <c r="EA52" s="295" t="s">
        <v>516</v>
      </c>
      <c r="EB52" s="295" t="s">
        <v>516</v>
      </c>
      <c r="EC52" s="295" t="s">
        <v>516</v>
      </c>
      <c r="ED52" s="295" t="s">
        <v>516</v>
      </c>
      <c r="EE52" s="294">
        <v>0</v>
      </c>
      <c r="EF52" s="294">
        <v>887</v>
      </c>
      <c r="EG52" s="294">
        <v>0</v>
      </c>
      <c r="EH52" s="295" t="s">
        <v>516</v>
      </c>
      <c r="EI52" s="295" t="s">
        <v>516</v>
      </c>
      <c r="EJ52" s="294">
        <v>0</v>
      </c>
      <c r="EK52" s="295" t="s">
        <v>516</v>
      </c>
      <c r="EL52" s="295" t="s">
        <v>516</v>
      </c>
      <c r="EM52" s="295" t="s">
        <v>516</v>
      </c>
      <c r="EN52" s="294">
        <v>0</v>
      </c>
      <c r="EO52" s="294">
        <v>0</v>
      </c>
      <c r="EP52" s="295">
        <v>0</v>
      </c>
      <c r="EQ52" s="295" t="s">
        <v>516</v>
      </c>
      <c r="ER52" s="295" t="s">
        <v>516</v>
      </c>
      <c r="ES52" s="295" t="s">
        <v>516</v>
      </c>
      <c r="ET52" s="295" t="s">
        <v>516</v>
      </c>
      <c r="EU52" s="294">
        <v>884</v>
      </c>
      <c r="EV52" s="294">
        <v>0</v>
      </c>
      <c r="EW52" s="295" t="s">
        <v>516</v>
      </c>
      <c r="EX52" s="295" t="s">
        <v>516</v>
      </c>
      <c r="EY52" s="295" t="s">
        <v>516</v>
      </c>
      <c r="EZ52" s="294">
        <v>3</v>
      </c>
      <c r="FA52" s="294">
        <v>0</v>
      </c>
      <c r="FB52" s="294">
        <v>27385</v>
      </c>
      <c r="FC52" s="294">
        <v>3795</v>
      </c>
      <c r="FD52" s="294">
        <v>48</v>
      </c>
      <c r="FE52" s="294">
        <v>452</v>
      </c>
      <c r="FF52" s="294">
        <v>5709</v>
      </c>
      <c r="FG52" s="294">
        <v>4607</v>
      </c>
      <c r="FH52" s="295">
        <v>3487</v>
      </c>
      <c r="FI52" s="295">
        <v>89</v>
      </c>
      <c r="FJ52" s="295">
        <v>6324</v>
      </c>
      <c r="FK52" s="294">
        <v>114</v>
      </c>
      <c r="FL52" s="294">
        <v>2</v>
      </c>
      <c r="FM52" s="294">
        <v>436</v>
      </c>
      <c r="FN52" s="294">
        <v>0</v>
      </c>
      <c r="FO52" s="294">
        <v>0</v>
      </c>
      <c r="FP52" s="304" t="s">
        <v>516</v>
      </c>
      <c r="FQ52" s="304" t="s">
        <v>516</v>
      </c>
      <c r="FR52" s="304" t="s">
        <v>516</v>
      </c>
      <c r="FS52" s="292">
        <v>0</v>
      </c>
      <c r="FT52" s="292">
        <v>0</v>
      </c>
      <c r="FU52" s="292">
        <v>0</v>
      </c>
      <c r="FV52" s="292">
        <v>52</v>
      </c>
      <c r="FW52" s="292">
        <v>2270</v>
      </c>
    </row>
    <row r="53" spans="1:179" ht="13.5" customHeight="1" x14ac:dyDescent="0.15">
      <c r="A53" s="292" t="s">
        <v>607</v>
      </c>
      <c r="B53" s="293" t="s">
        <v>608</v>
      </c>
      <c r="C53" s="292" t="s">
        <v>515</v>
      </c>
      <c r="D53" s="294">
        <v>60907</v>
      </c>
      <c r="E53" s="294">
        <v>4970</v>
      </c>
      <c r="F53" s="294">
        <v>42</v>
      </c>
      <c r="G53" s="294">
        <v>1944</v>
      </c>
      <c r="H53" s="294">
        <v>9568</v>
      </c>
      <c r="I53" s="294">
        <v>10383</v>
      </c>
      <c r="J53" s="294">
        <v>5805</v>
      </c>
      <c r="K53" s="294">
        <v>5</v>
      </c>
      <c r="L53" s="294">
        <v>439</v>
      </c>
      <c r="M53" s="294">
        <v>0</v>
      </c>
      <c r="N53" s="294">
        <v>0</v>
      </c>
      <c r="O53" s="294">
        <v>267</v>
      </c>
      <c r="P53" s="294">
        <v>5902</v>
      </c>
      <c r="Q53" s="294">
        <v>0</v>
      </c>
      <c r="R53" s="294">
        <v>12056</v>
      </c>
      <c r="S53" s="294">
        <v>0</v>
      </c>
      <c r="T53" s="294">
        <v>0</v>
      </c>
      <c r="U53" s="294">
        <v>4235</v>
      </c>
      <c r="V53" s="294">
        <v>0</v>
      </c>
      <c r="W53" s="294">
        <v>850</v>
      </c>
      <c r="X53" s="294">
        <v>8</v>
      </c>
      <c r="Y53" s="294">
        <v>4433</v>
      </c>
      <c r="Z53" s="294">
        <v>18195</v>
      </c>
      <c r="AA53" s="294">
        <v>0</v>
      </c>
      <c r="AB53" s="294">
        <v>0</v>
      </c>
      <c r="AC53" s="294">
        <v>0</v>
      </c>
      <c r="AD53" s="294">
        <v>1048</v>
      </c>
      <c r="AE53" s="294">
        <v>0</v>
      </c>
      <c r="AF53" s="294">
        <v>0</v>
      </c>
      <c r="AG53" s="294">
        <v>0</v>
      </c>
      <c r="AH53" s="294">
        <v>0</v>
      </c>
      <c r="AI53" s="294">
        <v>0</v>
      </c>
      <c r="AJ53" s="295">
        <v>0</v>
      </c>
      <c r="AK53" s="295">
        <v>0</v>
      </c>
      <c r="AL53" s="295" t="s">
        <v>516</v>
      </c>
      <c r="AM53" s="295" t="s">
        <v>516</v>
      </c>
      <c r="AN53" s="295">
        <v>12056</v>
      </c>
      <c r="AO53" s="295" t="s">
        <v>516</v>
      </c>
      <c r="AP53" s="295" t="s">
        <v>516</v>
      </c>
      <c r="AQ53" s="294">
        <v>4235</v>
      </c>
      <c r="AR53" s="295" t="s">
        <v>516</v>
      </c>
      <c r="AS53" s="294">
        <v>850</v>
      </c>
      <c r="AT53" s="295" t="s">
        <v>516</v>
      </c>
      <c r="AU53" s="294">
        <v>6</v>
      </c>
      <c r="AV53" s="294">
        <v>4377</v>
      </c>
      <c r="AW53" s="294">
        <v>27</v>
      </c>
      <c r="AX53" s="294">
        <v>0</v>
      </c>
      <c r="AY53" s="294">
        <v>0</v>
      </c>
      <c r="AZ53" s="294">
        <v>3863</v>
      </c>
      <c r="BA53" s="294">
        <v>157</v>
      </c>
      <c r="BB53" s="294">
        <v>50</v>
      </c>
      <c r="BC53" s="294">
        <v>0</v>
      </c>
      <c r="BD53" s="294">
        <v>6</v>
      </c>
      <c r="BE53" s="294">
        <v>0</v>
      </c>
      <c r="BF53" s="294">
        <v>0</v>
      </c>
      <c r="BG53" s="295">
        <v>0</v>
      </c>
      <c r="BH53" s="295" t="s">
        <v>516</v>
      </c>
      <c r="BI53" s="295" t="s">
        <v>516</v>
      </c>
      <c r="BJ53" s="295" t="s">
        <v>516</v>
      </c>
      <c r="BK53" s="295" t="s">
        <v>516</v>
      </c>
      <c r="BL53" s="295" t="s">
        <v>516</v>
      </c>
      <c r="BM53" s="295" t="s">
        <v>516</v>
      </c>
      <c r="BN53" s="295" t="s">
        <v>516</v>
      </c>
      <c r="BO53" s="295" t="s">
        <v>516</v>
      </c>
      <c r="BP53" s="295" t="s">
        <v>516</v>
      </c>
      <c r="BQ53" s="294">
        <v>274</v>
      </c>
      <c r="BR53" s="294">
        <v>4737</v>
      </c>
      <c r="BS53" s="295" t="s">
        <v>516</v>
      </c>
      <c r="BT53" s="295" t="s">
        <v>516</v>
      </c>
      <c r="BU53" s="295" t="s">
        <v>516</v>
      </c>
      <c r="BV53" s="295" t="s">
        <v>516</v>
      </c>
      <c r="BW53" s="295" t="s">
        <v>516</v>
      </c>
      <c r="BX53" s="295" t="s">
        <v>516</v>
      </c>
      <c r="BY53" s="295" t="s">
        <v>516</v>
      </c>
      <c r="BZ53" s="295" t="s">
        <v>516</v>
      </c>
      <c r="CA53" s="295" t="s">
        <v>516</v>
      </c>
      <c r="CB53" s="295" t="s">
        <v>516</v>
      </c>
      <c r="CC53" s="295" t="s">
        <v>516</v>
      </c>
      <c r="CD53" s="295">
        <v>4705</v>
      </c>
      <c r="CE53" s="295" t="s">
        <v>516</v>
      </c>
      <c r="CF53" s="295" t="s">
        <v>516</v>
      </c>
      <c r="CG53" s="295" t="s">
        <v>516</v>
      </c>
      <c r="CH53" s="295" t="s">
        <v>516</v>
      </c>
      <c r="CI53" s="295" t="s">
        <v>516</v>
      </c>
      <c r="CJ53" s="295" t="s">
        <v>516</v>
      </c>
      <c r="CK53" s="295" t="s">
        <v>516</v>
      </c>
      <c r="CL53" s="295" t="s">
        <v>516</v>
      </c>
      <c r="CM53" s="294">
        <v>32</v>
      </c>
      <c r="CN53" s="294">
        <v>0</v>
      </c>
      <c r="CO53" s="295" t="s">
        <v>516</v>
      </c>
      <c r="CP53" s="295" t="s">
        <v>516</v>
      </c>
      <c r="CQ53" s="295" t="s">
        <v>516</v>
      </c>
      <c r="CR53" s="295" t="s">
        <v>516</v>
      </c>
      <c r="CS53" s="295" t="s">
        <v>516</v>
      </c>
      <c r="CT53" s="295" t="s">
        <v>516</v>
      </c>
      <c r="CU53" s="295" t="s">
        <v>516</v>
      </c>
      <c r="CV53" s="295" t="s">
        <v>516</v>
      </c>
      <c r="CW53" s="295" t="s">
        <v>516</v>
      </c>
      <c r="CX53" s="295" t="s">
        <v>516</v>
      </c>
      <c r="CY53" s="295" t="s">
        <v>516</v>
      </c>
      <c r="CZ53" s="295" t="s">
        <v>516</v>
      </c>
      <c r="DA53" s="295">
        <v>0</v>
      </c>
      <c r="DB53" s="295" t="s">
        <v>516</v>
      </c>
      <c r="DC53" s="295" t="s">
        <v>516</v>
      </c>
      <c r="DD53" s="295" t="s">
        <v>516</v>
      </c>
      <c r="DE53" s="295" t="s">
        <v>516</v>
      </c>
      <c r="DF53" s="295" t="s">
        <v>516</v>
      </c>
      <c r="DG53" s="295" t="s">
        <v>516</v>
      </c>
      <c r="DH53" s="295" t="s">
        <v>516</v>
      </c>
      <c r="DI53" s="294">
        <v>0</v>
      </c>
      <c r="DJ53" s="294">
        <v>0</v>
      </c>
      <c r="DK53" s="295" t="s">
        <v>516</v>
      </c>
      <c r="DL53" s="295" t="s">
        <v>516</v>
      </c>
      <c r="DM53" s="295" t="s">
        <v>516</v>
      </c>
      <c r="DN53" s="295" t="s">
        <v>516</v>
      </c>
      <c r="DO53" s="295" t="s">
        <v>516</v>
      </c>
      <c r="DP53" s="295" t="s">
        <v>516</v>
      </c>
      <c r="DQ53" s="295" t="s">
        <v>516</v>
      </c>
      <c r="DR53" s="295" t="s">
        <v>516</v>
      </c>
      <c r="DS53" s="295" t="s">
        <v>516</v>
      </c>
      <c r="DT53" s="295" t="s">
        <v>516</v>
      </c>
      <c r="DU53" s="295" t="s">
        <v>516</v>
      </c>
      <c r="DV53" s="295">
        <v>0</v>
      </c>
      <c r="DW53" s="295" t="s">
        <v>516</v>
      </c>
      <c r="DX53" s="295" t="s">
        <v>516</v>
      </c>
      <c r="DY53" s="295" t="s">
        <v>516</v>
      </c>
      <c r="DZ53" s="294">
        <v>0</v>
      </c>
      <c r="EA53" s="295" t="s">
        <v>516</v>
      </c>
      <c r="EB53" s="295" t="s">
        <v>516</v>
      </c>
      <c r="EC53" s="295" t="s">
        <v>516</v>
      </c>
      <c r="ED53" s="295" t="s">
        <v>516</v>
      </c>
      <c r="EE53" s="294">
        <v>0</v>
      </c>
      <c r="EF53" s="294">
        <v>0</v>
      </c>
      <c r="EG53" s="294">
        <v>0</v>
      </c>
      <c r="EH53" s="295" t="s">
        <v>516</v>
      </c>
      <c r="EI53" s="295" t="s">
        <v>516</v>
      </c>
      <c r="EJ53" s="294">
        <v>0</v>
      </c>
      <c r="EK53" s="295" t="s">
        <v>516</v>
      </c>
      <c r="EL53" s="295" t="s">
        <v>516</v>
      </c>
      <c r="EM53" s="295" t="s">
        <v>516</v>
      </c>
      <c r="EN53" s="294">
        <v>0</v>
      </c>
      <c r="EO53" s="294">
        <v>0</v>
      </c>
      <c r="EP53" s="295">
        <v>0</v>
      </c>
      <c r="EQ53" s="295" t="s">
        <v>516</v>
      </c>
      <c r="ER53" s="295" t="s">
        <v>516</v>
      </c>
      <c r="ES53" s="295" t="s">
        <v>516</v>
      </c>
      <c r="ET53" s="295" t="s">
        <v>516</v>
      </c>
      <c r="EU53" s="294">
        <v>0</v>
      </c>
      <c r="EV53" s="294">
        <v>0</v>
      </c>
      <c r="EW53" s="295" t="s">
        <v>516</v>
      </c>
      <c r="EX53" s="295" t="s">
        <v>516</v>
      </c>
      <c r="EY53" s="295" t="s">
        <v>516</v>
      </c>
      <c r="EZ53" s="294">
        <v>0</v>
      </c>
      <c r="FA53" s="294">
        <v>0</v>
      </c>
      <c r="FB53" s="294">
        <v>33598</v>
      </c>
      <c r="FC53" s="294">
        <v>4943</v>
      </c>
      <c r="FD53" s="294">
        <v>42</v>
      </c>
      <c r="FE53" s="294">
        <v>1944</v>
      </c>
      <c r="FF53" s="294">
        <v>4657</v>
      </c>
      <c r="FG53" s="294">
        <v>10226</v>
      </c>
      <c r="FH53" s="295">
        <v>5755</v>
      </c>
      <c r="FI53" s="295">
        <v>5</v>
      </c>
      <c r="FJ53" s="295">
        <v>433</v>
      </c>
      <c r="FK53" s="294">
        <v>0</v>
      </c>
      <c r="FL53" s="294">
        <v>0</v>
      </c>
      <c r="FM53" s="294">
        <v>267</v>
      </c>
      <c r="FN53" s="294">
        <v>1197</v>
      </c>
      <c r="FO53" s="294">
        <v>0</v>
      </c>
      <c r="FP53" s="304" t="s">
        <v>516</v>
      </c>
      <c r="FQ53" s="304" t="s">
        <v>516</v>
      </c>
      <c r="FR53" s="304" t="s">
        <v>516</v>
      </c>
      <c r="FS53" s="292">
        <v>0</v>
      </c>
      <c r="FT53" s="292">
        <v>0</v>
      </c>
      <c r="FU53" s="292">
        <v>0</v>
      </c>
      <c r="FV53" s="292">
        <v>8</v>
      </c>
      <c r="FW53" s="292">
        <v>4121</v>
      </c>
    </row>
    <row r="54" spans="1:179" ht="13.5" customHeight="1" x14ac:dyDescent="0.15">
      <c r="A54" s="292" t="s">
        <v>609</v>
      </c>
      <c r="B54" s="293" t="s">
        <v>610</v>
      </c>
      <c r="C54" s="292" t="s">
        <v>515</v>
      </c>
      <c r="D54" s="294">
        <f t="shared" ref="D54:BO54" si="0">SUM(D7:D53)</f>
        <v>4511229.3222000003</v>
      </c>
      <c r="E54" s="294">
        <f t="shared" si="0"/>
        <v>408478.24</v>
      </c>
      <c r="F54" s="294">
        <f t="shared" si="0"/>
        <v>3012</v>
      </c>
      <c r="G54" s="294">
        <f t="shared" si="0"/>
        <v>39070</v>
      </c>
      <c r="H54" s="294">
        <f t="shared" si="0"/>
        <v>656764.5</v>
      </c>
      <c r="I54" s="294">
        <f t="shared" si="0"/>
        <v>489975.67</v>
      </c>
      <c r="J54" s="294">
        <f t="shared" si="0"/>
        <v>258718.5502</v>
      </c>
      <c r="K54" s="294">
        <f t="shared" si="0"/>
        <v>2254</v>
      </c>
      <c r="L54" s="294">
        <f t="shared" si="0"/>
        <v>626605.9</v>
      </c>
      <c r="M54" s="294">
        <f t="shared" si="0"/>
        <v>10706</v>
      </c>
      <c r="N54" s="294">
        <f t="shared" si="0"/>
        <v>18278</v>
      </c>
      <c r="O54" s="294">
        <f t="shared" si="0"/>
        <v>36069.040000000001</v>
      </c>
      <c r="P54" s="294">
        <f t="shared" si="0"/>
        <v>117417</v>
      </c>
      <c r="Q54" s="294">
        <f t="shared" si="0"/>
        <v>5165</v>
      </c>
      <c r="R54" s="294">
        <f t="shared" si="0"/>
        <v>513696.26</v>
      </c>
      <c r="S54" s="294">
        <f t="shared" si="0"/>
        <v>237136</v>
      </c>
      <c r="T54" s="294">
        <f t="shared" si="0"/>
        <v>52695</v>
      </c>
      <c r="U54" s="294">
        <f t="shared" si="0"/>
        <v>462114.29000000004</v>
      </c>
      <c r="V54" s="294">
        <f t="shared" si="0"/>
        <v>14857</v>
      </c>
      <c r="W54" s="294">
        <f t="shared" si="0"/>
        <v>43108</v>
      </c>
      <c r="X54" s="294">
        <f t="shared" si="0"/>
        <v>1597</v>
      </c>
      <c r="Y54" s="294">
        <f t="shared" si="0"/>
        <v>513511.87199999997</v>
      </c>
      <c r="Z54" s="294">
        <f t="shared" si="0"/>
        <v>1307916.5019999999</v>
      </c>
      <c r="AA54" s="294">
        <f t="shared" si="0"/>
        <v>2170</v>
      </c>
      <c r="AB54" s="294">
        <f t="shared" si="0"/>
        <v>1</v>
      </c>
      <c r="AC54" s="294">
        <f t="shared" si="0"/>
        <v>12</v>
      </c>
      <c r="AD54" s="294">
        <f t="shared" si="0"/>
        <v>68406.84</v>
      </c>
      <c r="AE54" s="294">
        <f t="shared" si="0"/>
        <v>645</v>
      </c>
      <c r="AF54" s="294">
        <f t="shared" si="0"/>
        <v>38</v>
      </c>
      <c r="AG54" s="294">
        <f t="shared" si="0"/>
        <v>8</v>
      </c>
      <c r="AH54" s="294">
        <f t="shared" si="0"/>
        <v>664</v>
      </c>
      <c r="AI54" s="294">
        <f t="shared" si="0"/>
        <v>80</v>
      </c>
      <c r="AJ54" s="295">
        <f t="shared" si="0"/>
        <v>313</v>
      </c>
      <c r="AK54" s="295">
        <f t="shared" si="0"/>
        <v>235</v>
      </c>
      <c r="AL54" s="294">
        <f t="shared" si="0"/>
        <v>0</v>
      </c>
      <c r="AM54" s="295">
        <f t="shared" si="0"/>
        <v>0</v>
      </c>
      <c r="AN54" s="295">
        <f t="shared" si="0"/>
        <v>513696.26</v>
      </c>
      <c r="AO54" s="295">
        <f t="shared" si="0"/>
        <v>0</v>
      </c>
      <c r="AP54" s="295">
        <f t="shared" si="0"/>
        <v>0</v>
      </c>
      <c r="AQ54" s="294">
        <f t="shared" si="0"/>
        <v>458759.29000000004</v>
      </c>
      <c r="AR54" s="295">
        <f t="shared" si="0"/>
        <v>0</v>
      </c>
      <c r="AS54" s="294">
        <f t="shared" si="0"/>
        <v>40987</v>
      </c>
      <c r="AT54" s="295">
        <f t="shared" si="0"/>
        <v>0</v>
      </c>
      <c r="AU54" s="294">
        <f t="shared" si="0"/>
        <v>221901.11199999999</v>
      </c>
      <c r="AV54" s="294">
        <f t="shared" si="0"/>
        <v>404009.03</v>
      </c>
      <c r="AW54" s="294">
        <f t="shared" si="0"/>
        <v>16364.24</v>
      </c>
      <c r="AX54" s="294">
        <f t="shared" si="0"/>
        <v>143</v>
      </c>
      <c r="AY54" s="294">
        <f t="shared" si="0"/>
        <v>383</v>
      </c>
      <c r="AZ54" s="294">
        <f t="shared" si="0"/>
        <v>281187.59999999998</v>
      </c>
      <c r="BA54" s="294">
        <f t="shared" si="0"/>
        <v>27483.33</v>
      </c>
      <c r="BB54" s="294">
        <f t="shared" si="0"/>
        <v>9073.06</v>
      </c>
      <c r="BC54" s="294">
        <f t="shared" si="0"/>
        <v>37</v>
      </c>
      <c r="BD54" s="294">
        <f t="shared" si="0"/>
        <v>25719</v>
      </c>
      <c r="BE54" s="294">
        <f t="shared" si="0"/>
        <v>668</v>
      </c>
      <c r="BF54" s="294">
        <f t="shared" si="0"/>
        <v>4109</v>
      </c>
      <c r="BG54" s="295">
        <f t="shared" si="0"/>
        <v>1880.04</v>
      </c>
      <c r="BH54" s="295">
        <f t="shared" si="0"/>
        <v>0</v>
      </c>
      <c r="BI54" s="295">
        <f t="shared" si="0"/>
        <v>0</v>
      </c>
      <c r="BJ54" s="295">
        <f t="shared" si="0"/>
        <v>0</v>
      </c>
      <c r="BK54" s="295">
        <f t="shared" si="0"/>
        <v>0</v>
      </c>
      <c r="BL54" s="295">
        <f t="shared" si="0"/>
        <v>0</v>
      </c>
      <c r="BM54" s="295">
        <f t="shared" si="0"/>
        <v>0</v>
      </c>
      <c r="BN54" s="295">
        <f t="shared" si="0"/>
        <v>0</v>
      </c>
      <c r="BO54" s="295">
        <f t="shared" si="0"/>
        <v>0</v>
      </c>
      <c r="BP54" s="295">
        <f t="shared" ref="BP54:EA54" si="1">SUM(BP7:BP53)</f>
        <v>0</v>
      </c>
      <c r="BQ54" s="294">
        <f t="shared" si="1"/>
        <v>36961.760000000002</v>
      </c>
      <c r="BR54" s="294">
        <f t="shared" si="1"/>
        <v>129190</v>
      </c>
      <c r="BS54" s="294">
        <f t="shared" si="1"/>
        <v>0</v>
      </c>
      <c r="BT54" s="294">
        <f t="shared" si="1"/>
        <v>0</v>
      </c>
      <c r="BU54" s="294">
        <f t="shared" si="1"/>
        <v>0</v>
      </c>
      <c r="BV54" s="294">
        <f t="shared" si="1"/>
        <v>0</v>
      </c>
      <c r="BW54" s="294">
        <f t="shared" si="1"/>
        <v>0</v>
      </c>
      <c r="BX54" s="294">
        <f t="shared" si="1"/>
        <v>0</v>
      </c>
      <c r="BY54" s="294">
        <f t="shared" si="1"/>
        <v>0</v>
      </c>
      <c r="BZ54" s="294">
        <f t="shared" si="1"/>
        <v>0</v>
      </c>
      <c r="CA54" s="294">
        <f t="shared" si="1"/>
        <v>0</v>
      </c>
      <c r="CB54" s="295">
        <f t="shared" si="1"/>
        <v>0</v>
      </c>
      <c r="CC54" s="295">
        <f t="shared" si="1"/>
        <v>0</v>
      </c>
      <c r="CD54" s="295">
        <f t="shared" si="1"/>
        <v>103865</v>
      </c>
      <c r="CE54" s="295">
        <f t="shared" si="1"/>
        <v>0</v>
      </c>
      <c r="CF54" s="295">
        <f t="shared" si="1"/>
        <v>0</v>
      </c>
      <c r="CG54" s="295">
        <f t="shared" si="1"/>
        <v>0</v>
      </c>
      <c r="CH54" s="295">
        <f t="shared" si="1"/>
        <v>0</v>
      </c>
      <c r="CI54" s="294">
        <f t="shared" si="1"/>
        <v>0</v>
      </c>
      <c r="CJ54" s="294">
        <f t="shared" si="1"/>
        <v>0</v>
      </c>
      <c r="CK54" s="294">
        <f t="shared" si="1"/>
        <v>0</v>
      </c>
      <c r="CL54" s="294">
        <f t="shared" si="1"/>
        <v>0</v>
      </c>
      <c r="CM54" s="294">
        <f t="shared" si="1"/>
        <v>25325</v>
      </c>
      <c r="CN54" s="294">
        <f t="shared" si="1"/>
        <v>5388</v>
      </c>
      <c r="CO54" s="294">
        <f t="shared" si="1"/>
        <v>0</v>
      </c>
      <c r="CP54" s="294">
        <f t="shared" si="1"/>
        <v>0</v>
      </c>
      <c r="CQ54" s="294">
        <f t="shared" si="1"/>
        <v>0</v>
      </c>
      <c r="CR54" s="294">
        <f t="shared" si="1"/>
        <v>0</v>
      </c>
      <c r="CS54" s="294">
        <f t="shared" si="1"/>
        <v>0</v>
      </c>
      <c r="CT54" s="294">
        <f t="shared" si="1"/>
        <v>0</v>
      </c>
      <c r="CU54" s="294">
        <f t="shared" si="1"/>
        <v>0</v>
      </c>
      <c r="CV54" s="294">
        <f t="shared" si="1"/>
        <v>0</v>
      </c>
      <c r="CW54" s="295">
        <f t="shared" si="1"/>
        <v>0</v>
      </c>
      <c r="CX54" s="295">
        <f t="shared" si="1"/>
        <v>0</v>
      </c>
      <c r="CY54" s="295">
        <f t="shared" si="1"/>
        <v>0</v>
      </c>
      <c r="CZ54" s="295">
        <f t="shared" si="1"/>
        <v>0</v>
      </c>
      <c r="DA54" s="295">
        <f t="shared" si="1"/>
        <v>5089</v>
      </c>
      <c r="DB54" s="295">
        <f t="shared" si="1"/>
        <v>0</v>
      </c>
      <c r="DC54" s="295">
        <f t="shared" si="1"/>
        <v>0</v>
      </c>
      <c r="DD54" s="295">
        <f t="shared" si="1"/>
        <v>0</v>
      </c>
      <c r="DE54" s="295">
        <f t="shared" si="1"/>
        <v>0</v>
      </c>
      <c r="DF54" s="295">
        <f t="shared" si="1"/>
        <v>0</v>
      </c>
      <c r="DG54" s="295">
        <f t="shared" si="1"/>
        <v>0</v>
      </c>
      <c r="DH54" s="295">
        <f t="shared" si="1"/>
        <v>0</v>
      </c>
      <c r="DI54" s="294">
        <f t="shared" si="1"/>
        <v>299</v>
      </c>
      <c r="DJ54" s="294">
        <f t="shared" si="1"/>
        <v>49979</v>
      </c>
      <c r="DK54" s="294">
        <f t="shared" si="1"/>
        <v>0</v>
      </c>
      <c r="DL54" s="294">
        <f t="shared" si="1"/>
        <v>0</v>
      </c>
      <c r="DM54" s="294">
        <f t="shared" si="1"/>
        <v>0</v>
      </c>
      <c r="DN54" s="294">
        <f t="shared" si="1"/>
        <v>0</v>
      </c>
      <c r="DO54" s="294">
        <f t="shared" si="1"/>
        <v>0</v>
      </c>
      <c r="DP54" s="294">
        <f t="shared" si="1"/>
        <v>0</v>
      </c>
      <c r="DQ54" s="294">
        <f t="shared" si="1"/>
        <v>0</v>
      </c>
      <c r="DR54" s="295">
        <f t="shared" si="1"/>
        <v>0</v>
      </c>
      <c r="DS54" s="295">
        <f t="shared" si="1"/>
        <v>0</v>
      </c>
      <c r="DT54" s="294">
        <f t="shared" si="1"/>
        <v>0</v>
      </c>
      <c r="DU54" s="295">
        <f t="shared" si="1"/>
        <v>0</v>
      </c>
      <c r="DV54" s="295">
        <f t="shared" si="1"/>
        <v>2051</v>
      </c>
      <c r="DW54" s="295">
        <f t="shared" si="1"/>
        <v>0</v>
      </c>
      <c r="DX54" s="295">
        <f t="shared" si="1"/>
        <v>0</v>
      </c>
      <c r="DY54" s="294">
        <f t="shared" si="1"/>
        <v>0</v>
      </c>
      <c r="DZ54" s="294">
        <f t="shared" si="1"/>
        <v>10850</v>
      </c>
      <c r="EA54" s="294">
        <f t="shared" si="1"/>
        <v>0</v>
      </c>
      <c r="EB54" s="294">
        <f t="shared" ref="EB54:FW54" si="2">SUM(EB7:EB53)</f>
        <v>0</v>
      </c>
      <c r="EC54" s="294">
        <f t="shared" si="2"/>
        <v>0</v>
      </c>
      <c r="ED54" s="294">
        <f t="shared" si="2"/>
        <v>0</v>
      </c>
      <c r="EE54" s="294">
        <f t="shared" si="2"/>
        <v>37078</v>
      </c>
      <c r="EF54" s="294">
        <f t="shared" si="2"/>
        <v>291366</v>
      </c>
      <c r="EG54" s="294">
        <f t="shared" si="2"/>
        <v>1746</v>
      </c>
      <c r="EH54" s="294">
        <f t="shared" si="2"/>
        <v>0</v>
      </c>
      <c r="EI54" s="294">
        <f t="shared" si="2"/>
        <v>0</v>
      </c>
      <c r="EJ54" s="294">
        <f t="shared" si="2"/>
        <v>591</v>
      </c>
      <c r="EK54" s="295">
        <f t="shared" si="2"/>
        <v>0</v>
      </c>
      <c r="EL54" s="295">
        <f t="shared" si="2"/>
        <v>0</v>
      </c>
      <c r="EM54" s="295">
        <f t="shared" si="2"/>
        <v>0</v>
      </c>
      <c r="EN54" s="294">
        <f t="shared" si="2"/>
        <v>1742</v>
      </c>
      <c r="EO54" s="294">
        <f t="shared" si="2"/>
        <v>223</v>
      </c>
      <c r="EP54" s="295">
        <f t="shared" si="2"/>
        <v>1227</v>
      </c>
      <c r="EQ54" s="295">
        <f t="shared" si="2"/>
        <v>0</v>
      </c>
      <c r="ER54" s="295">
        <f t="shared" si="2"/>
        <v>0</v>
      </c>
      <c r="ES54" s="294">
        <f t="shared" si="2"/>
        <v>0</v>
      </c>
      <c r="ET54" s="294">
        <f t="shared" si="2"/>
        <v>0</v>
      </c>
      <c r="EU54" s="294">
        <f t="shared" si="2"/>
        <v>237136</v>
      </c>
      <c r="EV54" s="294">
        <f t="shared" si="2"/>
        <v>41845</v>
      </c>
      <c r="EW54" s="294">
        <f t="shared" si="2"/>
        <v>0</v>
      </c>
      <c r="EX54" s="294">
        <f t="shared" si="2"/>
        <v>0</v>
      </c>
      <c r="EY54" s="294">
        <f t="shared" si="2"/>
        <v>0</v>
      </c>
      <c r="EZ54" s="294">
        <f t="shared" si="2"/>
        <v>483</v>
      </c>
      <c r="FA54" s="294">
        <f t="shared" si="2"/>
        <v>6373</v>
      </c>
      <c r="FB54" s="294">
        <f t="shared" si="2"/>
        <v>2323380.7901999997</v>
      </c>
      <c r="FC54" s="294">
        <f t="shared" si="2"/>
        <v>388198</v>
      </c>
      <c r="FD54" s="294">
        <f t="shared" si="2"/>
        <v>2868</v>
      </c>
      <c r="FE54" s="294">
        <f t="shared" si="2"/>
        <v>38675</v>
      </c>
      <c r="FF54" s="294">
        <f t="shared" si="2"/>
        <v>306579.06</v>
      </c>
      <c r="FG54" s="294">
        <f t="shared" si="2"/>
        <v>461847.33999999997</v>
      </c>
      <c r="FH54" s="295">
        <f t="shared" si="2"/>
        <v>249607.4902</v>
      </c>
      <c r="FI54" s="295">
        <f t="shared" si="2"/>
        <v>2209</v>
      </c>
      <c r="FJ54" s="295">
        <f t="shared" si="2"/>
        <v>598480.9</v>
      </c>
      <c r="FK54" s="294">
        <f t="shared" si="2"/>
        <v>9735</v>
      </c>
      <c r="FL54" s="294">
        <f t="shared" si="2"/>
        <v>12629</v>
      </c>
      <c r="FM54" s="294">
        <f t="shared" si="2"/>
        <v>33954</v>
      </c>
      <c r="FN54" s="294">
        <f t="shared" si="2"/>
        <v>11501</v>
      </c>
      <c r="FO54" s="294">
        <f t="shared" si="2"/>
        <v>76</v>
      </c>
      <c r="FP54" s="294">
        <f t="shared" si="2"/>
        <v>0</v>
      </c>
      <c r="FQ54" s="294">
        <f t="shared" si="2"/>
        <v>0</v>
      </c>
      <c r="FR54" s="294">
        <f t="shared" si="2"/>
        <v>0</v>
      </c>
      <c r="FS54" s="294">
        <f t="shared" si="2"/>
        <v>3355</v>
      </c>
      <c r="FT54" s="294">
        <f t="shared" si="2"/>
        <v>14857</v>
      </c>
      <c r="FU54" s="294">
        <f t="shared" si="2"/>
        <v>2121</v>
      </c>
      <c r="FV54" s="294">
        <f t="shared" si="2"/>
        <v>1114</v>
      </c>
      <c r="FW54" s="294">
        <f t="shared" si="2"/>
        <v>185574</v>
      </c>
    </row>
  </sheetData>
  <mergeCells count="179">
    <mergeCell ref="FN4:FN5"/>
    <mergeCell ref="FO4:FO5"/>
    <mergeCell ref="FG4:FG5"/>
    <mergeCell ref="FH4:FH5"/>
    <mergeCell ref="FI4:FI5"/>
    <mergeCell ref="FJ4:FJ5"/>
    <mergeCell ref="FK4:FK5"/>
    <mergeCell ref="FL4:FL5"/>
    <mergeCell ref="FB4:FB5"/>
    <mergeCell ref="FC4:FC5"/>
    <mergeCell ref="FD4:FD5"/>
    <mergeCell ref="FE4:FE5"/>
    <mergeCell ref="FF4:FF5"/>
    <mergeCell ref="FM4:FM5"/>
    <mergeCell ref="EV4:EV5"/>
    <mergeCell ref="EW4:EW5"/>
    <mergeCell ref="EX4:EX5"/>
    <mergeCell ref="EY4:EY5"/>
    <mergeCell ref="EZ4:EZ5"/>
    <mergeCell ref="FA4:FA5"/>
    <mergeCell ref="EP4:EP5"/>
    <mergeCell ref="EQ4:EQ5"/>
    <mergeCell ref="ER4:ER5"/>
    <mergeCell ref="ES4:ES5"/>
    <mergeCell ref="ET4:ET5"/>
    <mergeCell ref="EU4:EU5"/>
    <mergeCell ref="EJ4:EJ5"/>
    <mergeCell ref="EK4:EK5"/>
    <mergeCell ref="EL4:EL5"/>
    <mergeCell ref="EM4:EM5"/>
    <mergeCell ref="EN4:EN5"/>
    <mergeCell ref="EO4:EO5"/>
    <mergeCell ref="ED4:ED5"/>
    <mergeCell ref="EE4:EE5"/>
    <mergeCell ref="EF4:EF5"/>
    <mergeCell ref="EG4:EG5"/>
    <mergeCell ref="EH4:EH5"/>
    <mergeCell ref="EI4:EI5"/>
    <mergeCell ref="DX4:DX5"/>
    <mergeCell ref="DY4:DY5"/>
    <mergeCell ref="DZ4:DZ5"/>
    <mergeCell ref="EA4:EA5"/>
    <mergeCell ref="EB4:EB5"/>
    <mergeCell ref="EC4:EC5"/>
    <mergeCell ref="DR4:DR5"/>
    <mergeCell ref="DS4:DS5"/>
    <mergeCell ref="DT4:DT5"/>
    <mergeCell ref="DU4:DU5"/>
    <mergeCell ref="DV4:DV5"/>
    <mergeCell ref="DW4:DW5"/>
    <mergeCell ref="DL4:DL5"/>
    <mergeCell ref="DM4:DM5"/>
    <mergeCell ref="DN4:DN5"/>
    <mergeCell ref="DO4:DO5"/>
    <mergeCell ref="DP4:DP5"/>
    <mergeCell ref="DQ4:DQ5"/>
    <mergeCell ref="DF4:DF5"/>
    <mergeCell ref="DG4:DG5"/>
    <mergeCell ref="DH4:DH5"/>
    <mergeCell ref="DI4:DI5"/>
    <mergeCell ref="DJ4:DJ5"/>
    <mergeCell ref="DK4:DK5"/>
    <mergeCell ref="CZ4:CZ5"/>
    <mergeCell ref="DA4:DA5"/>
    <mergeCell ref="DB4:DB5"/>
    <mergeCell ref="DC4:DC5"/>
    <mergeCell ref="DD4:DD5"/>
    <mergeCell ref="DE4:DE5"/>
    <mergeCell ref="CT4:CT5"/>
    <mergeCell ref="CU4:CU5"/>
    <mergeCell ref="CV4:CV5"/>
    <mergeCell ref="CW4:CW5"/>
    <mergeCell ref="CX4:CX5"/>
    <mergeCell ref="CY4:CY5"/>
    <mergeCell ref="CN4:CN5"/>
    <mergeCell ref="CO4:CO5"/>
    <mergeCell ref="CP4:CP5"/>
    <mergeCell ref="CQ4:CQ5"/>
    <mergeCell ref="CR4:CR5"/>
    <mergeCell ref="CS4:CS5"/>
    <mergeCell ref="CH4:CH5"/>
    <mergeCell ref="CI4:CI5"/>
    <mergeCell ref="CJ4:CJ5"/>
    <mergeCell ref="CK4:CK5"/>
    <mergeCell ref="CL4:CL5"/>
    <mergeCell ref="CM4:CM5"/>
    <mergeCell ref="CB4:CB5"/>
    <mergeCell ref="CC4:CC5"/>
    <mergeCell ref="CD4:CD5"/>
    <mergeCell ref="CE4:CE5"/>
    <mergeCell ref="CF4:CF5"/>
    <mergeCell ref="CG4:CG5"/>
    <mergeCell ref="BV4:BV5"/>
    <mergeCell ref="BW4:BW5"/>
    <mergeCell ref="BX4:BX5"/>
    <mergeCell ref="BY4:BY5"/>
    <mergeCell ref="BZ4:BZ5"/>
    <mergeCell ref="CA4:CA5"/>
    <mergeCell ref="BP4:BP5"/>
    <mergeCell ref="BQ4:BQ5"/>
    <mergeCell ref="BR4:BR5"/>
    <mergeCell ref="BS4:BS5"/>
    <mergeCell ref="BT4:BT5"/>
    <mergeCell ref="BU4:BU5"/>
    <mergeCell ref="BJ4:BJ5"/>
    <mergeCell ref="BK4:BK5"/>
    <mergeCell ref="BL4:BL5"/>
    <mergeCell ref="BM4:BM5"/>
    <mergeCell ref="BN4:BN5"/>
    <mergeCell ref="BO4:BO5"/>
    <mergeCell ref="BD4:BD5"/>
    <mergeCell ref="BE4:BE5"/>
    <mergeCell ref="BF4:BF5"/>
    <mergeCell ref="BG4:BG5"/>
    <mergeCell ref="BH4:BH5"/>
    <mergeCell ref="BI4:BI5"/>
    <mergeCell ref="AX4:AX5"/>
    <mergeCell ref="AY4:AY5"/>
    <mergeCell ref="AZ4:AZ5"/>
    <mergeCell ref="BA4:BA5"/>
    <mergeCell ref="BB4:BB5"/>
    <mergeCell ref="BC4:BC5"/>
    <mergeCell ref="AU4:AU5"/>
    <mergeCell ref="AV4:AV5"/>
    <mergeCell ref="AW4:AW5"/>
    <mergeCell ref="AL4:AL5"/>
    <mergeCell ref="AM4:AM5"/>
    <mergeCell ref="AN4:AN5"/>
    <mergeCell ref="AO4:AO5"/>
    <mergeCell ref="AP4:AP5"/>
    <mergeCell ref="AQ4:AQ5"/>
    <mergeCell ref="AT4:AT5"/>
    <mergeCell ref="H3:H5"/>
    <mergeCell ref="I3:I5"/>
    <mergeCell ref="J3:J5"/>
    <mergeCell ref="K3:K5"/>
    <mergeCell ref="L3:L5"/>
    <mergeCell ref="M3:M5"/>
    <mergeCell ref="B2:B6"/>
    <mergeCell ref="C2:C6"/>
    <mergeCell ref="D3:D5"/>
    <mergeCell ref="E3:E5"/>
    <mergeCell ref="F3:F5"/>
    <mergeCell ref="G3:G5"/>
    <mergeCell ref="T3:T5"/>
    <mergeCell ref="U3:U5"/>
    <mergeCell ref="V3:V5"/>
    <mergeCell ref="W3:W5"/>
    <mergeCell ref="X3:X5"/>
    <mergeCell ref="N3:N5"/>
    <mergeCell ref="O3:O5"/>
    <mergeCell ref="P3:P5"/>
    <mergeCell ref="Q3:Q5"/>
    <mergeCell ref="R3:R5"/>
    <mergeCell ref="S3:S5"/>
    <mergeCell ref="A2:A6"/>
    <mergeCell ref="FW4:FW5"/>
    <mergeCell ref="Y3:Y5"/>
    <mergeCell ref="FP4:FP5"/>
    <mergeCell ref="FQ4:FQ5"/>
    <mergeCell ref="FR4:FR5"/>
    <mergeCell ref="FS4:FS5"/>
    <mergeCell ref="FT4:FT5"/>
    <mergeCell ref="FU4:FU5"/>
    <mergeCell ref="FV4:FV5"/>
    <mergeCell ref="AF4:AF5"/>
    <mergeCell ref="AG4:AG5"/>
    <mergeCell ref="AH4:AH5"/>
    <mergeCell ref="AI4:AI5"/>
    <mergeCell ref="AJ4:AJ5"/>
    <mergeCell ref="AK4:AK5"/>
    <mergeCell ref="Z4:Z5"/>
    <mergeCell ref="AA4:AA5"/>
    <mergeCell ref="AB4:AB5"/>
    <mergeCell ref="AC4:AC5"/>
    <mergeCell ref="AD4:AD5"/>
    <mergeCell ref="AE4:AE5"/>
    <mergeCell ref="AR4:AR5"/>
    <mergeCell ref="AS4:AS5"/>
  </mergeCells>
  <phoneticPr fontId="2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4" min="1" max="23" man="1"/>
    <brk id="45" min="1" max="23" man="1"/>
    <brk id="66" min="1" max="23" man="1"/>
    <brk id="87" min="1" max="23" man="1"/>
    <brk id="108" min="1" max="23" man="1"/>
    <brk id="129" min="1" max="23" man="1"/>
    <brk id="150" min="1" max="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5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 x14ac:dyDescent="0.15"/>
  <cols>
    <col min="1" max="1" width="10.75" style="54" customWidth="1"/>
    <col min="2" max="2" width="8.75" style="155" customWidth="1"/>
    <col min="3" max="3" width="12.625" style="54" customWidth="1"/>
    <col min="4" max="103" width="10" style="156" customWidth="1"/>
    <col min="104" max="16384" width="9" style="54"/>
  </cols>
  <sheetData>
    <row r="1" spans="1:103" s="132" customFormat="1" ht="17.25" x14ac:dyDescent="0.15">
      <c r="A1" s="57" t="s">
        <v>512</v>
      </c>
      <c r="B1" s="131"/>
      <c r="C1" s="131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</row>
    <row r="2" spans="1:103" ht="25.5" customHeight="1" x14ac:dyDescent="0.15">
      <c r="A2" s="305" t="s">
        <v>89</v>
      </c>
      <c r="B2" s="348" t="s">
        <v>1</v>
      </c>
      <c r="C2" s="307" t="s">
        <v>2</v>
      </c>
      <c r="D2" s="77" t="s">
        <v>66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9"/>
      <c r="P2" s="77" t="s">
        <v>67</v>
      </c>
      <c r="Q2" s="78"/>
      <c r="R2" s="78"/>
      <c r="S2" s="78"/>
      <c r="T2" s="78"/>
      <c r="U2" s="78"/>
      <c r="V2" s="78"/>
      <c r="W2" s="78"/>
      <c r="X2" s="77" t="s">
        <v>68</v>
      </c>
      <c r="Y2" s="80"/>
      <c r="Z2" s="80"/>
      <c r="AA2" s="80"/>
      <c r="AB2" s="80"/>
      <c r="AC2" s="80"/>
      <c r="AD2" s="80"/>
      <c r="AE2" s="81"/>
      <c r="AF2" s="77" t="s">
        <v>69</v>
      </c>
      <c r="AG2" s="80"/>
      <c r="AH2" s="80"/>
      <c r="AI2" s="80"/>
      <c r="AJ2" s="80"/>
      <c r="AK2" s="80"/>
      <c r="AL2" s="80"/>
      <c r="AM2" s="81"/>
      <c r="AN2" s="77" t="s">
        <v>70</v>
      </c>
      <c r="AO2" s="80"/>
      <c r="AP2" s="80"/>
      <c r="AQ2" s="80"/>
      <c r="AR2" s="80"/>
      <c r="AS2" s="80"/>
      <c r="AT2" s="80"/>
      <c r="AU2" s="81"/>
      <c r="AV2" s="77" t="s">
        <v>71</v>
      </c>
      <c r="AW2" s="80"/>
      <c r="AX2" s="80"/>
      <c r="AY2" s="80"/>
      <c r="AZ2" s="80"/>
      <c r="BA2" s="80"/>
      <c r="BB2" s="80"/>
      <c r="BC2" s="81"/>
      <c r="BD2" s="77" t="s">
        <v>72</v>
      </c>
      <c r="BE2" s="80"/>
      <c r="BF2" s="80"/>
      <c r="BG2" s="80"/>
      <c r="BH2" s="80"/>
      <c r="BI2" s="80"/>
      <c r="BJ2" s="80"/>
      <c r="BK2" s="81"/>
      <c r="BL2" s="77" t="s">
        <v>73</v>
      </c>
      <c r="BM2" s="80"/>
      <c r="BN2" s="80"/>
      <c r="BO2" s="80"/>
      <c r="BP2" s="80"/>
      <c r="BQ2" s="80"/>
      <c r="BR2" s="80"/>
      <c r="BS2" s="81"/>
      <c r="BT2" s="77" t="s">
        <v>74</v>
      </c>
      <c r="BU2" s="129"/>
      <c r="BV2" s="129"/>
      <c r="BW2" s="129"/>
      <c r="BX2" s="129"/>
      <c r="BY2" s="129"/>
      <c r="BZ2" s="129"/>
      <c r="CA2" s="130"/>
      <c r="CB2" s="350" t="s">
        <v>75</v>
      </c>
      <c r="CC2" s="351"/>
      <c r="CD2" s="351"/>
      <c r="CE2" s="351"/>
      <c r="CF2" s="351"/>
      <c r="CG2" s="351"/>
      <c r="CH2" s="351"/>
      <c r="CI2" s="351"/>
      <c r="CJ2" s="77" t="s">
        <v>76</v>
      </c>
      <c r="CK2" s="129"/>
      <c r="CL2" s="129"/>
      <c r="CM2" s="129"/>
      <c r="CN2" s="129"/>
      <c r="CO2" s="129"/>
      <c r="CP2" s="129"/>
      <c r="CQ2" s="130"/>
      <c r="CR2" s="77" t="s">
        <v>77</v>
      </c>
      <c r="CS2" s="129"/>
      <c r="CT2" s="129"/>
      <c r="CU2" s="129"/>
      <c r="CV2" s="129"/>
      <c r="CW2" s="129"/>
      <c r="CX2" s="129"/>
      <c r="CY2" s="130"/>
    </row>
    <row r="3" spans="1:103" ht="25.5" customHeight="1" x14ac:dyDescent="0.15">
      <c r="A3" s="306"/>
      <c r="B3" s="349"/>
      <c r="C3" s="308"/>
      <c r="D3" s="352" t="s">
        <v>0</v>
      </c>
      <c r="E3" s="353" t="s">
        <v>5</v>
      </c>
      <c r="F3" s="350" t="s">
        <v>78</v>
      </c>
      <c r="G3" s="351"/>
      <c r="H3" s="351"/>
      <c r="I3" s="351"/>
      <c r="J3" s="351"/>
      <c r="K3" s="351"/>
      <c r="L3" s="351"/>
      <c r="M3" s="354"/>
      <c r="N3" s="355" t="s">
        <v>79</v>
      </c>
      <c r="O3" s="355" t="s">
        <v>80</v>
      </c>
      <c r="P3" s="352" t="s">
        <v>0</v>
      </c>
      <c r="Q3" s="353" t="s">
        <v>81</v>
      </c>
      <c r="R3" s="353" t="s">
        <v>16</v>
      </c>
      <c r="S3" s="353" t="s">
        <v>17</v>
      </c>
      <c r="T3" s="353" t="s">
        <v>18</v>
      </c>
      <c r="U3" s="353" t="s">
        <v>19</v>
      </c>
      <c r="V3" s="353" t="s">
        <v>35</v>
      </c>
      <c r="W3" s="353" t="s">
        <v>20</v>
      </c>
      <c r="X3" s="352" t="s">
        <v>0</v>
      </c>
      <c r="Y3" s="353" t="s">
        <v>81</v>
      </c>
      <c r="Z3" s="353" t="s">
        <v>16</v>
      </c>
      <c r="AA3" s="353" t="s">
        <v>17</v>
      </c>
      <c r="AB3" s="353" t="s">
        <v>18</v>
      </c>
      <c r="AC3" s="353" t="s">
        <v>19</v>
      </c>
      <c r="AD3" s="353" t="s">
        <v>35</v>
      </c>
      <c r="AE3" s="353" t="s">
        <v>20</v>
      </c>
      <c r="AF3" s="352" t="s">
        <v>0</v>
      </c>
      <c r="AG3" s="353" t="s">
        <v>81</v>
      </c>
      <c r="AH3" s="353" t="s">
        <v>16</v>
      </c>
      <c r="AI3" s="353" t="s">
        <v>17</v>
      </c>
      <c r="AJ3" s="353" t="s">
        <v>18</v>
      </c>
      <c r="AK3" s="353" t="s">
        <v>19</v>
      </c>
      <c r="AL3" s="353" t="s">
        <v>35</v>
      </c>
      <c r="AM3" s="353" t="s">
        <v>20</v>
      </c>
      <c r="AN3" s="352" t="s">
        <v>0</v>
      </c>
      <c r="AO3" s="353" t="s">
        <v>81</v>
      </c>
      <c r="AP3" s="353" t="s">
        <v>16</v>
      </c>
      <c r="AQ3" s="353" t="s">
        <v>17</v>
      </c>
      <c r="AR3" s="353" t="s">
        <v>18</v>
      </c>
      <c r="AS3" s="353" t="s">
        <v>19</v>
      </c>
      <c r="AT3" s="353" t="s">
        <v>35</v>
      </c>
      <c r="AU3" s="353" t="s">
        <v>20</v>
      </c>
      <c r="AV3" s="352" t="s">
        <v>0</v>
      </c>
      <c r="AW3" s="353" t="s">
        <v>81</v>
      </c>
      <c r="AX3" s="353" t="s">
        <v>16</v>
      </c>
      <c r="AY3" s="353" t="s">
        <v>17</v>
      </c>
      <c r="AZ3" s="353" t="s">
        <v>18</v>
      </c>
      <c r="BA3" s="353" t="s">
        <v>19</v>
      </c>
      <c r="BB3" s="353" t="s">
        <v>35</v>
      </c>
      <c r="BC3" s="353" t="s">
        <v>20</v>
      </c>
      <c r="BD3" s="352" t="s">
        <v>0</v>
      </c>
      <c r="BE3" s="353" t="s">
        <v>81</v>
      </c>
      <c r="BF3" s="353" t="s">
        <v>16</v>
      </c>
      <c r="BG3" s="353" t="s">
        <v>17</v>
      </c>
      <c r="BH3" s="353" t="s">
        <v>18</v>
      </c>
      <c r="BI3" s="353" t="s">
        <v>19</v>
      </c>
      <c r="BJ3" s="353" t="s">
        <v>35</v>
      </c>
      <c r="BK3" s="353" t="s">
        <v>20</v>
      </c>
      <c r="BL3" s="352" t="s">
        <v>0</v>
      </c>
      <c r="BM3" s="353" t="s">
        <v>81</v>
      </c>
      <c r="BN3" s="353" t="s">
        <v>16</v>
      </c>
      <c r="BO3" s="353" t="s">
        <v>17</v>
      </c>
      <c r="BP3" s="353" t="s">
        <v>18</v>
      </c>
      <c r="BQ3" s="353" t="s">
        <v>19</v>
      </c>
      <c r="BR3" s="353" t="s">
        <v>35</v>
      </c>
      <c r="BS3" s="353" t="s">
        <v>20</v>
      </c>
      <c r="BT3" s="352" t="s">
        <v>0</v>
      </c>
      <c r="BU3" s="353" t="s">
        <v>81</v>
      </c>
      <c r="BV3" s="353" t="s">
        <v>16</v>
      </c>
      <c r="BW3" s="353" t="s">
        <v>17</v>
      </c>
      <c r="BX3" s="353" t="s">
        <v>18</v>
      </c>
      <c r="BY3" s="353" t="s">
        <v>19</v>
      </c>
      <c r="BZ3" s="353" t="s">
        <v>35</v>
      </c>
      <c r="CA3" s="353" t="s">
        <v>20</v>
      </c>
      <c r="CB3" s="352" t="s">
        <v>0</v>
      </c>
      <c r="CC3" s="353" t="s">
        <v>81</v>
      </c>
      <c r="CD3" s="353" t="s">
        <v>16</v>
      </c>
      <c r="CE3" s="353" t="s">
        <v>17</v>
      </c>
      <c r="CF3" s="353" t="s">
        <v>18</v>
      </c>
      <c r="CG3" s="353" t="s">
        <v>19</v>
      </c>
      <c r="CH3" s="353" t="s">
        <v>35</v>
      </c>
      <c r="CI3" s="353" t="s">
        <v>20</v>
      </c>
      <c r="CJ3" s="352" t="s">
        <v>0</v>
      </c>
      <c r="CK3" s="353" t="s">
        <v>81</v>
      </c>
      <c r="CL3" s="353" t="s">
        <v>16</v>
      </c>
      <c r="CM3" s="353" t="s">
        <v>17</v>
      </c>
      <c r="CN3" s="353" t="s">
        <v>18</v>
      </c>
      <c r="CO3" s="353" t="s">
        <v>19</v>
      </c>
      <c r="CP3" s="353" t="s">
        <v>35</v>
      </c>
      <c r="CQ3" s="353" t="s">
        <v>20</v>
      </c>
      <c r="CR3" s="352" t="s">
        <v>0</v>
      </c>
      <c r="CS3" s="353" t="s">
        <v>81</v>
      </c>
      <c r="CT3" s="353" t="s">
        <v>16</v>
      </c>
      <c r="CU3" s="353" t="s">
        <v>17</v>
      </c>
      <c r="CV3" s="353" t="s">
        <v>18</v>
      </c>
      <c r="CW3" s="353" t="s">
        <v>19</v>
      </c>
      <c r="CX3" s="353" t="s">
        <v>35</v>
      </c>
      <c r="CY3" s="353" t="s">
        <v>20</v>
      </c>
    </row>
    <row r="4" spans="1:103" ht="25.5" customHeight="1" x14ac:dyDescent="0.15">
      <c r="A4" s="306"/>
      <c r="B4" s="349"/>
      <c r="C4" s="308"/>
      <c r="D4" s="352"/>
      <c r="E4" s="352"/>
      <c r="F4" s="352" t="s">
        <v>0</v>
      </c>
      <c r="G4" s="355" t="s">
        <v>82</v>
      </c>
      <c r="H4" s="355" t="s">
        <v>7</v>
      </c>
      <c r="I4" s="355" t="s">
        <v>8</v>
      </c>
      <c r="J4" s="355" t="s">
        <v>9</v>
      </c>
      <c r="K4" s="355" t="s">
        <v>10</v>
      </c>
      <c r="L4" s="355" t="s">
        <v>11</v>
      </c>
      <c r="M4" s="355" t="s">
        <v>83</v>
      </c>
      <c r="N4" s="356"/>
      <c r="O4" s="356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352"/>
      <c r="AN4" s="352"/>
      <c r="AO4" s="352"/>
      <c r="AP4" s="352"/>
      <c r="AQ4" s="352"/>
      <c r="AR4" s="352"/>
      <c r="AS4" s="352"/>
      <c r="AT4" s="352"/>
      <c r="AU4" s="352"/>
      <c r="AV4" s="352"/>
      <c r="AW4" s="352"/>
      <c r="AX4" s="352"/>
      <c r="AY4" s="352"/>
      <c r="AZ4" s="352"/>
      <c r="BA4" s="352"/>
      <c r="BB4" s="352"/>
      <c r="BC4" s="352"/>
      <c r="BD4" s="352"/>
      <c r="BE4" s="352"/>
      <c r="BF4" s="352"/>
      <c r="BG4" s="352"/>
      <c r="BH4" s="352"/>
      <c r="BI4" s="352"/>
      <c r="BJ4" s="352"/>
      <c r="BK4" s="352"/>
      <c r="BL4" s="352"/>
      <c r="BM4" s="352"/>
      <c r="BN4" s="352"/>
      <c r="BO4" s="352"/>
      <c r="BP4" s="352"/>
      <c r="BQ4" s="352"/>
      <c r="BR4" s="352"/>
      <c r="BS4" s="352"/>
      <c r="BT4" s="352"/>
      <c r="BU4" s="352"/>
      <c r="BV4" s="352"/>
      <c r="BW4" s="352"/>
      <c r="BX4" s="352"/>
      <c r="BY4" s="352"/>
      <c r="BZ4" s="352"/>
      <c r="CA4" s="352"/>
      <c r="CB4" s="352"/>
      <c r="CC4" s="352"/>
      <c r="CD4" s="352"/>
      <c r="CE4" s="352"/>
      <c r="CF4" s="352"/>
      <c r="CG4" s="352"/>
      <c r="CH4" s="352"/>
      <c r="CI4" s="352"/>
      <c r="CJ4" s="352"/>
      <c r="CK4" s="352"/>
      <c r="CL4" s="352"/>
      <c r="CM4" s="352"/>
      <c r="CN4" s="352"/>
      <c r="CO4" s="352"/>
      <c r="CP4" s="352"/>
      <c r="CQ4" s="352"/>
      <c r="CR4" s="352"/>
      <c r="CS4" s="352"/>
      <c r="CT4" s="352"/>
      <c r="CU4" s="352"/>
      <c r="CV4" s="352"/>
      <c r="CW4" s="352"/>
      <c r="CX4" s="352"/>
      <c r="CY4" s="352"/>
    </row>
    <row r="5" spans="1:103" ht="22.5" customHeight="1" x14ac:dyDescent="0.15">
      <c r="A5" s="306"/>
      <c r="B5" s="349"/>
      <c r="C5" s="308"/>
      <c r="D5" s="128"/>
      <c r="E5" s="352"/>
      <c r="F5" s="352"/>
      <c r="G5" s="356"/>
      <c r="H5" s="356"/>
      <c r="I5" s="356"/>
      <c r="J5" s="356"/>
      <c r="K5" s="356"/>
      <c r="L5" s="356"/>
      <c r="M5" s="356"/>
      <c r="N5" s="356"/>
      <c r="O5" s="356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2"/>
      <c r="AT5" s="352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2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</row>
    <row r="6" spans="1:103" s="55" customFormat="1" ht="13.5" customHeight="1" x14ac:dyDescent="0.15">
      <c r="A6" s="331"/>
      <c r="B6" s="349"/>
      <c r="C6" s="308"/>
      <c r="D6" s="82" t="s">
        <v>15</v>
      </c>
      <c r="E6" s="82" t="s">
        <v>15</v>
      </c>
      <c r="F6" s="82" t="s">
        <v>15</v>
      </c>
      <c r="G6" s="82" t="s">
        <v>15</v>
      </c>
      <c r="H6" s="82" t="s">
        <v>15</v>
      </c>
      <c r="I6" s="82" t="s">
        <v>15</v>
      </c>
      <c r="J6" s="82" t="s">
        <v>15</v>
      </c>
      <c r="K6" s="82" t="s">
        <v>15</v>
      </c>
      <c r="L6" s="82" t="s">
        <v>15</v>
      </c>
      <c r="M6" s="82" t="s">
        <v>15</v>
      </c>
      <c r="N6" s="82" t="s">
        <v>15</v>
      </c>
      <c r="O6" s="82" t="s">
        <v>15</v>
      </c>
      <c r="P6" s="82" t="s">
        <v>15</v>
      </c>
      <c r="Q6" s="82" t="s">
        <v>15</v>
      </c>
      <c r="R6" s="82" t="s">
        <v>15</v>
      </c>
      <c r="S6" s="82" t="s">
        <v>15</v>
      </c>
      <c r="T6" s="82" t="s">
        <v>15</v>
      </c>
      <c r="U6" s="82" t="s">
        <v>15</v>
      </c>
      <c r="V6" s="82" t="s">
        <v>15</v>
      </c>
      <c r="W6" s="82" t="s">
        <v>15</v>
      </c>
      <c r="X6" s="82" t="s">
        <v>15</v>
      </c>
      <c r="Y6" s="82" t="s">
        <v>15</v>
      </c>
      <c r="Z6" s="82" t="s">
        <v>15</v>
      </c>
      <c r="AA6" s="82" t="s">
        <v>15</v>
      </c>
      <c r="AB6" s="82" t="s">
        <v>15</v>
      </c>
      <c r="AC6" s="82" t="s">
        <v>15</v>
      </c>
      <c r="AD6" s="82" t="s">
        <v>15</v>
      </c>
      <c r="AE6" s="82" t="s">
        <v>15</v>
      </c>
      <c r="AF6" s="82" t="s">
        <v>15</v>
      </c>
      <c r="AG6" s="82" t="s">
        <v>15</v>
      </c>
      <c r="AH6" s="82" t="s">
        <v>15</v>
      </c>
      <c r="AI6" s="82" t="s">
        <v>15</v>
      </c>
      <c r="AJ6" s="82" t="s">
        <v>15</v>
      </c>
      <c r="AK6" s="82" t="s">
        <v>15</v>
      </c>
      <c r="AL6" s="82" t="s">
        <v>15</v>
      </c>
      <c r="AM6" s="82" t="s">
        <v>15</v>
      </c>
      <c r="AN6" s="82" t="s">
        <v>15</v>
      </c>
      <c r="AO6" s="82" t="s">
        <v>15</v>
      </c>
      <c r="AP6" s="82" t="s">
        <v>15</v>
      </c>
      <c r="AQ6" s="82" t="s">
        <v>15</v>
      </c>
      <c r="AR6" s="82" t="s">
        <v>15</v>
      </c>
      <c r="AS6" s="82" t="s">
        <v>15</v>
      </c>
      <c r="AT6" s="82" t="s">
        <v>15</v>
      </c>
      <c r="AU6" s="82" t="s">
        <v>15</v>
      </c>
      <c r="AV6" s="82" t="s">
        <v>15</v>
      </c>
      <c r="AW6" s="82" t="s">
        <v>15</v>
      </c>
      <c r="AX6" s="82" t="s">
        <v>15</v>
      </c>
      <c r="AY6" s="82" t="s">
        <v>15</v>
      </c>
      <c r="AZ6" s="82" t="s">
        <v>15</v>
      </c>
      <c r="BA6" s="82" t="s">
        <v>15</v>
      </c>
      <c r="BB6" s="82" t="s">
        <v>15</v>
      </c>
      <c r="BC6" s="82" t="s">
        <v>15</v>
      </c>
      <c r="BD6" s="82" t="s">
        <v>15</v>
      </c>
      <c r="BE6" s="82" t="s">
        <v>15</v>
      </c>
      <c r="BF6" s="82" t="s">
        <v>15</v>
      </c>
      <c r="BG6" s="82" t="s">
        <v>15</v>
      </c>
      <c r="BH6" s="82" t="s">
        <v>15</v>
      </c>
      <c r="BI6" s="82" t="s">
        <v>15</v>
      </c>
      <c r="BJ6" s="82" t="s">
        <v>15</v>
      </c>
      <c r="BK6" s="82" t="s">
        <v>15</v>
      </c>
      <c r="BL6" s="82" t="s">
        <v>15</v>
      </c>
      <c r="BM6" s="82" t="s">
        <v>15</v>
      </c>
      <c r="BN6" s="82" t="s">
        <v>15</v>
      </c>
      <c r="BO6" s="82" t="s">
        <v>15</v>
      </c>
      <c r="BP6" s="82" t="s">
        <v>15</v>
      </c>
      <c r="BQ6" s="82" t="s">
        <v>15</v>
      </c>
      <c r="BR6" s="82" t="s">
        <v>15</v>
      </c>
      <c r="BS6" s="82" t="s">
        <v>15</v>
      </c>
      <c r="BT6" s="82" t="s">
        <v>15</v>
      </c>
      <c r="BU6" s="82" t="s">
        <v>15</v>
      </c>
      <c r="BV6" s="82" t="s">
        <v>15</v>
      </c>
      <c r="BW6" s="82" t="s">
        <v>15</v>
      </c>
      <c r="BX6" s="82" t="s">
        <v>15</v>
      </c>
      <c r="BY6" s="82" t="s">
        <v>15</v>
      </c>
      <c r="BZ6" s="82" t="s">
        <v>15</v>
      </c>
      <c r="CA6" s="82" t="s">
        <v>15</v>
      </c>
      <c r="CB6" s="82" t="s">
        <v>15</v>
      </c>
      <c r="CC6" s="82" t="s">
        <v>15</v>
      </c>
      <c r="CD6" s="82" t="s">
        <v>15</v>
      </c>
      <c r="CE6" s="82" t="s">
        <v>15</v>
      </c>
      <c r="CF6" s="82" t="s">
        <v>15</v>
      </c>
      <c r="CG6" s="82" t="s">
        <v>15</v>
      </c>
      <c r="CH6" s="82" t="s">
        <v>15</v>
      </c>
      <c r="CI6" s="82" t="s">
        <v>15</v>
      </c>
      <c r="CJ6" s="82" t="s">
        <v>15</v>
      </c>
      <c r="CK6" s="82" t="s">
        <v>15</v>
      </c>
      <c r="CL6" s="82" t="s">
        <v>15</v>
      </c>
      <c r="CM6" s="82" t="s">
        <v>15</v>
      </c>
      <c r="CN6" s="82" t="s">
        <v>15</v>
      </c>
      <c r="CO6" s="82" t="s">
        <v>15</v>
      </c>
      <c r="CP6" s="82" t="s">
        <v>15</v>
      </c>
      <c r="CQ6" s="82" t="s">
        <v>15</v>
      </c>
      <c r="CR6" s="82" t="s">
        <v>15</v>
      </c>
      <c r="CS6" s="82" t="s">
        <v>15</v>
      </c>
      <c r="CT6" s="82" t="s">
        <v>15</v>
      </c>
      <c r="CU6" s="82" t="s">
        <v>15</v>
      </c>
      <c r="CV6" s="82" t="s">
        <v>15</v>
      </c>
      <c r="CW6" s="82" t="s">
        <v>15</v>
      </c>
      <c r="CX6" s="82" t="s">
        <v>15</v>
      </c>
      <c r="CY6" s="82" t="s">
        <v>15</v>
      </c>
    </row>
    <row r="7" spans="1:103" ht="13.5" customHeight="1" x14ac:dyDescent="0.15">
      <c r="A7" s="292" t="s">
        <v>513</v>
      </c>
      <c r="B7" s="293" t="s">
        <v>514</v>
      </c>
      <c r="C7" s="292" t="s">
        <v>515</v>
      </c>
      <c r="D7" s="294">
        <v>0</v>
      </c>
      <c r="E7" s="294">
        <v>0</v>
      </c>
      <c r="F7" s="294">
        <v>0</v>
      </c>
      <c r="G7" s="294">
        <v>0</v>
      </c>
      <c r="H7" s="294">
        <v>0</v>
      </c>
      <c r="I7" s="294">
        <v>0</v>
      </c>
      <c r="J7" s="294">
        <v>0</v>
      </c>
      <c r="K7" s="294">
        <v>0</v>
      </c>
      <c r="L7" s="294">
        <v>0</v>
      </c>
      <c r="M7" s="294">
        <v>0</v>
      </c>
      <c r="N7" s="294">
        <v>0</v>
      </c>
      <c r="O7" s="294">
        <v>0</v>
      </c>
      <c r="P7" s="294">
        <v>0</v>
      </c>
      <c r="Q7" s="294">
        <v>0</v>
      </c>
      <c r="R7" s="294">
        <v>0</v>
      </c>
      <c r="S7" s="294">
        <v>0</v>
      </c>
      <c r="T7" s="294">
        <v>0</v>
      </c>
      <c r="U7" s="294">
        <v>0</v>
      </c>
      <c r="V7" s="294">
        <v>0</v>
      </c>
      <c r="W7" s="294">
        <v>0</v>
      </c>
      <c r="X7" s="294">
        <v>0</v>
      </c>
      <c r="Y7" s="294">
        <v>0</v>
      </c>
      <c r="Z7" s="294">
        <v>0</v>
      </c>
      <c r="AA7" s="294">
        <v>0</v>
      </c>
      <c r="AB7" s="294">
        <v>0</v>
      </c>
      <c r="AC7" s="294">
        <v>0</v>
      </c>
      <c r="AD7" s="294">
        <v>0</v>
      </c>
      <c r="AE7" s="294">
        <v>0</v>
      </c>
      <c r="AF7" s="294">
        <v>0</v>
      </c>
      <c r="AG7" s="294">
        <v>0</v>
      </c>
      <c r="AH7" s="294">
        <v>0</v>
      </c>
      <c r="AI7" s="294">
        <v>0</v>
      </c>
      <c r="AJ7" s="294">
        <v>0</v>
      </c>
      <c r="AK7" s="294">
        <v>0</v>
      </c>
      <c r="AL7" s="294">
        <v>0</v>
      </c>
      <c r="AM7" s="294">
        <v>0</v>
      </c>
      <c r="AN7" s="294">
        <v>0</v>
      </c>
      <c r="AO7" s="294">
        <v>0</v>
      </c>
      <c r="AP7" s="294">
        <v>0</v>
      </c>
      <c r="AQ7" s="294">
        <v>0</v>
      </c>
      <c r="AR7" s="294">
        <v>0</v>
      </c>
      <c r="AS7" s="294">
        <v>0</v>
      </c>
      <c r="AT7" s="294">
        <v>0</v>
      </c>
      <c r="AU7" s="294">
        <v>0</v>
      </c>
      <c r="AV7" s="294">
        <v>0</v>
      </c>
      <c r="AW7" s="294">
        <v>0</v>
      </c>
      <c r="AX7" s="294">
        <v>0</v>
      </c>
      <c r="AY7" s="294">
        <v>0</v>
      </c>
      <c r="AZ7" s="294">
        <v>0</v>
      </c>
      <c r="BA7" s="294">
        <v>0</v>
      </c>
      <c r="BB7" s="294">
        <v>0</v>
      </c>
      <c r="BC7" s="294">
        <v>0</v>
      </c>
      <c r="BD7" s="294">
        <v>0</v>
      </c>
      <c r="BE7" s="294">
        <v>0</v>
      </c>
      <c r="BF7" s="294">
        <v>0</v>
      </c>
      <c r="BG7" s="294">
        <v>0</v>
      </c>
      <c r="BH7" s="294">
        <v>0</v>
      </c>
      <c r="BI7" s="294">
        <v>0</v>
      </c>
      <c r="BJ7" s="294">
        <v>0</v>
      </c>
      <c r="BK7" s="294">
        <v>0</v>
      </c>
      <c r="BL7" s="294">
        <v>0</v>
      </c>
      <c r="BM7" s="294">
        <v>0</v>
      </c>
      <c r="BN7" s="294">
        <v>0</v>
      </c>
      <c r="BO7" s="294">
        <v>0</v>
      </c>
      <c r="BP7" s="294">
        <v>0</v>
      </c>
      <c r="BQ7" s="294">
        <v>0</v>
      </c>
      <c r="BR7" s="294">
        <v>0</v>
      </c>
      <c r="BS7" s="294">
        <v>0</v>
      </c>
      <c r="BT7" s="294">
        <v>0</v>
      </c>
      <c r="BU7" s="294">
        <v>0</v>
      </c>
      <c r="BV7" s="294">
        <v>0</v>
      </c>
      <c r="BW7" s="294">
        <v>0</v>
      </c>
      <c r="BX7" s="294">
        <v>0</v>
      </c>
      <c r="BY7" s="294">
        <v>0</v>
      </c>
      <c r="BZ7" s="294">
        <v>0</v>
      </c>
      <c r="CA7" s="294">
        <v>0</v>
      </c>
      <c r="CB7" s="294">
        <v>0</v>
      </c>
      <c r="CC7" s="294">
        <v>0</v>
      </c>
      <c r="CD7" s="294">
        <v>0</v>
      </c>
      <c r="CE7" s="294">
        <v>0</v>
      </c>
      <c r="CF7" s="294">
        <v>0</v>
      </c>
      <c r="CG7" s="294">
        <v>0</v>
      </c>
      <c r="CH7" s="294">
        <v>0</v>
      </c>
      <c r="CI7" s="294">
        <v>0</v>
      </c>
      <c r="CJ7" s="294">
        <v>0</v>
      </c>
      <c r="CK7" s="294">
        <v>0</v>
      </c>
      <c r="CL7" s="294">
        <v>0</v>
      </c>
      <c r="CM7" s="294">
        <v>0</v>
      </c>
      <c r="CN7" s="294">
        <v>0</v>
      </c>
      <c r="CO7" s="294">
        <v>0</v>
      </c>
      <c r="CP7" s="294">
        <v>0</v>
      </c>
      <c r="CQ7" s="294">
        <v>0</v>
      </c>
      <c r="CR7" s="294">
        <v>0</v>
      </c>
      <c r="CS7" s="294">
        <v>0</v>
      </c>
      <c r="CT7" s="294">
        <v>0</v>
      </c>
      <c r="CU7" s="294">
        <v>0</v>
      </c>
      <c r="CV7" s="294">
        <v>0</v>
      </c>
      <c r="CW7" s="294">
        <v>0</v>
      </c>
      <c r="CX7" s="294">
        <v>0</v>
      </c>
      <c r="CY7" s="294">
        <v>0</v>
      </c>
    </row>
    <row r="8" spans="1:103" ht="13.5" customHeight="1" x14ac:dyDescent="0.15">
      <c r="A8" s="292" t="s">
        <v>517</v>
      </c>
      <c r="B8" s="293" t="s">
        <v>518</v>
      </c>
      <c r="C8" s="292" t="s">
        <v>515</v>
      </c>
      <c r="D8" s="294">
        <v>0</v>
      </c>
      <c r="E8" s="294">
        <v>0</v>
      </c>
      <c r="F8" s="294">
        <v>0</v>
      </c>
      <c r="G8" s="294">
        <v>0</v>
      </c>
      <c r="H8" s="294">
        <v>0</v>
      </c>
      <c r="I8" s="294">
        <v>0</v>
      </c>
      <c r="J8" s="294">
        <v>0</v>
      </c>
      <c r="K8" s="294">
        <v>0</v>
      </c>
      <c r="L8" s="294">
        <v>0</v>
      </c>
      <c r="M8" s="294">
        <v>0</v>
      </c>
      <c r="N8" s="294">
        <v>0</v>
      </c>
      <c r="O8" s="294">
        <v>0</v>
      </c>
      <c r="P8" s="294">
        <v>0</v>
      </c>
      <c r="Q8" s="294">
        <v>0</v>
      </c>
      <c r="R8" s="294">
        <v>0</v>
      </c>
      <c r="S8" s="294">
        <v>0</v>
      </c>
      <c r="T8" s="294">
        <v>0</v>
      </c>
      <c r="U8" s="294">
        <v>0</v>
      </c>
      <c r="V8" s="294">
        <v>0</v>
      </c>
      <c r="W8" s="294">
        <v>0</v>
      </c>
      <c r="X8" s="294">
        <v>0</v>
      </c>
      <c r="Y8" s="294">
        <v>0</v>
      </c>
      <c r="Z8" s="294">
        <v>0</v>
      </c>
      <c r="AA8" s="294">
        <v>0</v>
      </c>
      <c r="AB8" s="294">
        <v>0</v>
      </c>
      <c r="AC8" s="294">
        <v>0</v>
      </c>
      <c r="AD8" s="294">
        <v>0</v>
      </c>
      <c r="AE8" s="294">
        <v>0</v>
      </c>
      <c r="AF8" s="294">
        <v>0</v>
      </c>
      <c r="AG8" s="294">
        <v>0</v>
      </c>
      <c r="AH8" s="294">
        <v>0</v>
      </c>
      <c r="AI8" s="294">
        <v>0</v>
      </c>
      <c r="AJ8" s="294">
        <v>0</v>
      </c>
      <c r="AK8" s="294">
        <v>0</v>
      </c>
      <c r="AL8" s="294">
        <v>0</v>
      </c>
      <c r="AM8" s="294">
        <v>0</v>
      </c>
      <c r="AN8" s="294">
        <v>0</v>
      </c>
      <c r="AO8" s="294">
        <v>0</v>
      </c>
      <c r="AP8" s="294">
        <v>0</v>
      </c>
      <c r="AQ8" s="294">
        <v>0</v>
      </c>
      <c r="AR8" s="294">
        <v>0</v>
      </c>
      <c r="AS8" s="294">
        <v>0</v>
      </c>
      <c r="AT8" s="294">
        <v>0</v>
      </c>
      <c r="AU8" s="294">
        <v>0</v>
      </c>
      <c r="AV8" s="294">
        <v>0</v>
      </c>
      <c r="AW8" s="294">
        <v>0</v>
      </c>
      <c r="AX8" s="294">
        <v>0</v>
      </c>
      <c r="AY8" s="294">
        <v>0</v>
      </c>
      <c r="AZ8" s="294">
        <v>0</v>
      </c>
      <c r="BA8" s="294">
        <v>0</v>
      </c>
      <c r="BB8" s="294">
        <v>0</v>
      </c>
      <c r="BC8" s="294">
        <v>0</v>
      </c>
      <c r="BD8" s="294">
        <v>0</v>
      </c>
      <c r="BE8" s="294">
        <v>0</v>
      </c>
      <c r="BF8" s="294">
        <v>0</v>
      </c>
      <c r="BG8" s="294">
        <v>0</v>
      </c>
      <c r="BH8" s="294">
        <v>0</v>
      </c>
      <c r="BI8" s="294">
        <v>0</v>
      </c>
      <c r="BJ8" s="294">
        <v>0</v>
      </c>
      <c r="BK8" s="294">
        <v>0</v>
      </c>
      <c r="BL8" s="294">
        <v>0</v>
      </c>
      <c r="BM8" s="294">
        <v>0</v>
      </c>
      <c r="BN8" s="294">
        <v>0</v>
      </c>
      <c r="BO8" s="294">
        <v>0</v>
      </c>
      <c r="BP8" s="294">
        <v>0</v>
      </c>
      <c r="BQ8" s="294">
        <v>0</v>
      </c>
      <c r="BR8" s="294">
        <v>0</v>
      </c>
      <c r="BS8" s="294">
        <v>0</v>
      </c>
      <c r="BT8" s="294">
        <v>0</v>
      </c>
      <c r="BU8" s="294">
        <v>0</v>
      </c>
      <c r="BV8" s="294">
        <v>0</v>
      </c>
      <c r="BW8" s="294">
        <v>0</v>
      </c>
      <c r="BX8" s="294">
        <v>0</v>
      </c>
      <c r="BY8" s="294">
        <v>0</v>
      </c>
      <c r="BZ8" s="294">
        <v>0</v>
      </c>
      <c r="CA8" s="294">
        <v>0</v>
      </c>
      <c r="CB8" s="294">
        <v>0</v>
      </c>
      <c r="CC8" s="294">
        <v>0</v>
      </c>
      <c r="CD8" s="294">
        <v>0</v>
      </c>
      <c r="CE8" s="294">
        <v>0</v>
      </c>
      <c r="CF8" s="294">
        <v>0</v>
      </c>
      <c r="CG8" s="294">
        <v>0</v>
      </c>
      <c r="CH8" s="294">
        <v>0</v>
      </c>
      <c r="CI8" s="294">
        <v>0</v>
      </c>
      <c r="CJ8" s="294">
        <v>0</v>
      </c>
      <c r="CK8" s="294">
        <v>0</v>
      </c>
      <c r="CL8" s="294">
        <v>0</v>
      </c>
      <c r="CM8" s="294">
        <v>0</v>
      </c>
      <c r="CN8" s="294">
        <v>0</v>
      </c>
      <c r="CO8" s="294">
        <v>0</v>
      </c>
      <c r="CP8" s="294">
        <v>0</v>
      </c>
      <c r="CQ8" s="294">
        <v>0</v>
      </c>
      <c r="CR8" s="294">
        <v>0</v>
      </c>
      <c r="CS8" s="294">
        <v>0</v>
      </c>
      <c r="CT8" s="294">
        <v>0</v>
      </c>
      <c r="CU8" s="294">
        <v>0</v>
      </c>
      <c r="CV8" s="294">
        <v>0</v>
      </c>
      <c r="CW8" s="294">
        <v>0</v>
      </c>
      <c r="CX8" s="294">
        <v>0</v>
      </c>
      <c r="CY8" s="294">
        <v>0</v>
      </c>
    </row>
    <row r="9" spans="1:103" ht="13.5" customHeight="1" x14ac:dyDescent="0.15">
      <c r="A9" s="292" t="s">
        <v>519</v>
      </c>
      <c r="B9" s="293" t="s">
        <v>520</v>
      </c>
      <c r="C9" s="292" t="s">
        <v>515</v>
      </c>
      <c r="D9" s="294">
        <v>0</v>
      </c>
      <c r="E9" s="294">
        <v>0</v>
      </c>
      <c r="F9" s="294">
        <v>0</v>
      </c>
      <c r="G9" s="294">
        <v>0</v>
      </c>
      <c r="H9" s="294">
        <v>0</v>
      </c>
      <c r="I9" s="294">
        <v>0</v>
      </c>
      <c r="J9" s="294">
        <v>0</v>
      </c>
      <c r="K9" s="294">
        <v>0</v>
      </c>
      <c r="L9" s="294">
        <v>0</v>
      </c>
      <c r="M9" s="294">
        <v>0</v>
      </c>
      <c r="N9" s="294">
        <v>0</v>
      </c>
      <c r="O9" s="294">
        <v>0</v>
      </c>
      <c r="P9" s="294">
        <v>0</v>
      </c>
      <c r="Q9" s="294">
        <v>0</v>
      </c>
      <c r="R9" s="294">
        <v>0</v>
      </c>
      <c r="S9" s="294">
        <v>0</v>
      </c>
      <c r="T9" s="294">
        <v>0</v>
      </c>
      <c r="U9" s="294">
        <v>0</v>
      </c>
      <c r="V9" s="294">
        <v>0</v>
      </c>
      <c r="W9" s="294">
        <v>0</v>
      </c>
      <c r="X9" s="294">
        <v>0</v>
      </c>
      <c r="Y9" s="294">
        <v>0</v>
      </c>
      <c r="Z9" s="294">
        <v>0</v>
      </c>
      <c r="AA9" s="294">
        <v>0</v>
      </c>
      <c r="AB9" s="294">
        <v>0</v>
      </c>
      <c r="AC9" s="294">
        <v>0</v>
      </c>
      <c r="AD9" s="294">
        <v>0</v>
      </c>
      <c r="AE9" s="294">
        <v>0</v>
      </c>
      <c r="AF9" s="294">
        <v>0</v>
      </c>
      <c r="AG9" s="294">
        <v>0</v>
      </c>
      <c r="AH9" s="294">
        <v>0</v>
      </c>
      <c r="AI9" s="294">
        <v>0</v>
      </c>
      <c r="AJ9" s="294">
        <v>0</v>
      </c>
      <c r="AK9" s="294">
        <v>0</v>
      </c>
      <c r="AL9" s="294">
        <v>0</v>
      </c>
      <c r="AM9" s="294">
        <v>0</v>
      </c>
      <c r="AN9" s="294">
        <v>0</v>
      </c>
      <c r="AO9" s="294">
        <v>0</v>
      </c>
      <c r="AP9" s="294">
        <v>0</v>
      </c>
      <c r="AQ9" s="294">
        <v>0</v>
      </c>
      <c r="AR9" s="294">
        <v>0</v>
      </c>
      <c r="AS9" s="294">
        <v>0</v>
      </c>
      <c r="AT9" s="294">
        <v>0</v>
      </c>
      <c r="AU9" s="294">
        <v>0</v>
      </c>
      <c r="AV9" s="294">
        <v>0</v>
      </c>
      <c r="AW9" s="294">
        <v>0</v>
      </c>
      <c r="AX9" s="294">
        <v>0</v>
      </c>
      <c r="AY9" s="294">
        <v>0</v>
      </c>
      <c r="AZ9" s="294">
        <v>0</v>
      </c>
      <c r="BA9" s="294">
        <v>0</v>
      </c>
      <c r="BB9" s="294">
        <v>0</v>
      </c>
      <c r="BC9" s="294">
        <v>0</v>
      </c>
      <c r="BD9" s="294">
        <v>0</v>
      </c>
      <c r="BE9" s="294">
        <v>0</v>
      </c>
      <c r="BF9" s="294">
        <v>0</v>
      </c>
      <c r="BG9" s="294">
        <v>0</v>
      </c>
      <c r="BH9" s="294">
        <v>0</v>
      </c>
      <c r="BI9" s="294">
        <v>0</v>
      </c>
      <c r="BJ9" s="294">
        <v>0</v>
      </c>
      <c r="BK9" s="294">
        <v>0</v>
      </c>
      <c r="BL9" s="294">
        <v>0</v>
      </c>
      <c r="BM9" s="294">
        <v>0</v>
      </c>
      <c r="BN9" s="294">
        <v>0</v>
      </c>
      <c r="BO9" s="294">
        <v>0</v>
      </c>
      <c r="BP9" s="294">
        <v>0</v>
      </c>
      <c r="BQ9" s="294">
        <v>0</v>
      </c>
      <c r="BR9" s="294">
        <v>0</v>
      </c>
      <c r="BS9" s="294">
        <v>0</v>
      </c>
      <c r="BT9" s="294">
        <v>0</v>
      </c>
      <c r="BU9" s="294">
        <v>0</v>
      </c>
      <c r="BV9" s="294">
        <v>0</v>
      </c>
      <c r="BW9" s="294">
        <v>0</v>
      </c>
      <c r="BX9" s="294">
        <v>0</v>
      </c>
      <c r="BY9" s="294">
        <v>0</v>
      </c>
      <c r="BZ9" s="294">
        <v>0</v>
      </c>
      <c r="CA9" s="294">
        <v>0</v>
      </c>
      <c r="CB9" s="294">
        <v>0</v>
      </c>
      <c r="CC9" s="294">
        <v>0</v>
      </c>
      <c r="CD9" s="294">
        <v>0</v>
      </c>
      <c r="CE9" s="294">
        <v>0</v>
      </c>
      <c r="CF9" s="294">
        <v>0</v>
      </c>
      <c r="CG9" s="294">
        <v>0</v>
      </c>
      <c r="CH9" s="294">
        <v>0</v>
      </c>
      <c r="CI9" s="294">
        <v>0</v>
      </c>
      <c r="CJ9" s="294">
        <v>0</v>
      </c>
      <c r="CK9" s="294">
        <v>0</v>
      </c>
      <c r="CL9" s="294">
        <v>0</v>
      </c>
      <c r="CM9" s="294">
        <v>0</v>
      </c>
      <c r="CN9" s="294">
        <v>0</v>
      </c>
      <c r="CO9" s="294">
        <v>0</v>
      </c>
      <c r="CP9" s="294">
        <v>0</v>
      </c>
      <c r="CQ9" s="294">
        <v>0</v>
      </c>
      <c r="CR9" s="294">
        <v>0</v>
      </c>
      <c r="CS9" s="294">
        <v>0</v>
      </c>
      <c r="CT9" s="294">
        <v>0</v>
      </c>
      <c r="CU9" s="294">
        <v>0</v>
      </c>
      <c r="CV9" s="294">
        <v>0</v>
      </c>
      <c r="CW9" s="294">
        <v>0</v>
      </c>
      <c r="CX9" s="294">
        <v>0</v>
      </c>
      <c r="CY9" s="294">
        <v>0</v>
      </c>
    </row>
    <row r="10" spans="1:103" ht="13.5" customHeight="1" x14ac:dyDescent="0.15">
      <c r="A10" s="292" t="s">
        <v>521</v>
      </c>
      <c r="B10" s="293" t="s">
        <v>522</v>
      </c>
      <c r="C10" s="292" t="s">
        <v>515</v>
      </c>
      <c r="D10" s="294">
        <v>0</v>
      </c>
      <c r="E10" s="294">
        <v>0</v>
      </c>
      <c r="F10" s="294">
        <v>0</v>
      </c>
      <c r="G10" s="294">
        <v>0</v>
      </c>
      <c r="H10" s="294">
        <v>0</v>
      </c>
      <c r="I10" s="294">
        <v>0</v>
      </c>
      <c r="J10" s="294">
        <v>0</v>
      </c>
      <c r="K10" s="294">
        <v>0</v>
      </c>
      <c r="L10" s="294">
        <v>0</v>
      </c>
      <c r="M10" s="294">
        <v>0</v>
      </c>
      <c r="N10" s="294">
        <v>0</v>
      </c>
      <c r="O10" s="294">
        <v>0</v>
      </c>
      <c r="P10" s="294">
        <v>0</v>
      </c>
      <c r="Q10" s="294">
        <v>0</v>
      </c>
      <c r="R10" s="294">
        <v>0</v>
      </c>
      <c r="S10" s="294">
        <v>0</v>
      </c>
      <c r="T10" s="294">
        <v>0</v>
      </c>
      <c r="U10" s="294">
        <v>0</v>
      </c>
      <c r="V10" s="294">
        <v>0</v>
      </c>
      <c r="W10" s="294">
        <v>0</v>
      </c>
      <c r="X10" s="294">
        <v>0</v>
      </c>
      <c r="Y10" s="294">
        <v>0</v>
      </c>
      <c r="Z10" s="294">
        <v>0</v>
      </c>
      <c r="AA10" s="294">
        <v>0</v>
      </c>
      <c r="AB10" s="294">
        <v>0</v>
      </c>
      <c r="AC10" s="294">
        <v>0</v>
      </c>
      <c r="AD10" s="294">
        <v>0</v>
      </c>
      <c r="AE10" s="294">
        <v>0</v>
      </c>
      <c r="AF10" s="294">
        <v>0</v>
      </c>
      <c r="AG10" s="294">
        <v>0</v>
      </c>
      <c r="AH10" s="294">
        <v>0</v>
      </c>
      <c r="AI10" s="294">
        <v>0</v>
      </c>
      <c r="AJ10" s="294">
        <v>0</v>
      </c>
      <c r="AK10" s="294">
        <v>0</v>
      </c>
      <c r="AL10" s="294">
        <v>0</v>
      </c>
      <c r="AM10" s="294">
        <v>0</v>
      </c>
      <c r="AN10" s="294">
        <v>0</v>
      </c>
      <c r="AO10" s="294">
        <v>0</v>
      </c>
      <c r="AP10" s="294">
        <v>0</v>
      </c>
      <c r="AQ10" s="294">
        <v>0</v>
      </c>
      <c r="AR10" s="294">
        <v>0</v>
      </c>
      <c r="AS10" s="294">
        <v>0</v>
      </c>
      <c r="AT10" s="294">
        <v>0</v>
      </c>
      <c r="AU10" s="294">
        <v>0</v>
      </c>
      <c r="AV10" s="294">
        <v>0</v>
      </c>
      <c r="AW10" s="294">
        <v>0</v>
      </c>
      <c r="AX10" s="294">
        <v>0</v>
      </c>
      <c r="AY10" s="294">
        <v>0</v>
      </c>
      <c r="AZ10" s="294">
        <v>0</v>
      </c>
      <c r="BA10" s="294">
        <v>0</v>
      </c>
      <c r="BB10" s="294">
        <v>0</v>
      </c>
      <c r="BC10" s="294">
        <v>0</v>
      </c>
      <c r="BD10" s="294">
        <v>0</v>
      </c>
      <c r="BE10" s="294">
        <v>0</v>
      </c>
      <c r="BF10" s="294">
        <v>0</v>
      </c>
      <c r="BG10" s="294">
        <v>0</v>
      </c>
      <c r="BH10" s="294">
        <v>0</v>
      </c>
      <c r="BI10" s="294">
        <v>0</v>
      </c>
      <c r="BJ10" s="294">
        <v>0</v>
      </c>
      <c r="BK10" s="294">
        <v>0</v>
      </c>
      <c r="BL10" s="294">
        <v>0</v>
      </c>
      <c r="BM10" s="294">
        <v>0</v>
      </c>
      <c r="BN10" s="294">
        <v>0</v>
      </c>
      <c r="BO10" s="294">
        <v>0</v>
      </c>
      <c r="BP10" s="294">
        <v>0</v>
      </c>
      <c r="BQ10" s="294">
        <v>0</v>
      </c>
      <c r="BR10" s="294">
        <v>0</v>
      </c>
      <c r="BS10" s="294">
        <v>0</v>
      </c>
      <c r="BT10" s="294">
        <v>0</v>
      </c>
      <c r="BU10" s="294">
        <v>0</v>
      </c>
      <c r="BV10" s="294">
        <v>0</v>
      </c>
      <c r="BW10" s="294">
        <v>0</v>
      </c>
      <c r="BX10" s="294">
        <v>0</v>
      </c>
      <c r="BY10" s="294">
        <v>0</v>
      </c>
      <c r="BZ10" s="294">
        <v>0</v>
      </c>
      <c r="CA10" s="294">
        <v>0</v>
      </c>
      <c r="CB10" s="294">
        <v>0</v>
      </c>
      <c r="CC10" s="294">
        <v>0</v>
      </c>
      <c r="CD10" s="294">
        <v>0</v>
      </c>
      <c r="CE10" s="294">
        <v>0</v>
      </c>
      <c r="CF10" s="294">
        <v>0</v>
      </c>
      <c r="CG10" s="294">
        <v>0</v>
      </c>
      <c r="CH10" s="294">
        <v>0</v>
      </c>
      <c r="CI10" s="294">
        <v>0</v>
      </c>
      <c r="CJ10" s="294">
        <v>0</v>
      </c>
      <c r="CK10" s="294">
        <v>0</v>
      </c>
      <c r="CL10" s="294">
        <v>0</v>
      </c>
      <c r="CM10" s="294">
        <v>0</v>
      </c>
      <c r="CN10" s="294">
        <v>0</v>
      </c>
      <c r="CO10" s="294">
        <v>0</v>
      </c>
      <c r="CP10" s="294">
        <v>0</v>
      </c>
      <c r="CQ10" s="294">
        <v>0</v>
      </c>
      <c r="CR10" s="294">
        <v>0</v>
      </c>
      <c r="CS10" s="294">
        <v>0</v>
      </c>
      <c r="CT10" s="294">
        <v>0</v>
      </c>
      <c r="CU10" s="294">
        <v>0</v>
      </c>
      <c r="CV10" s="294">
        <v>0</v>
      </c>
      <c r="CW10" s="294">
        <v>0</v>
      </c>
      <c r="CX10" s="294">
        <v>0</v>
      </c>
      <c r="CY10" s="294">
        <v>0</v>
      </c>
    </row>
    <row r="11" spans="1:103" ht="13.5" customHeight="1" x14ac:dyDescent="0.15">
      <c r="A11" s="292" t="s">
        <v>523</v>
      </c>
      <c r="B11" s="293" t="s">
        <v>524</v>
      </c>
      <c r="C11" s="292" t="s">
        <v>515</v>
      </c>
      <c r="D11" s="294">
        <v>0</v>
      </c>
      <c r="E11" s="294">
        <v>0</v>
      </c>
      <c r="F11" s="294">
        <v>0</v>
      </c>
      <c r="G11" s="294">
        <v>0</v>
      </c>
      <c r="H11" s="294">
        <v>0</v>
      </c>
      <c r="I11" s="294">
        <v>0</v>
      </c>
      <c r="J11" s="294">
        <v>0</v>
      </c>
      <c r="K11" s="294">
        <v>0</v>
      </c>
      <c r="L11" s="294">
        <v>0</v>
      </c>
      <c r="M11" s="294">
        <v>0</v>
      </c>
      <c r="N11" s="294">
        <v>0</v>
      </c>
      <c r="O11" s="294">
        <v>0</v>
      </c>
      <c r="P11" s="294">
        <v>0</v>
      </c>
      <c r="Q11" s="294">
        <v>0</v>
      </c>
      <c r="R11" s="294">
        <v>0</v>
      </c>
      <c r="S11" s="294">
        <v>0</v>
      </c>
      <c r="T11" s="294">
        <v>0</v>
      </c>
      <c r="U11" s="294">
        <v>0</v>
      </c>
      <c r="V11" s="294">
        <v>0</v>
      </c>
      <c r="W11" s="294">
        <v>0</v>
      </c>
      <c r="X11" s="294">
        <v>0</v>
      </c>
      <c r="Y11" s="294">
        <v>0</v>
      </c>
      <c r="Z11" s="294">
        <v>0</v>
      </c>
      <c r="AA11" s="294">
        <v>0</v>
      </c>
      <c r="AB11" s="294">
        <v>0</v>
      </c>
      <c r="AC11" s="294">
        <v>0</v>
      </c>
      <c r="AD11" s="294">
        <v>0</v>
      </c>
      <c r="AE11" s="294">
        <v>0</v>
      </c>
      <c r="AF11" s="294">
        <v>0</v>
      </c>
      <c r="AG11" s="294">
        <v>0</v>
      </c>
      <c r="AH11" s="294">
        <v>0</v>
      </c>
      <c r="AI11" s="294">
        <v>0</v>
      </c>
      <c r="AJ11" s="294">
        <v>0</v>
      </c>
      <c r="AK11" s="294">
        <v>0</v>
      </c>
      <c r="AL11" s="294">
        <v>0</v>
      </c>
      <c r="AM11" s="294">
        <v>0</v>
      </c>
      <c r="AN11" s="294">
        <v>0</v>
      </c>
      <c r="AO11" s="294">
        <v>0</v>
      </c>
      <c r="AP11" s="294">
        <v>0</v>
      </c>
      <c r="AQ11" s="294">
        <v>0</v>
      </c>
      <c r="AR11" s="294">
        <v>0</v>
      </c>
      <c r="AS11" s="294">
        <v>0</v>
      </c>
      <c r="AT11" s="294">
        <v>0</v>
      </c>
      <c r="AU11" s="294">
        <v>0</v>
      </c>
      <c r="AV11" s="294">
        <v>0</v>
      </c>
      <c r="AW11" s="294">
        <v>0</v>
      </c>
      <c r="AX11" s="294">
        <v>0</v>
      </c>
      <c r="AY11" s="294">
        <v>0</v>
      </c>
      <c r="AZ11" s="294">
        <v>0</v>
      </c>
      <c r="BA11" s="294">
        <v>0</v>
      </c>
      <c r="BB11" s="294">
        <v>0</v>
      </c>
      <c r="BC11" s="294">
        <v>0</v>
      </c>
      <c r="BD11" s="294">
        <v>0</v>
      </c>
      <c r="BE11" s="294">
        <v>0</v>
      </c>
      <c r="BF11" s="294">
        <v>0</v>
      </c>
      <c r="BG11" s="294">
        <v>0</v>
      </c>
      <c r="BH11" s="294">
        <v>0</v>
      </c>
      <c r="BI11" s="294">
        <v>0</v>
      </c>
      <c r="BJ11" s="294">
        <v>0</v>
      </c>
      <c r="BK11" s="294">
        <v>0</v>
      </c>
      <c r="BL11" s="294">
        <v>0</v>
      </c>
      <c r="BM11" s="294">
        <v>0</v>
      </c>
      <c r="BN11" s="294">
        <v>0</v>
      </c>
      <c r="BO11" s="294">
        <v>0</v>
      </c>
      <c r="BP11" s="294">
        <v>0</v>
      </c>
      <c r="BQ11" s="294">
        <v>0</v>
      </c>
      <c r="BR11" s="294">
        <v>0</v>
      </c>
      <c r="BS11" s="294">
        <v>0</v>
      </c>
      <c r="BT11" s="294">
        <v>0</v>
      </c>
      <c r="BU11" s="294">
        <v>0</v>
      </c>
      <c r="BV11" s="294">
        <v>0</v>
      </c>
      <c r="BW11" s="294">
        <v>0</v>
      </c>
      <c r="BX11" s="294">
        <v>0</v>
      </c>
      <c r="BY11" s="294">
        <v>0</v>
      </c>
      <c r="BZ11" s="294">
        <v>0</v>
      </c>
      <c r="CA11" s="294">
        <v>0</v>
      </c>
      <c r="CB11" s="294">
        <v>0</v>
      </c>
      <c r="CC11" s="294">
        <v>0</v>
      </c>
      <c r="CD11" s="294">
        <v>0</v>
      </c>
      <c r="CE11" s="294">
        <v>0</v>
      </c>
      <c r="CF11" s="294">
        <v>0</v>
      </c>
      <c r="CG11" s="294">
        <v>0</v>
      </c>
      <c r="CH11" s="294">
        <v>0</v>
      </c>
      <c r="CI11" s="294">
        <v>0</v>
      </c>
      <c r="CJ11" s="294">
        <v>0</v>
      </c>
      <c r="CK11" s="294">
        <v>0</v>
      </c>
      <c r="CL11" s="294">
        <v>0</v>
      </c>
      <c r="CM11" s="294">
        <v>0</v>
      </c>
      <c r="CN11" s="294">
        <v>0</v>
      </c>
      <c r="CO11" s="294">
        <v>0</v>
      </c>
      <c r="CP11" s="294">
        <v>0</v>
      </c>
      <c r="CQ11" s="294">
        <v>0</v>
      </c>
      <c r="CR11" s="294">
        <v>0</v>
      </c>
      <c r="CS11" s="294">
        <v>0</v>
      </c>
      <c r="CT11" s="294">
        <v>0</v>
      </c>
      <c r="CU11" s="294">
        <v>0</v>
      </c>
      <c r="CV11" s="294">
        <v>0</v>
      </c>
      <c r="CW11" s="294">
        <v>0</v>
      </c>
      <c r="CX11" s="294">
        <v>0</v>
      </c>
      <c r="CY11" s="294">
        <v>0</v>
      </c>
    </row>
    <row r="12" spans="1:103" ht="13.5" customHeight="1" x14ac:dyDescent="0.15">
      <c r="A12" s="292" t="s">
        <v>525</v>
      </c>
      <c r="B12" s="293" t="s">
        <v>526</v>
      </c>
      <c r="C12" s="292" t="s">
        <v>515</v>
      </c>
      <c r="D12" s="294">
        <v>0</v>
      </c>
      <c r="E12" s="294">
        <v>0</v>
      </c>
      <c r="F12" s="294">
        <v>0</v>
      </c>
      <c r="G12" s="294">
        <v>0</v>
      </c>
      <c r="H12" s="294">
        <v>0</v>
      </c>
      <c r="I12" s="294">
        <v>0</v>
      </c>
      <c r="J12" s="294">
        <v>0</v>
      </c>
      <c r="K12" s="294">
        <v>0</v>
      </c>
      <c r="L12" s="294">
        <v>0</v>
      </c>
      <c r="M12" s="294">
        <v>0</v>
      </c>
      <c r="N12" s="294">
        <v>0</v>
      </c>
      <c r="O12" s="294">
        <v>0</v>
      </c>
      <c r="P12" s="294">
        <v>0</v>
      </c>
      <c r="Q12" s="294">
        <v>0</v>
      </c>
      <c r="R12" s="294">
        <v>0</v>
      </c>
      <c r="S12" s="294">
        <v>0</v>
      </c>
      <c r="T12" s="294">
        <v>0</v>
      </c>
      <c r="U12" s="294">
        <v>0</v>
      </c>
      <c r="V12" s="294">
        <v>0</v>
      </c>
      <c r="W12" s="294">
        <v>0</v>
      </c>
      <c r="X12" s="294">
        <v>0</v>
      </c>
      <c r="Y12" s="294">
        <v>0</v>
      </c>
      <c r="Z12" s="294">
        <v>0</v>
      </c>
      <c r="AA12" s="294">
        <v>0</v>
      </c>
      <c r="AB12" s="294">
        <v>0</v>
      </c>
      <c r="AC12" s="294">
        <v>0</v>
      </c>
      <c r="AD12" s="294">
        <v>0</v>
      </c>
      <c r="AE12" s="294">
        <v>0</v>
      </c>
      <c r="AF12" s="294">
        <v>0</v>
      </c>
      <c r="AG12" s="294">
        <v>0</v>
      </c>
      <c r="AH12" s="294">
        <v>0</v>
      </c>
      <c r="AI12" s="294">
        <v>0</v>
      </c>
      <c r="AJ12" s="294">
        <v>0</v>
      </c>
      <c r="AK12" s="294">
        <v>0</v>
      </c>
      <c r="AL12" s="294">
        <v>0</v>
      </c>
      <c r="AM12" s="294">
        <v>0</v>
      </c>
      <c r="AN12" s="294">
        <v>0</v>
      </c>
      <c r="AO12" s="294">
        <v>0</v>
      </c>
      <c r="AP12" s="294">
        <v>0</v>
      </c>
      <c r="AQ12" s="294">
        <v>0</v>
      </c>
      <c r="AR12" s="294">
        <v>0</v>
      </c>
      <c r="AS12" s="294">
        <v>0</v>
      </c>
      <c r="AT12" s="294">
        <v>0</v>
      </c>
      <c r="AU12" s="294">
        <v>0</v>
      </c>
      <c r="AV12" s="294">
        <v>0</v>
      </c>
      <c r="AW12" s="294">
        <v>0</v>
      </c>
      <c r="AX12" s="294">
        <v>0</v>
      </c>
      <c r="AY12" s="294">
        <v>0</v>
      </c>
      <c r="AZ12" s="294">
        <v>0</v>
      </c>
      <c r="BA12" s="294">
        <v>0</v>
      </c>
      <c r="BB12" s="294">
        <v>0</v>
      </c>
      <c r="BC12" s="294">
        <v>0</v>
      </c>
      <c r="BD12" s="294">
        <v>0</v>
      </c>
      <c r="BE12" s="294">
        <v>0</v>
      </c>
      <c r="BF12" s="294">
        <v>0</v>
      </c>
      <c r="BG12" s="294">
        <v>0</v>
      </c>
      <c r="BH12" s="294">
        <v>0</v>
      </c>
      <c r="BI12" s="294">
        <v>0</v>
      </c>
      <c r="BJ12" s="294">
        <v>0</v>
      </c>
      <c r="BK12" s="294">
        <v>0</v>
      </c>
      <c r="BL12" s="294">
        <v>0</v>
      </c>
      <c r="BM12" s="294">
        <v>0</v>
      </c>
      <c r="BN12" s="294">
        <v>0</v>
      </c>
      <c r="BO12" s="294">
        <v>0</v>
      </c>
      <c r="BP12" s="294">
        <v>0</v>
      </c>
      <c r="BQ12" s="294">
        <v>0</v>
      </c>
      <c r="BR12" s="294">
        <v>0</v>
      </c>
      <c r="BS12" s="294">
        <v>0</v>
      </c>
      <c r="BT12" s="294">
        <v>0</v>
      </c>
      <c r="BU12" s="294">
        <v>0</v>
      </c>
      <c r="BV12" s="294">
        <v>0</v>
      </c>
      <c r="BW12" s="294">
        <v>0</v>
      </c>
      <c r="BX12" s="294">
        <v>0</v>
      </c>
      <c r="BY12" s="294">
        <v>0</v>
      </c>
      <c r="BZ12" s="294">
        <v>0</v>
      </c>
      <c r="CA12" s="294">
        <v>0</v>
      </c>
      <c r="CB12" s="294">
        <v>0</v>
      </c>
      <c r="CC12" s="294">
        <v>0</v>
      </c>
      <c r="CD12" s="294">
        <v>0</v>
      </c>
      <c r="CE12" s="294">
        <v>0</v>
      </c>
      <c r="CF12" s="294">
        <v>0</v>
      </c>
      <c r="CG12" s="294">
        <v>0</v>
      </c>
      <c r="CH12" s="294">
        <v>0</v>
      </c>
      <c r="CI12" s="294">
        <v>0</v>
      </c>
      <c r="CJ12" s="294">
        <v>0</v>
      </c>
      <c r="CK12" s="294">
        <v>0</v>
      </c>
      <c r="CL12" s="294">
        <v>0</v>
      </c>
      <c r="CM12" s="294">
        <v>0</v>
      </c>
      <c r="CN12" s="294">
        <v>0</v>
      </c>
      <c r="CO12" s="294">
        <v>0</v>
      </c>
      <c r="CP12" s="294">
        <v>0</v>
      </c>
      <c r="CQ12" s="294">
        <v>0</v>
      </c>
      <c r="CR12" s="294">
        <v>0</v>
      </c>
      <c r="CS12" s="294">
        <v>0</v>
      </c>
      <c r="CT12" s="294">
        <v>0</v>
      </c>
      <c r="CU12" s="294">
        <v>0</v>
      </c>
      <c r="CV12" s="294">
        <v>0</v>
      </c>
      <c r="CW12" s="294">
        <v>0</v>
      </c>
      <c r="CX12" s="294">
        <v>0</v>
      </c>
      <c r="CY12" s="294">
        <v>0</v>
      </c>
    </row>
    <row r="13" spans="1:103" ht="13.5" customHeight="1" x14ac:dyDescent="0.15">
      <c r="A13" s="292" t="s">
        <v>527</v>
      </c>
      <c r="B13" s="293" t="s">
        <v>528</v>
      </c>
      <c r="C13" s="292" t="s">
        <v>515</v>
      </c>
      <c r="D13" s="294">
        <v>0</v>
      </c>
      <c r="E13" s="294">
        <v>0</v>
      </c>
      <c r="F13" s="294">
        <v>0</v>
      </c>
      <c r="G13" s="294">
        <v>0</v>
      </c>
      <c r="H13" s="294">
        <v>0</v>
      </c>
      <c r="I13" s="294">
        <v>0</v>
      </c>
      <c r="J13" s="294">
        <v>0</v>
      </c>
      <c r="K13" s="294">
        <v>0</v>
      </c>
      <c r="L13" s="294">
        <v>0</v>
      </c>
      <c r="M13" s="294">
        <v>0</v>
      </c>
      <c r="N13" s="294">
        <v>0</v>
      </c>
      <c r="O13" s="294">
        <v>0</v>
      </c>
      <c r="P13" s="294">
        <v>0</v>
      </c>
      <c r="Q13" s="294">
        <v>0</v>
      </c>
      <c r="R13" s="294">
        <v>0</v>
      </c>
      <c r="S13" s="294">
        <v>0</v>
      </c>
      <c r="T13" s="294">
        <v>0</v>
      </c>
      <c r="U13" s="294">
        <v>0</v>
      </c>
      <c r="V13" s="294">
        <v>0</v>
      </c>
      <c r="W13" s="294">
        <v>0</v>
      </c>
      <c r="X13" s="294">
        <v>0</v>
      </c>
      <c r="Y13" s="294">
        <v>0</v>
      </c>
      <c r="Z13" s="294">
        <v>0</v>
      </c>
      <c r="AA13" s="294">
        <v>0</v>
      </c>
      <c r="AB13" s="294">
        <v>0</v>
      </c>
      <c r="AC13" s="294">
        <v>0</v>
      </c>
      <c r="AD13" s="294">
        <v>0</v>
      </c>
      <c r="AE13" s="294">
        <v>0</v>
      </c>
      <c r="AF13" s="294">
        <v>0</v>
      </c>
      <c r="AG13" s="294">
        <v>0</v>
      </c>
      <c r="AH13" s="294">
        <v>0</v>
      </c>
      <c r="AI13" s="294">
        <v>0</v>
      </c>
      <c r="AJ13" s="294">
        <v>0</v>
      </c>
      <c r="AK13" s="294">
        <v>0</v>
      </c>
      <c r="AL13" s="294">
        <v>0</v>
      </c>
      <c r="AM13" s="294">
        <v>0</v>
      </c>
      <c r="AN13" s="294">
        <v>0</v>
      </c>
      <c r="AO13" s="294">
        <v>0</v>
      </c>
      <c r="AP13" s="294">
        <v>0</v>
      </c>
      <c r="AQ13" s="294">
        <v>0</v>
      </c>
      <c r="AR13" s="294">
        <v>0</v>
      </c>
      <c r="AS13" s="294">
        <v>0</v>
      </c>
      <c r="AT13" s="294">
        <v>0</v>
      </c>
      <c r="AU13" s="294">
        <v>0</v>
      </c>
      <c r="AV13" s="294">
        <v>0</v>
      </c>
      <c r="AW13" s="294">
        <v>0</v>
      </c>
      <c r="AX13" s="294">
        <v>0</v>
      </c>
      <c r="AY13" s="294">
        <v>0</v>
      </c>
      <c r="AZ13" s="294">
        <v>0</v>
      </c>
      <c r="BA13" s="294">
        <v>0</v>
      </c>
      <c r="BB13" s="294">
        <v>0</v>
      </c>
      <c r="BC13" s="294">
        <v>0</v>
      </c>
      <c r="BD13" s="294">
        <v>0</v>
      </c>
      <c r="BE13" s="294">
        <v>0</v>
      </c>
      <c r="BF13" s="294">
        <v>0</v>
      </c>
      <c r="BG13" s="294">
        <v>0</v>
      </c>
      <c r="BH13" s="294">
        <v>0</v>
      </c>
      <c r="BI13" s="294">
        <v>0</v>
      </c>
      <c r="BJ13" s="294">
        <v>0</v>
      </c>
      <c r="BK13" s="294">
        <v>0</v>
      </c>
      <c r="BL13" s="294">
        <v>0</v>
      </c>
      <c r="BM13" s="294">
        <v>0</v>
      </c>
      <c r="BN13" s="294">
        <v>0</v>
      </c>
      <c r="BO13" s="294">
        <v>0</v>
      </c>
      <c r="BP13" s="294">
        <v>0</v>
      </c>
      <c r="BQ13" s="294">
        <v>0</v>
      </c>
      <c r="BR13" s="294">
        <v>0</v>
      </c>
      <c r="BS13" s="294">
        <v>0</v>
      </c>
      <c r="BT13" s="294">
        <v>0</v>
      </c>
      <c r="BU13" s="294">
        <v>0</v>
      </c>
      <c r="BV13" s="294">
        <v>0</v>
      </c>
      <c r="BW13" s="294">
        <v>0</v>
      </c>
      <c r="BX13" s="294">
        <v>0</v>
      </c>
      <c r="BY13" s="294">
        <v>0</v>
      </c>
      <c r="BZ13" s="294">
        <v>0</v>
      </c>
      <c r="CA13" s="294">
        <v>0</v>
      </c>
      <c r="CB13" s="294">
        <v>0</v>
      </c>
      <c r="CC13" s="294">
        <v>0</v>
      </c>
      <c r="CD13" s="294">
        <v>0</v>
      </c>
      <c r="CE13" s="294">
        <v>0</v>
      </c>
      <c r="CF13" s="294">
        <v>0</v>
      </c>
      <c r="CG13" s="294">
        <v>0</v>
      </c>
      <c r="CH13" s="294">
        <v>0</v>
      </c>
      <c r="CI13" s="294">
        <v>0</v>
      </c>
      <c r="CJ13" s="294">
        <v>0</v>
      </c>
      <c r="CK13" s="294">
        <v>0</v>
      </c>
      <c r="CL13" s="294">
        <v>0</v>
      </c>
      <c r="CM13" s="294">
        <v>0</v>
      </c>
      <c r="CN13" s="294">
        <v>0</v>
      </c>
      <c r="CO13" s="294">
        <v>0</v>
      </c>
      <c r="CP13" s="294">
        <v>0</v>
      </c>
      <c r="CQ13" s="294">
        <v>0</v>
      </c>
      <c r="CR13" s="294">
        <v>0</v>
      </c>
      <c r="CS13" s="294">
        <v>0</v>
      </c>
      <c r="CT13" s="294">
        <v>0</v>
      </c>
      <c r="CU13" s="294">
        <v>0</v>
      </c>
      <c r="CV13" s="294">
        <v>0</v>
      </c>
      <c r="CW13" s="294">
        <v>0</v>
      </c>
      <c r="CX13" s="294">
        <v>0</v>
      </c>
      <c r="CY13" s="294">
        <v>0</v>
      </c>
    </row>
    <row r="14" spans="1:103" ht="13.5" customHeight="1" x14ac:dyDescent="0.15">
      <c r="A14" s="292" t="s">
        <v>529</v>
      </c>
      <c r="B14" s="293" t="s">
        <v>530</v>
      </c>
      <c r="C14" s="292" t="s">
        <v>515</v>
      </c>
      <c r="D14" s="294">
        <v>0</v>
      </c>
      <c r="E14" s="294">
        <v>0</v>
      </c>
      <c r="F14" s="294">
        <v>0</v>
      </c>
      <c r="G14" s="294">
        <v>0</v>
      </c>
      <c r="H14" s="294">
        <v>0</v>
      </c>
      <c r="I14" s="294">
        <v>0</v>
      </c>
      <c r="J14" s="294">
        <v>0</v>
      </c>
      <c r="K14" s="294">
        <v>0</v>
      </c>
      <c r="L14" s="294">
        <v>0</v>
      </c>
      <c r="M14" s="294">
        <v>0</v>
      </c>
      <c r="N14" s="294">
        <v>0</v>
      </c>
      <c r="O14" s="294">
        <v>0</v>
      </c>
      <c r="P14" s="294">
        <v>0</v>
      </c>
      <c r="Q14" s="294">
        <v>0</v>
      </c>
      <c r="R14" s="294">
        <v>0</v>
      </c>
      <c r="S14" s="294">
        <v>0</v>
      </c>
      <c r="T14" s="294">
        <v>0</v>
      </c>
      <c r="U14" s="294">
        <v>0</v>
      </c>
      <c r="V14" s="294">
        <v>0</v>
      </c>
      <c r="W14" s="294">
        <v>0</v>
      </c>
      <c r="X14" s="294">
        <v>0</v>
      </c>
      <c r="Y14" s="294">
        <v>0</v>
      </c>
      <c r="Z14" s="294">
        <v>0</v>
      </c>
      <c r="AA14" s="294">
        <v>0</v>
      </c>
      <c r="AB14" s="294">
        <v>0</v>
      </c>
      <c r="AC14" s="294">
        <v>0</v>
      </c>
      <c r="AD14" s="294">
        <v>0</v>
      </c>
      <c r="AE14" s="294">
        <v>0</v>
      </c>
      <c r="AF14" s="294">
        <v>0</v>
      </c>
      <c r="AG14" s="294">
        <v>0</v>
      </c>
      <c r="AH14" s="294">
        <v>0</v>
      </c>
      <c r="AI14" s="294">
        <v>0</v>
      </c>
      <c r="AJ14" s="294">
        <v>0</v>
      </c>
      <c r="AK14" s="294">
        <v>0</v>
      </c>
      <c r="AL14" s="294">
        <v>0</v>
      </c>
      <c r="AM14" s="294">
        <v>0</v>
      </c>
      <c r="AN14" s="294">
        <v>0</v>
      </c>
      <c r="AO14" s="294">
        <v>0</v>
      </c>
      <c r="AP14" s="294">
        <v>0</v>
      </c>
      <c r="AQ14" s="294">
        <v>0</v>
      </c>
      <c r="AR14" s="294">
        <v>0</v>
      </c>
      <c r="AS14" s="294">
        <v>0</v>
      </c>
      <c r="AT14" s="294">
        <v>0</v>
      </c>
      <c r="AU14" s="294">
        <v>0</v>
      </c>
      <c r="AV14" s="294">
        <v>0</v>
      </c>
      <c r="AW14" s="294">
        <v>0</v>
      </c>
      <c r="AX14" s="294">
        <v>0</v>
      </c>
      <c r="AY14" s="294">
        <v>0</v>
      </c>
      <c r="AZ14" s="294">
        <v>0</v>
      </c>
      <c r="BA14" s="294">
        <v>0</v>
      </c>
      <c r="BB14" s="294">
        <v>0</v>
      </c>
      <c r="BC14" s="294">
        <v>0</v>
      </c>
      <c r="BD14" s="294">
        <v>0</v>
      </c>
      <c r="BE14" s="294">
        <v>0</v>
      </c>
      <c r="BF14" s="294">
        <v>0</v>
      </c>
      <c r="BG14" s="294">
        <v>0</v>
      </c>
      <c r="BH14" s="294">
        <v>0</v>
      </c>
      <c r="BI14" s="294">
        <v>0</v>
      </c>
      <c r="BJ14" s="294">
        <v>0</v>
      </c>
      <c r="BK14" s="294">
        <v>0</v>
      </c>
      <c r="BL14" s="294">
        <v>0</v>
      </c>
      <c r="BM14" s="294">
        <v>0</v>
      </c>
      <c r="BN14" s="294">
        <v>0</v>
      </c>
      <c r="BO14" s="294">
        <v>0</v>
      </c>
      <c r="BP14" s="294">
        <v>0</v>
      </c>
      <c r="BQ14" s="294">
        <v>0</v>
      </c>
      <c r="BR14" s="294">
        <v>0</v>
      </c>
      <c r="BS14" s="294">
        <v>0</v>
      </c>
      <c r="BT14" s="294">
        <v>0</v>
      </c>
      <c r="BU14" s="294">
        <v>0</v>
      </c>
      <c r="BV14" s="294">
        <v>0</v>
      </c>
      <c r="BW14" s="294">
        <v>0</v>
      </c>
      <c r="BX14" s="294">
        <v>0</v>
      </c>
      <c r="BY14" s="294">
        <v>0</v>
      </c>
      <c r="BZ14" s="294">
        <v>0</v>
      </c>
      <c r="CA14" s="294">
        <v>0</v>
      </c>
      <c r="CB14" s="294">
        <v>0</v>
      </c>
      <c r="CC14" s="294">
        <v>0</v>
      </c>
      <c r="CD14" s="294">
        <v>0</v>
      </c>
      <c r="CE14" s="294">
        <v>0</v>
      </c>
      <c r="CF14" s="294">
        <v>0</v>
      </c>
      <c r="CG14" s="294">
        <v>0</v>
      </c>
      <c r="CH14" s="294">
        <v>0</v>
      </c>
      <c r="CI14" s="294">
        <v>0</v>
      </c>
      <c r="CJ14" s="294">
        <v>0</v>
      </c>
      <c r="CK14" s="294">
        <v>0</v>
      </c>
      <c r="CL14" s="294">
        <v>0</v>
      </c>
      <c r="CM14" s="294">
        <v>0</v>
      </c>
      <c r="CN14" s="294">
        <v>0</v>
      </c>
      <c r="CO14" s="294">
        <v>0</v>
      </c>
      <c r="CP14" s="294">
        <v>0</v>
      </c>
      <c r="CQ14" s="294">
        <v>0</v>
      </c>
      <c r="CR14" s="294">
        <v>0</v>
      </c>
      <c r="CS14" s="294">
        <v>0</v>
      </c>
      <c r="CT14" s="294">
        <v>0</v>
      </c>
      <c r="CU14" s="294">
        <v>0</v>
      </c>
      <c r="CV14" s="294">
        <v>0</v>
      </c>
      <c r="CW14" s="294">
        <v>0</v>
      </c>
      <c r="CX14" s="294">
        <v>0</v>
      </c>
      <c r="CY14" s="294">
        <v>0</v>
      </c>
    </row>
    <row r="15" spans="1:103" ht="13.5" customHeight="1" x14ac:dyDescent="0.15">
      <c r="A15" s="292" t="s">
        <v>531</v>
      </c>
      <c r="B15" s="293" t="s">
        <v>532</v>
      </c>
      <c r="C15" s="292" t="s">
        <v>515</v>
      </c>
      <c r="D15" s="294">
        <v>0</v>
      </c>
      <c r="E15" s="294">
        <v>0</v>
      </c>
      <c r="F15" s="294">
        <v>0</v>
      </c>
      <c r="G15" s="294">
        <v>0</v>
      </c>
      <c r="H15" s="294">
        <v>0</v>
      </c>
      <c r="I15" s="294">
        <v>0</v>
      </c>
      <c r="J15" s="294">
        <v>0</v>
      </c>
      <c r="K15" s="294">
        <v>0</v>
      </c>
      <c r="L15" s="294">
        <v>0</v>
      </c>
      <c r="M15" s="294">
        <v>0</v>
      </c>
      <c r="N15" s="294">
        <v>0</v>
      </c>
      <c r="O15" s="294">
        <v>0</v>
      </c>
      <c r="P15" s="294">
        <v>0</v>
      </c>
      <c r="Q15" s="294">
        <v>0</v>
      </c>
      <c r="R15" s="294">
        <v>0</v>
      </c>
      <c r="S15" s="294">
        <v>0</v>
      </c>
      <c r="T15" s="294">
        <v>0</v>
      </c>
      <c r="U15" s="294">
        <v>0</v>
      </c>
      <c r="V15" s="294">
        <v>0</v>
      </c>
      <c r="W15" s="294">
        <v>0</v>
      </c>
      <c r="X15" s="294">
        <v>0</v>
      </c>
      <c r="Y15" s="294">
        <v>0</v>
      </c>
      <c r="Z15" s="294">
        <v>0</v>
      </c>
      <c r="AA15" s="294">
        <v>0</v>
      </c>
      <c r="AB15" s="294">
        <v>0</v>
      </c>
      <c r="AC15" s="294">
        <v>0</v>
      </c>
      <c r="AD15" s="294">
        <v>0</v>
      </c>
      <c r="AE15" s="294">
        <v>0</v>
      </c>
      <c r="AF15" s="294">
        <v>0</v>
      </c>
      <c r="AG15" s="294">
        <v>0</v>
      </c>
      <c r="AH15" s="294">
        <v>0</v>
      </c>
      <c r="AI15" s="294">
        <v>0</v>
      </c>
      <c r="AJ15" s="294">
        <v>0</v>
      </c>
      <c r="AK15" s="294">
        <v>0</v>
      </c>
      <c r="AL15" s="294">
        <v>0</v>
      </c>
      <c r="AM15" s="294">
        <v>0</v>
      </c>
      <c r="AN15" s="294">
        <v>0</v>
      </c>
      <c r="AO15" s="294">
        <v>0</v>
      </c>
      <c r="AP15" s="294">
        <v>0</v>
      </c>
      <c r="AQ15" s="294">
        <v>0</v>
      </c>
      <c r="AR15" s="294">
        <v>0</v>
      </c>
      <c r="AS15" s="294">
        <v>0</v>
      </c>
      <c r="AT15" s="294">
        <v>0</v>
      </c>
      <c r="AU15" s="294">
        <v>0</v>
      </c>
      <c r="AV15" s="294">
        <v>0</v>
      </c>
      <c r="AW15" s="294">
        <v>0</v>
      </c>
      <c r="AX15" s="294">
        <v>0</v>
      </c>
      <c r="AY15" s="294">
        <v>0</v>
      </c>
      <c r="AZ15" s="294">
        <v>0</v>
      </c>
      <c r="BA15" s="294">
        <v>0</v>
      </c>
      <c r="BB15" s="294">
        <v>0</v>
      </c>
      <c r="BC15" s="294">
        <v>0</v>
      </c>
      <c r="BD15" s="294">
        <v>0</v>
      </c>
      <c r="BE15" s="294">
        <v>0</v>
      </c>
      <c r="BF15" s="294">
        <v>0</v>
      </c>
      <c r="BG15" s="294">
        <v>0</v>
      </c>
      <c r="BH15" s="294">
        <v>0</v>
      </c>
      <c r="BI15" s="294">
        <v>0</v>
      </c>
      <c r="BJ15" s="294">
        <v>0</v>
      </c>
      <c r="BK15" s="294">
        <v>0</v>
      </c>
      <c r="BL15" s="294">
        <v>0</v>
      </c>
      <c r="BM15" s="294">
        <v>0</v>
      </c>
      <c r="BN15" s="294">
        <v>0</v>
      </c>
      <c r="BO15" s="294">
        <v>0</v>
      </c>
      <c r="BP15" s="294">
        <v>0</v>
      </c>
      <c r="BQ15" s="294">
        <v>0</v>
      </c>
      <c r="BR15" s="294">
        <v>0</v>
      </c>
      <c r="BS15" s="294">
        <v>0</v>
      </c>
      <c r="BT15" s="294">
        <v>0</v>
      </c>
      <c r="BU15" s="294">
        <v>0</v>
      </c>
      <c r="BV15" s="294">
        <v>0</v>
      </c>
      <c r="BW15" s="294">
        <v>0</v>
      </c>
      <c r="BX15" s="294">
        <v>0</v>
      </c>
      <c r="BY15" s="294">
        <v>0</v>
      </c>
      <c r="BZ15" s="294">
        <v>0</v>
      </c>
      <c r="CA15" s="294">
        <v>0</v>
      </c>
      <c r="CB15" s="294">
        <v>0</v>
      </c>
      <c r="CC15" s="294">
        <v>0</v>
      </c>
      <c r="CD15" s="294">
        <v>0</v>
      </c>
      <c r="CE15" s="294">
        <v>0</v>
      </c>
      <c r="CF15" s="294">
        <v>0</v>
      </c>
      <c r="CG15" s="294">
        <v>0</v>
      </c>
      <c r="CH15" s="294">
        <v>0</v>
      </c>
      <c r="CI15" s="294">
        <v>0</v>
      </c>
      <c r="CJ15" s="294">
        <v>0</v>
      </c>
      <c r="CK15" s="294">
        <v>0</v>
      </c>
      <c r="CL15" s="294">
        <v>0</v>
      </c>
      <c r="CM15" s="294">
        <v>0</v>
      </c>
      <c r="CN15" s="294">
        <v>0</v>
      </c>
      <c r="CO15" s="294">
        <v>0</v>
      </c>
      <c r="CP15" s="294">
        <v>0</v>
      </c>
      <c r="CQ15" s="294">
        <v>0</v>
      </c>
      <c r="CR15" s="294">
        <v>0</v>
      </c>
      <c r="CS15" s="294">
        <v>0</v>
      </c>
      <c r="CT15" s="294">
        <v>0</v>
      </c>
      <c r="CU15" s="294">
        <v>0</v>
      </c>
      <c r="CV15" s="294">
        <v>0</v>
      </c>
      <c r="CW15" s="294">
        <v>0</v>
      </c>
      <c r="CX15" s="294">
        <v>0</v>
      </c>
      <c r="CY15" s="294">
        <v>0</v>
      </c>
    </row>
    <row r="16" spans="1:103" ht="13.5" customHeight="1" x14ac:dyDescent="0.15">
      <c r="A16" s="292" t="s">
        <v>533</v>
      </c>
      <c r="B16" s="293" t="s">
        <v>534</v>
      </c>
      <c r="C16" s="292" t="s">
        <v>515</v>
      </c>
      <c r="D16" s="294">
        <v>0</v>
      </c>
      <c r="E16" s="294">
        <v>0</v>
      </c>
      <c r="F16" s="294">
        <v>0</v>
      </c>
      <c r="G16" s="294">
        <v>0</v>
      </c>
      <c r="H16" s="294">
        <v>0</v>
      </c>
      <c r="I16" s="294">
        <v>0</v>
      </c>
      <c r="J16" s="294">
        <v>0</v>
      </c>
      <c r="K16" s="294">
        <v>0</v>
      </c>
      <c r="L16" s="294">
        <v>0</v>
      </c>
      <c r="M16" s="294">
        <v>0</v>
      </c>
      <c r="N16" s="294">
        <v>0</v>
      </c>
      <c r="O16" s="294">
        <v>0</v>
      </c>
      <c r="P16" s="294">
        <v>0</v>
      </c>
      <c r="Q16" s="294">
        <v>0</v>
      </c>
      <c r="R16" s="294">
        <v>0</v>
      </c>
      <c r="S16" s="294">
        <v>0</v>
      </c>
      <c r="T16" s="294">
        <v>0</v>
      </c>
      <c r="U16" s="294">
        <v>0</v>
      </c>
      <c r="V16" s="294">
        <v>0</v>
      </c>
      <c r="W16" s="294">
        <v>0</v>
      </c>
      <c r="X16" s="294">
        <v>0</v>
      </c>
      <c r="Y16" s="294">
        <v>0</v>
      </c>
      <c r="Z16" s="294">
        <v>0</v>
      </c>
      <c r="AA16" s="294">
        <v>0</v>
      </c>
      <c r="AB16" s="294">
        <v>0</v>
      </c>
      <c r="AC16" s="294">
        <v>0</v>
      </c>
      <c r="AD16" s="294">
        <v>0</v>
      </c>
      <c r="AE16" s="294">
        <v>0</v>
      </c>
      <c r="AF16" s="294">
        <v>0</v>
      </c>
      <c r="AG16" s="294">
        <v>0</v>
      </c>
      <c r="AH16" s="294">
        <v>0</v>
      </c>
      <c r="AI16" s="294">
        <v>0</v>
      </c>
      <c r="AJ16" s="294">
        <v>0</v>
      </c>
      <c r="AK16" s="294">
        <v>0</v>
      </c>
      <c r="AL16" s="294">
        <v>0</v>
      </c>
      <c r="AM16" s="294">
        <v>0</v>
      </c>
      <c r="AN16" s="294">
        <v>0</v>
      </c>
      <c r="AO16" s="294">
        <v>0</v>
      </c>
      <c r="AP16" s="294">
        <v>0</v>
      </c>
      <c r="AQ16" s="294">
        <v>0</v>
      </c>
      <c r="AR16" s="294">
        <v>0</v>
      </c>
      <c r="AS16" s="294">
        <v>0</v>
      </c>
      <c r="AT16" s="294">
        <v>0</v>
      </c>
      <c r="AU16" s="294">
        <v>0</v>
      </c>
      <c r="AV16" s="294">
        <v>0</v>
      </c>
      <c r="AW16" s="294">
        <v>0</v>
      </c>
      <c r="AX16" s="294">
        <v>0</v>
      </c>
      <c r="AY16" s="294">
        <v>0</v>
      </c>
      <c r="AZ16" s="294">
        <v>0</v>
      </c>
      <c r="BA16" s="294">
        <v>0</v>
      </c>
      <c r="BB16" s="294">
        <v>0</v>
      </c>
      <c r="BC16" s="294">
        <v>0</v>
      </c>
      <c r="BD16" s="294">
        <v>0</v>
      </c>
      <c r="BE16" s="294">
        <v>0</v>
      </c>
      <c r="BF16" s="294">
        <v>0</v>
      </c>
      <c r="BG16" s="294">
        <v>0</v>
      </c>
      <c r="BH16" s="294">
        <v>0</v>
      </c>
      <c r="BI16" s="294">
        <v>0</v>
      </c>
      <c r="BJ16" s="294">
        <v>0</v>
      </c>
      <c r="BK16" s="294">
        <v>0</v>
      </c>
      <c r="BL16" s="294">
        <v>0</v>
      </c>
      <c r="BM16" s="294">
        <v>0</v>
      </c>
      <c r="BN16" s="294">
        <v>0</v>
      </c>
      <c r="BO16" s="294">
        <v>0</v>
      </c>
      <c r="BP16" s="294">
        <v>0</v>
      </c>
      <c r="BQ16" s="294">
        <v>0</v>
      </c>
      <c r="BR16" s="294">
        <v>0</v>
      </c>
      <c r="BS16" s="294">
        <v>0</v>
      </c>
      <c r="BT16" s="294">
        <v>0</v>
      </c>
      <c r="BU16" s="294">
        <v>0</v>
      </c>
      <c r="BV16" s="294">
        <v>0</v>
      </c>
      <c r="BW16" s="294">
        <v>0</v>
      </c>
      <c r="BX16" s="294">
        <v>0</v>
      </c>
      <c r="BY16" s="294">
        <v>0</v>
      </c>
      <c r="BZ16" s="294">
        <v>0</v>
      </c>
      <c r="CA16" s="294">
        <v>0</v>
      </c>
      <c r="CB16" s="294">
        <v>0</v>
      </c>
      <c r="CC16" s="294">
        <v>0</v>
      </c>
      <c r="CD16" s="294">
        <v>0</v>
      </c>
      <c r="CE16" s="294">
        <v>0</v>
      </c>
      <c r="CF16" s="294">
        <v>0</v>
      </c>
      <c r="CG16" s="294">
        <v>0</v>
      </c>
      <c r="CH16" s="294">
        <v>0</v>
      </c>
      <c r="CI16" s="294">
        <v>0</v>
      </c>
      <c r="CJ16" s="294">
        <v>0</v>
      </c>
      <c r="CK16" s="294">
        <v>0</v>
      </c>
      <c r="CL16" s="294">
        <v>0</v>
      </c>
      <c r="CM16" s="294">
        <v>0</v>
      </c>
      <c r="CN16" s="294">
        <v>0</v>
      </c>
      <c r="CO16" s="294">
        <v>0</v>
      </c>
      <c r="CP16" s="294">
        <v>0</v>
      </c>
      <c r="CQ16" s="294">
        <v>0</v>
      </c>
      <c r="CR16" s="294">
        <v>0</v>
      </c>
      <c r="CS16" s="294">
        <v>0</v>
      </c>
      <c r="CT16" s="294">
        <v>0</v>
      </c>
      <c r="CU16" s="294">
        <v>0</v>
      </c>
      <c r="CV16" s="294">
        <v>0</v>
      </c>
      <c r="CW16" s="294">
        <v>0</v>
      </c>
      <c r="CX16" s="294">
        <v>0</v>
      </c>
      <c r="CY16" s="294">
        <v>0</v>
      </c>
    </row>
    <row r="17" spans="1:103" ht="13.5" customHeight="1" x14ac:dyDescent="0.15">
      <c r="A17" s="292" t="s">
        <v>535</v>
      </c>
      <c r="B17" s="293" t="s">
        <v>536</v>
      </c>
      <c r="C17" s="292" t="s">
        <v>515</v>
      </c>
      <c r="D17" s="294">
        <v>0</v>
      </c>
      <c r="E17" s="294">
        <v>0</v>
      </c>
      <c r="F17" s="294">
        <v>0</v>
      </c>
      <c r="G17" s="294">
        <v>0</v>
      </c>
      <c r="H17" s="294">
        <v>0</v>
      </c>
      <c r="I17" s="294">
        <v>0</v>
      </c>
      <c r="J17" s="294">
        <v>0</v>
      </c>
      <c r="K17" s="294">
        <v>0</v>
      </c>
      <c r="L17" s="294">
        <v>0</v>
      </c>
      <c r="M17" s="294">
        <v>0</v>
      </c>
      <c r="N17" s="294">
        <v>0</v>
      </c>
      <c r="O17" s="294">
        <v>0</v>
      </c>
      <c r="P17" s="294">
        <v>0</v>
      </c>
      <c r="Q17" s="294">
        <v>0</v>
      </c>
      <c r="R17" s="294">
        <v>0</v>
      </c>
      <c r="S17" s="294">
        <v>0</v>
      </c>
      <c r="T17" s="294">
        <v>0</v>
      </c>
      <c r="U17" s="294">
        <v>0</v>
      </c>
      <c r="V17" s="294">
        <v>0</v>
      </c>
      <c r="W17" s="294">
        <v>0</v>
      </c>
      <c r="X17" s="294">
        <v>0</v>
      </c>
      <c r="Y17" s="294">
        <v>0</v>
      </c>
      <c r="Z17" s="294">
        <v>0</v>
      </c>
      <c r="AA17" s="294">
        <v>0</v>
      </c>
      <c r="AB17" s="294">
        <v>0</v>
      </c>
      <c r="AC17" s="294">
        <v>0</v>
      </c>
      <c r="AD17" s="294">
        <v>0</v>
      </c>
      <c r="AE17" s="294">
        <v>0</v>
      </c>
      <c r="AF17" s="294">
        <v>0</v>
      </c>
      <c r="AG17" s="294">
        <v>0</v>
      </c>
      <c r="AH17" s="294">
        <v>0</v>
      </c>
      <c r="AI17" s="294">
        <v>0</v>
      </c>
      <c r="AJ17" s="294">
        <v>0</v>
      </c>
      <c r="AK17" s="294">
        <v>0</v>
      </c>
      <c r="AL17" s="294">
        <v>0</v>
      </c>
      <c r="AM17" s="294">
        <v>0</v>
      </c>
      <c r="AN17" s="294">
        <v>0</v>
      </c>
      <c r="AO17" s="294">
        <v>0</v>
      </c>
      <c r="AP17" s="294">
        <v>0</v>
      </c>
      <c r="AQ17" s="294">
        <v>0</v>
      </c>
      <c r="AR17" s="294">
        <v>0</v>
      </c>
      <c r="AS17" s="294">
        <v>0</v>
      </c>
      <c r="AT17" s="294">
        <v>0</v>
      </c>
      <c r="AU17" s="294">
        <v>0</v>
      </c>
      <c r="AV17" s="294">
        <v>0</v>
      </c>
      <c r="AW17" s="294">
        <v>0</v>
      </c>
      <c r="AX17" s="294">
        <v>0</v>
      </c>
      <c r="AY17" s="294">
        <v>0</v>
      </c>
      <c r="AZ17" s="294">
        <v>0</v>
      </c>
      <c r="BA17" s="294">
        <v>0</v>
      </c>
      <c r="BB17" s="294">
        <v>0</v>
      </c>
      <c r="BC17" s="294">
        <v>0</v>
      </c>
      <c r="BD17" s="294">
        <v>0</v>
      </c>
      <c r="BE17" s="294">
        <v>0</v>
      </c>
      <c r="BF17" s="294">
        <v>0</v>
      </c>
      <c r="BG17" s="294">
        <v>0</v>
      </c>
      <c r="BH17" s="294">
        <v>0</v>
      </c>
      <c r="BI17" s="294">
        <v>0</v>
      </c>
      <c r="BJ17" s="294">
        <v>0</v>
      </c>
      <c r="BK17" s="294">
        <v>0</v>
      </c>
      <c r="BL17" s="294">
        <v>0</v>
      </c>
      <c r="BM17" s="294">
        <v>0</v>
      </c>
      <c r="BN17" s="294">
        <v>0</v>
      </c>
      <c r="BO17" s="294">
        <v>0</v>
      </c>
      <c r="BP17" s="294">
        <v>0</v>
      </c>
      <c r="BQ17" s="294">
        <v>0</v>
      </c>
      <c r="BR17" s="294">
        <v>0</v>
      </c>
      <c r="BS17" s="294">
        <v>0</v>
      </c>
      <c r="BT17" s="294">
        <v>0</v>
      </c>
      <c r="BU17" s="294">
        <v>0</v>
      </c>
      <c r="BV17" s="294">
        <v>0</v>
      </c>
      <c r="BW17" s="294">
        <v>0</v>
      </c>
      <c r="BX17" s="294">
        <v>0</v>
      </c>
      <c r="BY17" s="294">
        <v>0</v>
      </c>
      <c r="BZ17" s="294">
        <v>0</v>
      </c>
      <c r="CA17" s="294">
        <v>0</v>
      </c>
      <c r="CB17" s="294">
        <v>0</v>
      </c>
      <c r="CC17" s="294">
        <v>0</v>
      </c>
      <c r="CD17" s="294">
        <v>0</v>
      </c>
      <c r="CE17" s="294">
        <v>0</v>
      </c>
      <c r="CF17" s="294">
        <v>0</v>
      </c>
      <c r="CG17" s="294">
        <v>0</v>
      </c>
      <c r="CH17" s="294">
        <v>0</v>
      </c>
      <c r="CI17" s="294">
        <v>0</v>
      </c>
      <c r="CJ17" s="294">
        <v>0</v>
      </c>
      <c r="CK17" s="294">
        <v>0</v>
      </c>
      <c r="CL17" s="294">
        <v>0</v>
      </c>
      <c r="CM17" s="294">
        <v>0</v>
      </c>
      <c r="CN17" s="294">
        <v>0</v>
      </c>
      <c r="CO17" s="294">
        <v>0</v>
      </c>
      <c r="CP17" s="294">
        <v>0</v>
      </c>
      <c r="CQ17" s="294">
        <v>0</v>
      </c>
      <c r="CR17" s="294">
        <v>0</v>
      </c>
      <c r="CS17" s="294">
        <v>0</v>
      </c>
      <c r="CT17" s="294">
        <v>0</v>
      </c>
      <c r="CU17" s="294">
        <v>0</v>
      </c>
      <c r="CV17" s="294">
        <v>0</v>
      </c>
      <c r="CW17" s="294">
        <v>0</v>
      </c>
      <c r="CX17" s="294">
        <v>0</v>
      </c>
      <c r="CY17" s="294">
        <v>0</v>
      </c>
    </row>
    <row r="18" spans="1:103" ht="13.5" customHeight="1" x14ac:dyDescent="0.15">
      <c r="A18" s="292" t="s">
        <v>537</v>
      </c>
      <c r="B18" s="293" t="s">
        <v>538</v>
      </c>
      <c r="C18" s="292" t="s">
        <v>515</v>
      </c>
      <c r="D18" s="294">
        <v>0</v>
      </c>
      <c r="E18" s="294">
        <v>0</v>
      </c>
      <c r="F18" s="294">
        <v>0</v>
      </c>
      <c r="G18" s="294">
        <v>0</v>
      </c>
      <c r="H18" s="294">
        <v>0</v>
      </c>
      <c r="I18" s="294">
        <v>0</v>
      </c>
      <c r="J18" s="294">
        <v>0</v>
      </c>
      <c r="K18" s="294">
        <v>0</v>
      </c>
      <c r="L18" s="294">
        <v>0</v>
      </c>
      <c r="M18" s="294">
        <v>0</v>
      </c>
      <c r="N18" s="294">
        <v>0</v>
      </c>
      <c r="O18" s="294">
        <v>0</v>
      </c>
      <c r="P18" s="294">
        <v>0</v>
      </c>
      <c r="Q18" s="294">
        <v>0</v>
      </c>
      <c r="R18" s="294">
        <v>0</v>
      </c>
      <c r="S18" s="294">
        <v>0</v>
      </c>
      <c r="T18" s="294">
        <v>0</v>
      </c>
      <c r="U18" s="294">
        <v>0</v>
      </c>
      <c r="V18" s="294">
        <v>0</v>
      </c>
      <c r="W18" s="294">
        <v>0</v>
      </c>
      <c r="X18" s="294">
        <v>0</v>
      </c>
      <c r="Y18" s="294">
        <v>0</v>
      </c>
      <c r="Z18" s="294">
        <v>0</v>
      </c>
      <c r="AA18" s="294">
        <v>0</v>
      </c>
      <c r="AB18" s="294">
        <v>0</v>
      </c>
      <c r="AC18" s="294">
        <v>0</v>
      </c>
      <c r="AD18" s="294">
        <v>0</v>
      </c>
      <c r="AE18" s="294">
        <v>0</v>
      </c>
      <c r="AF18" s="294">
        <v>0</v>
      </c>
      <c r="AG18" s="294">
        <v>0</v>
      </c>
      <c r="AH18" s="294">
        <v>0</v>
      </c>
      <c r="AI18" s="294">
        <v>0</v>
      </c>
      <c r="AJ18" s="294">
        <v>0</v>
      </c>
      <c r="AK18" s="294">
        <v>0</v>
      </c>
      <c r="AL18" s="294">
        <v>0</v>
      </c>
      <c r="AM18" s="294">
        <v>0</v>
      </c>
      <c r="AN18" s="294">
        <v>0</v>
      </c>
      <c r="AO18" s="294">
        <v>0</v>
      </c>
      <c r="AP18" s="294">
        <v>0</v>
      </c>
      <c r="AQ18" s="294">
        <v>0</v>
      </c>
      <c r="AR18" s="294">
        <v>0</v>
      </c>
      <c r="AS18" s="294">
        <v>0</v>
      </c>
      <c r="AT18" s="294">
        <v>0</v>
      </c>
      <c r="AU18" s="294">
        <v>0</v>
      </c>
      <c r="AV18" s="294">
        <v>0</v>
      </c>
      <c r="AW18" s="294">
        <v>0</v>
      </c>
      <c r="AX18" s="294">
        <v>0</v>
      </c>
      <c r="AY18" s="294">
        <v>0</v>
      </c>
      <c r="AZ18" s="294">
        <v>0</v>
      </c>
      <c r="BA18" s="294">
        <v>0</v>
      </c>
      <c r="BB18" s="294">
        <v>0</v>
      </c>
      <c r="BC18" s="294">
        <v>0</v>
      </c>
      <c r="BD18" s="294">
        <v>0</v>
      </c>
      <c r="BE18" s="294">
        <v>0</v>
      </c>
      <c r="BF18" s="294">
        <v>0</v>
      </c>
      <c r="BG18" s="294">
        <v>0</v>
      </c>
      <c r="BH18" s="294">
        <v>0</v>
      </c>
      <c r="BI18" s="294">
        <v>0</v>
      </c>
      <c r="BJ18" s="294">
        <v>0</v>
      </c>
      <c r="BK18" s="294">
        <v>0</v>
      </c>
      <c r="BL18" s="294">
        <v>0</v>
      </c>
      <c r="BM18" s="294">
        <v>0</v>
      </c>
      <c r="BN18" s="294">
        <v>0</v>
      </c>
      <c r="BO18" s="294">
        <v>0</v>
      </c>
      <c r="BP18" s="294">
        <v>0</v>
      </c>
      <c r="BQ18" s="294">
        <v>0</v>
      </c>
      <c r="BR18" s="294">
        <v>0</v>
      </c>
      <c r="BS18" s="294">
        <v>0</v>
      </c>
      <c r="BT18" s="294">
        <v>0</v>
      </c>
      <c r="BU18" s="294">
        <v>0</v>
      </c>
      <c r="BV18" s="294">
        <v>0</v>
      </c>
      <c r="BW18" s="294">
        <v>0</v>
      </c>
      <c r="BX18" s="294">
        <v>0</v>
      </c>
      <c r="BY18" s="294">
        <v>0</v>
      </c>
      <c r="BZ18" s="294">
        <v>0</v>
      </c>
      <c r="CA18" s="294">
        <v>0</v>
      </c>
      <c r="CB18" s="294">
        <v>0</v>
      </c>
      <c r="CC18" s="294">
        <v>0</v>
      </c>
      <c r="CD18" s="294">
        <v>0</v>
      </c>
      <c r="CE18" s="294">
        <v>0</v>
      </c>
      <c r="CF18" s="294">
        <v>0</v>
      </c>
      <c r="CG18" s="294">
        <v>0</v>
      </c>
      <c r="CH18" s="294">
        <v>0</v>
      </c>
      <c r="CI18" s="294">
        <v>0</v>
      </c>
      <c r="CJ18" s="294">
        <v>0</v>
      </c>
      <c r="CK18" s="294">
        <v>0</v>
      </c>
      <c r="CL18" s="294">
        <v>0</v>
      </c>
      <c r="CM18" s="294">
        <v>0</v>
      </c>
      <c r="CN18" s="294">
        <v>0</v>
      </c>
      <c r="CO18" s="294">
        <v>0</v>
      </c>
      <c r="CP18" s="294">
        <v>0</v>
      </c>
      <c r="CQ18" s="294">
        <v>0</v>
      </c>
      <c r="CR18" s="294">
        <v>0</v>
      </c>
      <c r="CS18" s="294">
        <v>0</v>
      </c>
      <c r="CT18" s="294">
        <v>0</v>
      </c>
      <c r="CU18" s="294">
        <v>0</v>
      </c>
      <c r="CV18" s="294">
        <v>0</v>
      </c>
      <c r="CW18" s="294">
        <v>0</v>
      </c>
      <c r="CX18" s="294">
        <v>0</v>
      </c>
      <c r="CY18" s="294">
        <v>0</v>
      </c>
    </row>
    <row r="19" spans="1:103" ht="13.5" customHeight="1" x14ac:dyDescent="0.15">
      <c r="A19" s="292" t="s">
        <v>539</v>
      </c>
      <c r="B19" s="293" t="s">
        <v>540</v>
      </c>
      <c r="C19" s="292" t="s">
        <v>515</v>
      </c>
      <c r="D19" s="294">
        <v>0</v>
      </c>
      <c r="E19" s="294">
        <v>0</v>
      </c>
      <c r="F19" s="294">
        <v>0</v>
      </c>
      <c r="G19" s="294">
        <v>0</v>
      </c>
      <c r="H19" s="294">
        <v>0</v>
      </c>
      <c r="I19" s="294">
        <v>0</v>
      </c>
      <c r="J19" s="294">
        <v>0</v>
      </c>
      <c r="K19" s="294">
        <v>0</v>
      </c>
      <c r="L19" s="294">
        <v>0</v>
      </c>
      <c r="M19" s="294">
        <v>0</v>
      </c>
      <c r="N19" s="294">
        <v>0</v>
      </c>
      <c r="O19" s="294">
        <v>0</v>
      </c>
      <c r="P19" s="294">
        <v>0</v>
      </c>
      <c r="Q19" s="294">
        <v>0</v>
      </c>
      <c r="R19" s="294">
        <v>0</v>
      </c>
      <c r="S19" s="294">
        <v>0</v>
      </c>
      <c r="T19" s="294">
        <v>0</v>
      </c>
      <c r="U19" s="294">
        <v>0</v>
      </c>
      <c r="V19" s="294">
        <v>0</v>
      </c>
      <c r="W19" s="294">
        <v>0</v>
      </c>
      <c r="X19" s="294">
        <v>0</v>
      </c>
      <c r="Y19" s="294">
        <v>0</v>
      </c>
      <c r="Z19" s="294">
        <v>0</v>
      </c>
      <c r="AA19" s="294">
        <v>0</v>
      </c>
      <c r="AB19" s="294">
        <v>0</v>
      </c>
      <c r="AC19" s="294">
        <v>0</v>
      </c>
      <c r="AD19" s="294">
        <v>0</v>
      </c>
      <c r="AE19" s="294">
        <v>0</v>
      </c>
      <c r="AF19" s="294">
        <v>0</v>
      </c>
      <c r="AG19" s="294">
        <v>0</v>
      </c>
      <c r="AH19" s="294">
        <v>0</v>
      </c>
      <c r="AI19" s="294">
        <v>0</v>
      </c>
      <c r="AJ19" s="294">
        <v>0</v>
      </c>
      <c r="AK19" s="294">
        <v>0</v>
      </c>
      <c r="AL19" s="294">
        <v>0</v>
      </c>
      <c r="AM19" s="294">
        <v>0</v>
      </c>
      <c r="AN19" s="294">
        <v>0</v>
      </c>
      <c r="AO19" s="294">
        <v>0</v>
      </c>
      <c r="AP19" s="294">
        <v>0</v>
      </c>
      <c r="AQ19" s="294">
        <v>0</v>
      </c>
      <c r="AR19" s="294">
        <v>0</v>
      </c>
      <c r="AS19" s="294">
        <v>0</v>
      </c>
      <c r="AT19" s="294">
        <v>0</v>
      </c>
      <c r="AU19" s="294">
        <v>0</v>
      </c>
      <c r="AV19" s="294">
        <v>0</v>
      </c>
      <c r="AW19" s="294">
        <v>0</v>
      </c>
      <c r="AX19" s="294">
        <v>0</v>
      </c>
      <c r="AY19" s="294">
        <v>0</v>
      </c>
      <c r="AZ19" s="294">
        <v>0</v>
      </c>
      <c r="BA19" s="294">
        <v>0</v>
      </c>
      <c r="BB19" s="294">
        <v>0</v>
      </c>
      <c r="BC19" s="294">
        <v>0</v>
      </c>
      <c r="BD19" s="294">
        <v>0</v>
      </c>
      <c r="BE19" s="294">
        <v>0</v>
      </c>
      <c r="BF19" s="294">
        <v>0</v>
      </c>
      <c r="BG19" s="294">
        <v>0</v>
      </c>
      <c r="BH19" s="294">
        <v>0</v>
      </c>
      <c r="BI19" s="294">
        <v>0</v>
      </c>
      <c r="BJ19" s="294">
        <v>0</v>
      </c>
      <c r="BK19" s="294">
        <v>0</v>
      </c>
      <c r="BL19" s="294">
        <v>0</v>
      </c>
      <c r="BM19" s="294">
        <v>0</v>
      </c>
      <c r="BN19" s="294">
        <v>0</v>
      </c>
      <c r="BO19" s="294">
        <v>0</v>
      </c>
      <c r="BP19" s="294">
        <v>0</v>
      </c>
      <c r="BQ19" s="294">
        <v>0</v>
      </c>
      <c r="BR19" s="294">
        <v>0</v>
      </c>
      <c r="BS19" s="294">
        <v>0</v>
      </c>
      <c r="BT19" s="294">
        <v>0</v>
      </c>
      <c r="BU19" s="294">
        <v>0</v>
      </c>
      <c r="BV19" s="294">
        <v>0</v>
      </c>
      <c r="BW19" s="294">
        <v>0</v>
      </c>
      <c r="BX19" s="294">
        <v>0</v>
      </c>
      <c r="BY19" s="294">
        <v>0</v>
      </c>
      <c r="BZ19" s="294">
        <v>0</v>
      </c>
      <c r="CA19" s="294">
        <v>0</v>
      </c>
      <c r="CB19" s="294">
        <v>0</v>
      </c>
      <c r="CC19" s="294">
        <v>0</v>
      </c>
      <c r="CD19" s="294">
        <v>0</v>
      </c>
      <c r="CE19" s="294">
        <v>0</v>
      </c>
      <c r="CF19" s="294">
        <v>0</v>
      </c>
      <c r="CG19" s="294">
        <v>0</v>
      </c>
      <c r="CH19" s="294">
        <v>0</v>
      </c>
      <c r="CI19" s="294">
        <v>0</v>
      </c>
      <c r="CJ19" s="294">
        <v>0</v>
      </c>
      <c r="CK19" s="294">
        <v>0</v>
      </c>
      <c r="CL19" s="294">
        <v>0</v>
      </c>
      <c r="CM19" s="294">
        <v>0</v>
      </c>
      <c r="CN19" s="294">
        <v>0</v>
      </c>
      <c r="CO19" s="294">
        <v>0</v>
      </c>
      <c r="CP19" s="294">
        <v>0</v>
      </c>
      <c r="CQ19" s="294">
        <v>0</v>
      </c>
      <c r="CR19" s="294">
        <v>0</v>
      </c>
      <c r="CS19" s="294">
        <v>0</v>
      </c>
      <c r="CT19" s="294">
        <v>0</v>
      </c>
      <c r="CU19" s="294">
        <v>0</v>
      </c>
      <c r="CV19" s="294">
        <v>0</v>
      </c>
      <c r="CW19" s="294">
        <v>0</v>
      </c>
      <c r="CX19" s="294">
        <v>0</v>
      </c>
      <c r="CY19" s="294">
        <v>0</v>
      </c>
    </row>
    <row r="20" spans="1:103" ht="13.5" customHeight="1" x14ac:dyDescent="0.15">
      <c r="A20" s="292" t="s">
        <v>541</v>
      </c>
      <c r="B20" s="293" t="s">
        <v>542</v>
      </c>
      <c r="C20" s="292" t="s">
        <v>515</v>
      </c>
      <c r="D20" s="294">
        <v>0</v>
      </c>
      <c r="E20" s="294">
        <v>0</v>
      </c>
      <c r="F20" s="294">
        <v>0</v>
      </c>
      <c r="G20" s="294">
        <v>0</v>
      </c>
      <c r="H20" s="294">
        <v>0</v>
      </c>
      <c r="I20" s="294">
        <v>0</v>
      </c>
      <c r="J20" s="294">
        <v>0</v>
      </c>
      <c r="K20" s="294">
        <v>0</v>
      </c>
      <c r="L20" s="294">
        <v>0</v>
      </c>
      <c r="M20" s="294">
        <v>0</v>
      </c>
      <c r="N20" s="294">
        <v>0</v>
      </c>
      <c r="O20" s="294">
        <v>0</v>
      </c>
      <c r="P20" s="294">
        <v>0</v>
      </c>
      <c r="Q20" s="294">
        <v>0</v>
      </c>
      <c r="R20" s="294">
        <v>0</v>
      </c>
      <c r="S20" s="294">
        <v>0</v>
      </c>
      <c r="T20" s="294">
        <v>0</v>
      </c>
      <c r="U20" s="294">
        <v>0</v>
      </c>
      <c r="V20" s="294">
        <v>0</v>
      </c>
      <c r="W20" s="294">
        <v>0</v>
      </c>
      <c r="X20" s="294">
        <v>0</v>
      </c>
      <c r="Y20" s="294">
        <v>0</v>
      </c>
      <c r="Z20" s="294">
        <v>0</v>
      </c>
      <c r="AA20" s="294">
        <v>0</v>
      </c>
      <c r="AB20" s="294">
        <v>0</v>
      </c>
      <c r="AC20" s="294">
        <v>0</v>
      </c>
      <c r="AD20" s="294">
        <v>0</v>
      </c>
      <c r="AE20" s="294">
        <v>0</v>
      </c>
      <c r="AF20" s="294">
        <v>0</v>
      </c>
      <c r="AG20" s="294">
        <v>0</v>
      </c>
      <c r="AH20" s="294">
        <v>0</v>
      </c>
      <c r="AI20" s="294">
        <v>0</v>
      </c>
      <c r="AJ20" s="294">
        <v>0</v>
      </c>
      <c r="AK20" s="294">
        <v>0</v>
      </c>
      <c r="AL20" s="294">
        <v>0</v>
      </c>
      <c r="AM20" s="294">
        <v>0</v>
      </c>
      <c r="AN20" s="294">
        <v>0</v>
      </c>
      <c r="AO20" s="294">
        <v>0</v>
      </c>
      <c r="AP20" s="294">
        <v>0</v>
      </c>
      <c r="AQ20" s="294">
        <v>0</v>
      </c>
      <c r="AR20" s="294">
        <v>0</v>
      </c>
      <c r="AS20" s="294">
        <v>0</v>
      </c>
      <c r="AT20" s="294">
        <v>0</v>
      </c>
      <c r="AU20" s="294">
        <v>0</v>
      </c>
      <c r="AV20" s="294">
        <v>0</v>
      </c>
      <c r="AW20" s="294">
        <v>0</v>
      </c>
      <c r="AX20" s="294">
        <v>0</v>
      </c>
      <c r="AY20" s="294">
        <v>0</v>
      </c>
      <c r="AZ20" s="294">
        <v>0</v>
      </c>
      <c r="BA20" s="294">
        <v>0</v>
      </c>
      <c r="BB20" s="294">
        <v>0</v>
      </c>
      <c r="BC20" s="294">
        <v>0</v>
      </c>
      <c r="BD20" s="294">
        <v>0</v>
      </c>
      <c r="BE20" s="294">
        <v>0</v>
      </c>
      <c r="BF20" s="294">
        <v>0</v>
      </c>
      <c r="BG20" s="294">
        <v>0</v>
      </c>
      <c r="BH20" s="294">
        <v>0</v>
      </c>
      <c r="BI20" s="294">
        <v>0</v>
      </c>
      <c r="BJ20" s="294">
        <v>0</v>
      </c>
      <c r="BK20" s="294">
        <v>0</v>
      </c>
      <c r="BL20" s="294">
        <v>0</v>
      </c>
      <c r="BM20" s="294">
        <v>0</v>
      </c>
      <c r="BN20" s="294">
        <v>0</v>
      </c>
      <c r="BO20" s="294">
        <v>0</v>
      </c>
      <c r="BP20" s="294">
        <v>0</v>
      </c>
      <c r="BQ20" s="294">
        <v>0</v>
      </c>
      <c r="BR20" s="294">
        <v>0</v>
      </c>
      <c r="BS20" s="294">
        <v>0</v>
      </c>
      <c r="BT20" s="294">
        <v>0</v>
      </c>
      <c r="BU20" s="294">
        <v>0</v>
      </c>
      <c r="BV20" s="294">
        <v>0</v>
      </c>
      <c r="BW20" s="294">
        <v>0</v>
      </c>
      <c r="BX20" s="294">
        <v>0</v>
      </c>
      <c r="BY20" s="294">
        <v>0</v>
      </c>
      <c r="BZ20" s="294">
        <v>0</v>
      </c>
      <c r="CA20" s="294">
        <v>0</v>
      </c>
      <c r="CB20" s="294">
        <v>0</v>
      </c>
      <c r="CC20" s="294">
        <v>0</v>
      </c>
      <c r="CD20" s="294">
        <v>0</v>
      </c>
      <c r="CE20" s="294">
        <v>0</v>
      </c>
      <c r="CF20" s="294">
        <v>0</v>
      </c>
      <c r="CG20" s="294">
        <v>0</v>
      </c>
      <c r="CH20" s="294">
        <v>0</v>
      </c>
      <c r="CI20" s="294">
        <v>0</v>
      </c>
      <c r="CJ20" s="294">
        <v>0</v>
      </c>
      <c r="CK20" s="294">
        <v>0</v>
      </c>
      <c r="CL20" s="294">
        <v>0</v>
      </c>
      <c r="CM20" s="294">
        <v>0</v>
      </c>
      <c r="CN20" s="294">
        <v>0</v>
      </c>
      <c r="CO20" s="294">
        <v>0</v>
      </c>
      <c r="CP20" s="294">
        <v>0</v>
      </c>
      <c r="CQ20" s="294">
        <v>0</v>
      </c>
      <c r="CR20" s="294">
        <v>0</v>
      </c>
      <c r="CS20" s="294">
        <v>0</v>
      </c>
      <c r="CT20" s="294">
        <v>0</v>
      </c>
      <c r="CU20" s="294">
        <v>0</v>
      </c>
      <c r="CV20" s="294">
        <v>0</v>
      </c>
      <c r="CW20" s="294">
        <v>0</v>
      </c>
      <c r="CX20" s="294">
        <v>0</v>
      </c>
      <c r="CY20" s="294">
        <v>0</v>
      </c>
    </row>
    <row r="21" spans="1:103" ht="13.5" customHeight="1" x14ac:dyDescent="0.15">
      <c r="A21" s="292" t="s">
        <v>543</v>
      </c>
      <c r="B21" s="293" t="s">
        <v>544</v>
      </c>
      <c r="C21" s="292" t="s">
        <v>515</v>
      </c>
      <c r="D21" s="294">
        <v>0</v>
      </c>
      <c r="E21" s="294">
        <v>0</v>
      </c>
      <c r="F21" s="294">
        <v>0</v>
      </c>
      <c r="G21" s="294">
        <v>0</v>
      </c>
      <c r="H21" s="294">
        <v>0</v>
      </c>
      <c r="I21" s="294">
        <v>0</v>
      </c>
      <c r="J21" s="294">
        <v>0</v>
      </c>
      <c r="K21" s="294">
        <v>0</v>
      </c>
      <c r="L21" s="294">
        <v>0</v>
      </c>
      <c r="M21" s="294">
        <v>0</v>
      </c>
      <c r="N21" s="294">
        <v>0</v>
      </c>
      <c r="O21" s="294">
        <v>0</v>
      </c>
      <c r="P21" s="294">
        <v>0</v>
      </c>
      <c r="Q21" s="294">
        <v>0</v>
      </c>
      <c r="R21" s="294">
        <v>0</v>
      </c>
      <c r="S21" s="294">
        <v>0</v>
      </c>
      <c r="T21" s="294">
        <v>0</v>
      </c>
      <c r="U21" s="294">
        <v>0</v>
      </c>
      <c r="V21" s="294">
        <v>0</v>
      </c>
      <c r="W21" s="294">
        <v>0</v>
      </c>
      <c r="X21" s="294">
        <v>0</v>
      </c>
      <c r="Y21" s="294">
        <v>0</v>
      </c>
      <c r="Z21" s="294">
        <v>0</v>
      </c>
      <c r="AA21" s="294">
        <v>0</v>
      </c>
      <c r="AB21" s="294">
        <v>0</v>
      </c>
      <c r="AC21" s="294">
        <v>0</v>
      </c>
      <c r="AD21" s="294">
        <v>0</v>
      </c>
      <c r="AE21" s="294">
        <v>0</v>
      </c>
      <c r="AF21" s="294">
        <v>0</v>
      </c>
      <c r="AG21" s="294">
        <v>0</v>
      </c>
      <c r="AH21" s="294">
        <v>0</v>
      </c>
      <c r="AI21" s="294">
        <v>0</v>
      </c>
      <c r="AJ21" s="294">
        <v>0</v>
      </c>
      <c r="AK21" s="294">
        <v>0</v>
      </c>
      <c r="AL21" s="294">
        <v>0</v>
      </c>
      <c r="AM21" s="294">
        <v>0</v>
      </c>
      <c r="AN21" s="294">
        <v>0</v>
      </c>
      <c r="AO21" s="294">
        <v>0</v>
      </c>
      <c r="AP21" s="294">
        <v>0</v>
      </c>
      <c r="AQ21" s="294">
        <v>0</v>
      </c>
      <c r="AR21" s="294">
        <v>0</v>
      </c>
      <c r="AS21" s="294">
        <v>0</v>
      </c>
      <c r="AT21" s="294">
        <v>0</v>
      </c>
      <c r="AU21" s="294">
        <v>0</v>
      </c>
      <c r="AV21" s="294">
        <v>0</v>
      </c>
      <c r="AW21" s="294">
        <v>0</v>
      </c>
      <c r="AX21" s="294">
        <v>0</v>
      </c>
      <c r="AY21" s="294">
        <v>0</v>
      </c>
      <c r="AZ21" s="294">
        <v>0</v>
      </c>
      <c r="BA21" s="294">
        <v>0</v>
      </c>
      <c r="BB21" s="294">
        <v>0</v>
      </c>
      <c r="BC21" s="294">
        <v>0</v>
      </c>
      <c r="BD21" s="294">
        <v>0</v>
      </c>
      <c r="BE21" s="294">
        <v>0</v>
      </c>
      <c r="BF21" s="294">
        <v>0</v>
      </c>
      <c r="BG21" s="294">
        <v>0</v>
      </c>
      <c r="BH21" s="294">
        <v>0</v>
      </c>
      <c r="BI21" s="294">
        <v>0</v>
      </c>
      <c r="BJ21" s="294">
        <v>0</v>
      </c>
      <c r="BK21" s="294">
        <v>0</v>
      </c>
      <c r="BL21" s="294">
        <v>0</v>
      </c>
      <c r="BM21" s="294">
        <v>0</v>
      </c>
      <c r="BN21" s="294">
        <v>0</v>
      </c>
      <c r="BO21" s="294">
        <v>0</v>
      </c>
      <c r="BP21" s="294">
        <v>0</v>
      </c>
      <c r="BQ21" s="294">
        <v>0</v>
      </c>
      <c r="BR21" s="294">
        <v>0</v>
      </c>
      <c r="BS21" s="294">
        <v>0</v>
      </c>
      <c r="BT21" s="294">
        <v>0</v>
      </c>
      <c r="BU21" s="294">
        <v>0</v>
      </c>
      <c r="BV21" s="294">
        <v>0</v>
      </c>
      <c r="BW21" s="294">
        <v>0</v>
      </c>
      <c r="BX21" s="294">
        <v>0</v>
      </c>
      <c r="BY21" s="294">
        <v>0</v>
      </c>
      <c r="BZ21" s="294">
        <v>0</v>
      </c>
      <c r="CA21" s="294">
        <v>0</v>
      </c>
      <c r="CB21" s="294">
        <v>0</v>
      </c>
      <c r="CC21" s="294">
        <v>0</v>
      </c>
      <c r="CD21" s="294">
        <v>0</v>
      </c>
      <c r="CE21" s="294">
        <v>0</v>
      </c>
      <c r="CF21" s="294">
        <v>0</v>
      </c>
      <c r="CG21" s="294">
        <v>0</v>
      </c>
      <c r="CH21" s="294">
        <v>0</v>
      </c>
      <c r="CI21" s="294">
        <v>0</v>
      </c>
      <c r="CJ21" s="294">
        <v>0</v>
      </c>
      <c r="CK21" s="294">
        <v>0</v>
      </c>
      <c r="CL21" s="294">
        <v>0</v>
      </c>
      <c r="CM21" s="294">
        <v>0</v>
      </c>
      <c r="CN21" s="294">
        <v>0</v>
      </c>
      <c r="CO21" s="294">
        <v>0</v>
      </c>
      <c r="CP21" s="294">
        <v>0</v>
      </c>
      <c r="CQ21" s="294">
        <v>0</v>
      </c>
      <c r="CR21" s="294">
        <v>0</v>
      </c>
      <c r="CS21" s="294">
        <v>0</v>
      </c>
      <c r="CT21" s="294">
        <v>0</v>
      </c>
      <c r="CU21" s="294">
        <v>0</v>
      </c>
      <c r="CV21" s="294">
        <v>0</v>
      </c>
      <c r="CW21" s="294">
        <v>0</v>
      </c>
      <c r="CX21" s="294">
        <v>0</v>
      </c>
      <c r="CY21" s="294">
        <v>0</v>
      </c>
    </row>
    <row r="22" spans="1:103" ht="13.5" customHeight="1" x14ac:dyDescent="0.15">
      <c r="A22" s="292" t="s">
        <v>545</v>
      </c>
      <c r="B22" s="293" t="s">
        <v>546</v>
      </c>
      <c r="C22" s="292" t="s">
        <v>515</v>
      </c>
      <c r="D22" s="294">
        <v>0</v>
      </c>
      <c r="E22" s="294">
        <v>0</v>
      </c>
      <c r="F22" s="294">
        <v>0</v>
      </c>
      <c r="G22" s="294">
        <v>0</v>
      </c>
      <c r="H22" s="294">
        <v>0</v>
      </c>
      <c r="I22" s="294">
        <v>0</v>
      </c>
      <c r="J22" s="294">
        <v>0</v>
      </c>
      <c r="K22" s="294">
        <v>0</v>
      </c>
      <c r="L22" s="294">
        <v>0</v>
      </c>
      <c r="M22" s="294">
        <v>0</v>
      </c>
      <c r="N22" s="294">
        <v>0</v>
      </c>
      <c r="O22" s="294">
        <v>0</v>
      </c>
      <c r="P22" s="294">
        <v>0</v>
      </c>
      <c r="Q22" s="294">
        <v>0</v>
      </c>
      <c r="R22" s="294">
        <v>0</v>
      </c>
      <c r="S22" s="294">
        <v>0</v>
      </c>
      <c r="T22" s="294">
        <v>0</v>
      </c>
      <c r="U22" s="294">
        <v>0</v>
      </c>
      <c r="V22" s="294">
        <v>0</v>
      </c>
      <c r="W22" s="294">
        <v>0</v>
      </c>
      <c r="X22" s="294">
        <v>0</v>
      </c>
      <c r="Y22" s="294">
        <v>0</v>
      </c>
      <c r="Z22" s="294">
        <v>0</v>
      </c>
      <c r="AA22" s="294">
        <v>0</v>
      </c>
      <c r="AB22" s="294">
        <v>0</v>
      </c>
      <c r="AC22" s="294">
        <v>0</v>
      </c>
      <c r="AD22" s="294">
        <v>0</v>
      </c>
      <c r="AE22" s="294">
        <v>0</v>
      </c>
      <c r="AF22" s="294">
        <v>0</v>
      </c>
      <c r="AG22" s="294">
        <v>0</v>
      </c>
      <c r="AH22" s="294">
        <v>0</v>
      </c>
      <c r="AI22" s="294">
        <v>0</v>
      </c>
      <c r="AJ22" s="294">
        <v>0</v>
      </c>
      <c r="AK22" s="294">
        <v>0</v>
      </c>
      <c r="AL22" s="294">
        <v>0</v>
      </c>
      <c r="AM22" s="294">
        <v>0</v>
      </c>
      <c r="AN22" s="294">
        <v>0</v>
      </c>
      <c r="AO22" s="294">
        <v>0</v>
      </c>
      <c r="AP22" s="294">
        <v>0</v>
      </c>
      <c r="AQ22" s="294">
        <v>0</v>
      </c>
      <c r="AR22" s="294">
        <v>0</v>
      </c>
      <c r="AS22" s="294">
        <v>0</v>
      </c>
      <c r="AT22" s="294">
        <v>0</v>
      </c>
      <c r="AU22" s="294">
        <v>0</v>
      </c>
      <c r="AV22" s="294">
        <v>0</v>
      </c>
      <c r="AW22" s="294">
        <v>0</v>
      </c>
      <c r="AX22" s="294">
        <v>0</v>
      </c>
      <c r="AY22" s="294">
        <v>0</v>
      </c>
      <c r="AZ22" s="294">
        <v>0</v>
      </c>
      <c r="BA22" s="294">
        <v>0</v>
      </c>
      <c r="BB22" s="294">
        <v>0</v>
      </c>
      <c r="BC22" s="294">
        <v>0</v>
      </c>
      <c r="BD22" s="294">
        <v>0</v>
      </c>
      <c r="BE22" s="294">
        <v>0</v>
      </c>
      <c r="BF22" s="294">
        <v>0</v>
      </c>
      <c r="BG22" s="294">
        <v>0</v>
      </c>
      <c r="BH22" s="294">
        <v>0</v>
      </c>
      <c r="BI22" s="294">
        <v>0</v>
      </c>
      <c r="BJ22" s="294">
        <v>0</v>
      </c>
      <c r="BK22" s="294">
        <v>0</v>
      </c>
      <c r="BL22" s="294">
        <v>0</v>
      </c>
      <c r="BM22" s="294">
        <v>0</v>
      </c>
      <c r="BN22" s="294">
        <v>0</v>
      </c>
      <c r="BO22" s="294">
        <v>0</v>
      </c>
      <c r="BP22" s="294">
        <v>0</v>
      </c>
      <c r="BQ22" s="294">
        <v>0</v>
      </c>
      <c r="BR22" s="294">
        <v>0</v>
      </c>
      <c r="BS22" s="294">
        <v>0</v>
      </c>
      <c r="BT22" s="294">
        <v>0</v>
      </c>
      <c r="BU22" s="294">
        <v>0</v>
      </c>
      <c r="BV22" s="294">
        <v>0</v>
      </c>
      <c r="BW22" s="294">
        <v>0</v>
      </c>
      <c r="BX22" s="294">
        <v>0</v>
      </c>
      <c r="BY22" s="294">
        <v>0</v>
      </c>
      <c r="BZ22" s="294">
        <v>0</v>
      </c>
      <c r="CA22" s="294">
        <v>0</v>
      </c>
      <c r="CB22" s="294">
        <v>0</v>
      </c>
      <c r="CC22" s="294">
        <v>0</v>
      </c>
      <c r="CD22" s="294">
        <v>0</v>
      </c>
      <c r="CE22" s="294">
        <v>0</v>
      </c>
      <c r="CF22" s="294">
        <v>0</v>
      </c>
      <c r="CG22" s="294">
        <v>0</v>
      </c>
      <c r="CH22" s="294">
        <v>0</v>
      </c>
      <c r="CI22" s="294">
        <v>0</v>
      </c>
      <c r="CJ22" s="294">
        <v>0</v>
      </c>
      <c r="CK22" s="294">
        <v>0</v>
      </c>
      <c r="CL22" s="294">
        <v>0</v>
      </c>
      <c r="CM22" s="294">
        <v>0</v>
      </c>
      <c r="CN22" s="294">
        <v>0</v>
      </c>
      <c r="CO22" s="294">
        <v>0</v>
      </c>
      <c r="CP22" s="294">
        <v>0</v>
      </c>
      <c r="CQ22" s="294">
        <v>0</v>
      </c>
      <c r="CR22" s="294">
        <v>0</v>
      </c>
      <c r="CS22" s="294">
        <v>0</v>
      </c>
      <c r="CT22" s="294">
        <v>0</v>
      </c>
      <c r="CU22" s="294">
        <v>0</v>
      </c>
      <c r="CV22" s="294">
        <v>0</v>
      </c>
      <c r="CW22" s="294">
        <v>0</v>
      </c>
      <c r="CX22" s="294">
        <v>0</v>
      </c>
      <c r="CY22" s="294">
        <v>0</v>
      </c>
    </row>
    <row r="23" spans="1:103" ht="13.5" customHeight="1" x14ac:dyDescent="0.15">
      <c r="A23" s="292" t="s">
        <v>547</v>
      </c>
      <c r="B23" s="293" t="s">
        <v>548</v>
      </c>
      <c r="C23" s="292" t="s">
        <v>515</v>
      </c>
      <c r="D23" s="294">
        <v>0</v>
      </c>
      <c r="E23" s="294">
        <v>0</v>
      </c>
      <c r="F23" s="294">
        <v>0</v>
      </c>
      <c r="G23" s="294">
        <v>0</v>
      </c>
      <c r="H23" s="294">
        <v>0</v>
      </c>
      <c r="I23" s="294">
        <v>0</v>
      </c>
      <c r="J23" s="294">
        <v>0</v>
      </c>
      <c r="K23" s="294">
        <v>0</v>
      </c>
      <c r="L23" s="294">
        <v>0</v>
      </c>
      <c r="M23" s="294">
        <v>0</v>
      </c>
      <c r="N23" s="294">
        <v>0</v>
      </c>
      <c r="O23" s="294">
        <v>0</v>
      </c>
      <c r="P23" s="294">
        <v>0</v>
      </c>
      <c r="Q23" s="294">
        <v>0</v>
      </c>
      <c r="R23" s="294">
        <v>0</v>
      </c>
      <c r="S23" s="294">
        <v>0</v>
      </c>
      <c r="T23" s="294">
        <v>0</v>
      </c>
      <c r="U23" s="294">
        <v>0</v>
      </c>
      <c r="V23" s="294">
        <v>0</v>
      </c>
      <c r="W23" s="294">
        <v>0</v>
      </c>
      <c r="X23" s="294">
        <v>0</v>
      </c>
      <c r="Y23" s="294">
        <v>0</v>
      </c>
      <c r="Z23" s="294">
        <v>0</v>
      </c>
      <c r="AA23" s="294">
        <v>0</v>
      </c>
      <c r="AB23" s="294">
        <v>0</v>
      </c>
      <c r="AC23" s="294">
        <v>0</v>
      </c>
      <c r="AD23" s="294">
        <v>0</v>
      </c>
      <c r="AE23" s="294">
        <v>0</v>
      </c>
      <c r="AF23" s="294">
        <v>0</v>
      </c>
      <c r="AG23" s="294">
        <v>0</v>
      </c>
      <c r="AH23" s="294">
        <v>0</v>
      </c>
      <c r="AI23" s="294">
        <v>0</v>
      </c>
      <c r="AJ23" s="294">
        <v>0</v>
      </c>
      <c r="AK23" s="294">
        <v>0</v>
      </c>
      <c r="AL23" s="294">
        <v>0</v>
      </c>
      <c r="AM23" s="294">
        <v>0</v>
      </c>
      <c r="AN23" s="294">
        <v>0</v>
      </c>
      <c r="AO23" s="294">
        <v>0</v>
      </c>
      <c r="AP23" s="294">
        <v>0</v>
      </c>
      <c r="AQ23" s="294">
        <v>0</v>
      </c>
      <c r="AR23" s="294">
        <v>0</v>
      </c>
      <c r="AS23" s="294">
        <v>0</v>
      </c>
      <c r="AT23" s="294">
        <v>0</v>
      </c>
      <c r="AU23" s="294">
        <v>0</v>
      </c>
      <c r="AV23" s="294">
        <v>0</v>
      </c>
      <c r="AW23" s="294">
        <v>0</v>
      </c>
      <c r="AX23" s="294">
        <v>0</v>
      </c>
      <c r="AY23" s="294">
        <v>0</v>
      </c>
      <c r="AZ23" s="294">
        <v>0</v>
      </c>
      <c r="BA23" s="294">
        <v>0</v>
      </c>
      <c r="BB23" s="294">
        <v>0</v>
      </c>
      <c r="BC23" s="294">
        <v>0</v>
      </c>
      <c r="BD23" s="294">
        <v>0</v>
      </c>
      <c r="BE23" s="294">
        <v>0</v>
      </c>
      <c r="BF23" s="294">
        <v>0</v>
      </c>
      <c r="BG23" s="294">
        <v>0</v>
      </c>
      <c r="BH23" s="294">
        <v>0</v>
      </c>
      <c r="BI23" s="294">
        <v>0</v>
      </c>
      <c r="BJ23" s="294">
        <v>0</v>
      </c>
      <c r="BK23" s="294">
        <v>0</v>
      </c>
      <c r="BL23" s="294">
        <v>0</v>
      </c>
      <c r="BM23" s="294">
        <v>0</v>
      </c>
      <c r="BN23" s="294">
        <v>0</v>
      </c>
      <c r="BO23" s="294">
        <v>0</v>
      </c>
      <c r="BP23" s="294">
        <v>0</v>
      </c>
      <c r="BQ23" s="294">
        <v>0</v>
      </c>
      <c r="BR23" s="294">
        <v>0</v>
      </c>
      <c r="BS23" s="294">
        <v>0</v>
      </c>
      <c r="BT23" s="294">
        <v>0</v>
      </c>
      <c r="BU23" s="294">
        <v>0</v>
      </c>
      <c r="BV23" s="294">
        <v>0</v>
      </c>
      <c r="BW23" s="294">
        <v>0</v>
      </c>
      <c r="BX23" s="294">
        <v>0</v>
      </c>
      <c r="BY23" s="294">
        <v>0</v>
      </c>
      <c r="BZ23" s="294">
        <v>0</v>
      </c>
      <c r="CA23" s="294">
        <v>0</v>
      </c>
      <c r="CB23" s="294">
        <v>0</v>
      </c>
      <c r="CC23" s="294">
        <v>0</v>
      </c>
      <c r="CD23" s="294">
        <v>0</v>
      </c>
      <c r="CE23" s="294">
        <v>0</v>
      </c>
      <c r="CF23" s="294">
        <v>0</v>
      </c>
      <c r="CG23" s="294">
        <v>0</v>
      </c>
      <c r="CH23" s="294">
        <v>0</v>
      </c>
      <c r="CI23" s="294">
        <v>0</v>
      </c>
      <c r="CJ23" s="294">
        <v>0</v>
      </c>
      <c r="CK23" s="294">
        <v>0</v>
      </c>
      <c r="CL23" s="294">
        <v>0</v>
      </c>
      <c r="CM23" s="294">
        <v>0</v>
      </c>
      <c r="CN23" s="294">
        <v>0</v>
      </c>
      <c r="CO23" s="294">
        <v>0</v>
      </c>
      <c r="CP23" s="294">
        <v>0</v>
      </c>
      <c r="CQ23" s="294">
        <v>0</v>
      </c>
      <c r="CR23" s="294">
        <v>0</v>
      </c>
      <c r="CS23" s="294">
        <v>0</v>
      </c>
      <c r="CT23" s="294">
        <v>0</v>
      </c>
      <c r="CU23" s="294">
        <v>0</v>
      </c>
      <c r="CV23" s="294">
        <v>0</v>
      </c>
      <c r="CW23" s="294">
        <v>0</v>
      </c>
      <c r="CX23" s="294">
        <v>0</v>
      </c>
      <c r="CY23" s="294">
        <v>0</v>
      </c>
    </row>
    <row r="24" spans="1:103" ht="13.5" customHeight="1" x14ac:dyDescent="0.15">
      <c r="A24" s="292" t="s">
        <v>549</v>
      </c>
      <c r="B24" s="293" t="s">
        <v>550</v>
      </c>
      <c r="C24" s="292" t="s">
        <v>515</v>
      </c>
      <c r="D24" s="294">
        <v>0</v>
      </c>
      <c r="E24" s="294">
        <v>0</v>
      </c>
      <c r="F24" s="294">
        <v>0</v>
      </c>
      <c r="G24" s="294">
        <v>0</v>
      </c>
      <c r="H24" s="294">
        <v>0</v>
      </c>
      <c r="I24" s="294">
        <v>0</v>
      </c>
      <c r="J24" s="294">
        <v>0</v>
      </c>
      <c r="K24" s="294">
        <v>0</v>
      </c>
      <c r="L24" s="294">
        <v>0</v>
      </c>
      <c r="M24" s="294">
        <v>0</v>
      </c>
      <c r="N24" s="294">
        <v>0</v>
      </c>
      <c r="O24" s="294">
        <v>0</v>
      </c>
      <c r="P24" s="294">
        <v>0</v>
      </c>
      <c r="Q24" s="294">
        <v>0</v>
      </c>
      <c r="R24" s="294">
        <v>0</v>
      </c>
      <c r="S24" s="294">
        <v>0</v>
      </c>
      <c r="T24" s="294">
        <v>0</v>
      </c>
      <c r="U24" s="294">
        <v>0</v>
      </c>
      <c r="V24" s="294">
        <v>0</v>
      </c>
      <c r="W24" s="294">
        <v>0</v>
      </c>
      <c r="X24" s="294">
        <v>0</v>
      </c>
      <c r="Y24" s="294">
        <v>0</v>
      </c>
      <c r="Z24" s="294">
        <v>0</v>
      </c>
      <c r="AA24" s="294">
        <v>0</v>
      </c>
      <c r="AB24" s="294">
        <v>0</v>
      </c>
      <c r="AC24" s="294">
        <v>0</v>
      </c>
      <c r="AD24" s="294">
        <v>0</v>
      </c>
      <c r="AE24" s="294">
        <v>0</v>
      </c>
      <c r="AF24" s="294">
        <v>0</v>
      </c>
      <c r="AG24" s="294">
        <v>0</v>
      </c>
      <c r="AH24" s="294">
        <v>0</v>
      </c>
      <c r="AI24" s="294">
        <v>0</v>
      </c>
      <c r="AJ24" s="294">
        <v>0</v>
      </c>
      <c r="AK24" s="294">
        <v>0</v>
      </c>
      <c r="AL24" s="294">
        <v>0</v>
      </c>
      <c r="AM24" s="294">
        <v>0</v>
      </c>
      <c r="AN24" s="294">
        <v>0</v>
      </c>
      <c r="AO24" s="294">
        <v>0</v>
      </c>
      <c r="AP24" s="294">
        <v>0</v>
      </c>
      <c r="AQ24" s="294">
        <v>0</v>
      </c>
      <c r="AR24" s="294">
        <v>0</v>
      </c>
      <c r="AS24" s="294">
        <v>0</v>
      </c>
      <c r="AT24" s="294">
        <v>0</v>
      </c>
      <c r="AU24" s="294">
        <v>0</v>
      </c>
      <c r="AV24" s="294">
        <v>0</v>
      </c>
      <c r="AW24" s="294">
        <v>0</v>
      </c>
      <c r="AX24" s="294">
        <v>0</v>
      </c>
      <c r="AY24" s="294">
        <v>0</v>
      </c>
      <c r="AZ24" s="294">
        <v>0</v>
      </c>
      <c r="BA24" s="294">
        <v>0</v>
      </c>
      <c r="BB24" s="294">
        <v>0</v>
      </c>
      <c r="BC24" s="294">
        <v>0</v>
      </c>
      <c r="BD24" s="294">
        <v>0</v>
      </c>
      <c r="BE24" s="294">
        <v>0</v>
      </c>
      <c r="BF24" s="294">
        <v>0</v>
      </c>
      <c r="BG24" s="294">
        <v>0</v>
      </c>
      <c r="BH24" s="294">
        <v>0</v>
      </c>
      <c r="BI24" s="294">
        <v>0</v>
      </c>
      <c r="BJ24" s="294">
        <v>0</v>
      </c>
      <c r="BK24" s="294">
        <v>0</v>
      </c>
      <c r="BL24" s="294">
        <v>0</v>
      </c>
      <c r="BM24" s="294">
        <v>0</v>
      </c>
      <c r="BN24" s="294">
        <v>0</v>
      </c>
      <c r="BO24" s="294">
        <v>0</v>
      </c>
      <c r="BP24" s="294">
        <v>0</v>
      </c>
      <c r="BQ24" s="294">
        <v>0</v>
      </c>
      <c r="BR24" s="294">
        <v>0</v>
      </c>
      <c r="BS24" s="294">
        <v>0</v>
      </c>
      <c r="BT24" s="294">
        <v>0</v>
      </c>
      <c r="BU24" s="294">
        <v>0</v>
      </c>
      <c r="BV24" s="294">
        <v>0</v>
      </c>
      <c r="BW24" s="294">
        <v>0</v>
      </c>
      <c r="BX24" s="294">
        <v>0</v>
      </c>
      <c r="BY24" s="294">
        <v>0</v>
      </c>
      <c r="BZ24" s="294">
        <v>0</v>
      </c>
      <c r="CA24" s="294">
        <v>0</v>
      </c>
      <c r="CB24" s="294">
        <v>0</v>
      </c>
      <c r="CC24" s="294">
        <v>0</v>
      </c>
      <c r="CD24" s="294">
        <v>0</v>
      </c>
      <c r="CE24" s="294">
        <v>0</v>
      </c>
      <c r="CF24" s="294">
        <v>0</v>
      </c>
      <c r="CG24" s="294">
        <v>0</v>
      </c>
      <c r="CH24" s="294">
        <v>0</v>
      </c>
      <c r="CI24" s="294">
        <v>0</v>
      </c>
      <c r="CJ24" s="294">
        <v>0</v>
      </c>
      <c r="CK24" s="294">
        <v>0</v>
      </c>
      <c r="CL24" s="294">
        <v>0</v>
      </c>
      <c r="CM24" s="294">
        <v>0</v>
      </c>
      <c r="CN24" s="294">
        <v>0</v>
      </c>
      <c r="CO24" s="294">
        <v>0</v>
      </c>
      <c r="CP24" s="294">
        <v>0</v>
      </c>
      <c r="CQ24" s="294">
        <v>0</v>
      </c>
      <c r="CR24" s="294">
        <v>0</v>
      </c>
      <c r="CS24" s="294">
        <v>0</v>
      </c>
      <c r="CT24" s="294">
        <v>0</v>
      </c>
      <c r="CU24" s="294">
        <v>0</v>
      </c>
      <c r="CV24" s="294">
        <v>0</v>
      </c>
      <c r="CW24" s="294">
        <v>0</v>
      </c>
      <c r="CX24" s="294">
        <v>0</v>
      </c>
      <c r="CY24" s="294">
        <v>0</v>
      </c>
    </row>
    <row r="25" spans="1:103" ht="13.5" customHeight="1" x14ac:dyDescent="0.15">
      <c r="A25" s="292" t="s">
        <v>551</v>
      </c>
      <c r="B25" s="293" t="s">
        <v>552</v>
      </c>
      <c r="C25" s="292" t="s">
        <v>515</v>
      </c>
      <c r="D25" s="294">
        <v>0</v>
      </c>
      <c r="E25" s="294">
        <v>0</v>
      </c>
      <c r="F25" s="294">
        <v>0</v>
      </c>
      <c r="G25" s="294">
        <v>0</v>
      </c>
      <c r="H25" s="294">
        <v>0</v>
      </c>
      <c r="I25" s="294">
        <v>0</v>
      </c>
      <c r="J25" s="294">
        <v>0</v>
      </c>
      <c r="K25" s="294">
        <v>0</v>
      </c>
      <c r="L25" s="294">
        <v>0</v>
      </c>
      <c r="M25" s="294">
        <v>0</v>
      </c>
      <c r="N25" s="294">
        <v>0</v>
      </c>
      <c r="O25" s="294">
        <v>0</v>
      </c>
      <c r="P25" s="294">
        <v>0</v>
      </c>
      <c r="Q25" s="294">
        <v>0</v>
      </c>
      <c r="R25" s="294">
        <v>0</v>
      </c>
      <c r="S25" s="294">
        <v>0</v>
      </c>
      <c r="T25" s="294">
        <v>0</v>
      </c>
      <c r="U25" s="294">
        <v>0</v>
      </c>
      <c r="V25" s="294">
        <v>0</v>
      </c>
      <c r="W25" s="294">
        <v>0</v>
      </c>
      <c r="X25" s="294">
        <v>0</v>
      </c>
      <c r="Y25" s="294">
        <v>0</v>
      </c>
      <c r="Z25" s="294">
        <v>0</v>
      </c>
      <c r="AA25" s="294">
        <v>0</v>
      </c>
      <c r="AB25" s="294">
        <v>0</v>
      </c>
      <c r="AC25" s="294">
        <v>0</v>
      </c>
      <c r="AD25" s="294">
        <v>0</v>
      </c>
      <c r="AE25" s="294">
        <v>0</v>
      </c>
      <c r="AF25" s="294">
        <v>0</v>
      </c>
      <c r="AG25" s="294">
        <v>0</v>
      </c>
      <c r="AH25" s="294">
        <v>0</v>
      </c>
      <c r="AI25" s="294">
        <v>0</v>
      </c>
      <c r="AJ25" s="294">
        <v>0</v>
      </c>
      <c r="AK25" s="294">
        <v>0</v>
      </c>
      <c r="AL25" s="294">
        <v>0</v>
      </c>
      <c r="AM25" s="294">
        <v>0</v>
      </c>
      <c r="AN25" s="294">
        <v>0</v>
      </c>
      <c r="AO25" s="294">
        <v>0</v>
      </c>
      <c r="AP25" s="294">
        <v>0</v>
      </c>
      <c r="AQ25" s="294">
        <v>0</v>
      </c>
      <c r="AR25" s="294">
        <v>0</v>
      </c>
      <c r="AS25" s="294">
        <v>0</v>
      </c>
      <c r="AT25" s="294">
        <v>0</v>
      </c>
      <c r="AU25" s="294">
        <v>0</v>
      </c>
      <c r="AV25" s="294">
        <v>0</v>
      </c>
      <c r="AW25" s="294">
        <v>0</v>
      </c>
      <c r="AX25" s="294">
        <v>0</v>
      </c>
      <c r="AY25" s="294">
        <v>0</v>
      </c>
      <c r="AZ25" s="294">
        <v>0</v>
      </c>
      <c r="BA25" s="294">
        <v>0</v>
      </c>
      <c r="BB25" s="294">
        <v>0</v>
      </c>
      <c r="BC25" s="294">
        <v>0</v>
      </c>
      <c r="BD25" s="294">
        <v>0</v>
      </c>
      <c r="BE25" s="294">
        <v>0</v>
      </c>
      <c r="BF25" s="294">
        <v>0</v>
      </c>
      <c r="BG25" s="294">
        <v>0</v>
      </c>
      <c r="BH25" s="294">
        <v>0</v>
      </c>
      <c r="BI25" s="294">
        <v>0</v>
      </c>
      <c r="BJ25" s="294">
        <v>0</v>
      </c>
      <c r="BK25" s="294">
        <v>0</v>
      </c>
      <c r="BL25" s="294">
        <v>0</v>
      </c>
      <c r="BM25" s="294">
        <v>0</v>
      </c>
      <c r="BN25" s="294">
        <v>0</v>
      </c>
      <c r="BO25" s="294">
        <v>0</v>
      </c>
      <c r="BP25" s="294">
        <v>0</v>
      </c>
      <c r="BQ25" s="294">
        <v>0</v>
      </c>
      <c r="BR25" s="294">
        <v>0</v>
      </c>
      <c r="BS25" s="294">
        <v>0</v>
      </c>
      <c r="BT25" s="294">
        <v>0</v>
      </c>
      <c r="BU25" s="294">
        <v>0</v>
      </c>
      <c r="BV25" s="294">
        <v>0</v>
      </c>
      <c r="BW25" s="294">
        <v>0</v>
      </c>
      <c r="BX25" s="294">
        <v>0</v>
      </c>
      <c r="BY25" s="294">
        <v>0</v>
      </c>
      <c r="BZ25" s="294">
        <v>0</v>
      </c>
      <c r="CA25" s="294">
        <v>0</v>
      </c>
      <c r="CB25" s="294">
        <v>0</v>
      </c>
      <c r="CC25" s="294">
        <v>0</v>
      </c>
      <c r="CD25" s="294">
        <v>0</v>
      </c>
      <c r="CE25" s="294">
        <v>0</v>
      </c>
      <c r="CF25" s="294">
        <v>0</v>
      </c>
      <c r="CG25" s="294">
        <v>0</v>
      </c>
      <c r="CH25" s="294">
        <v>0</v>
      </c>
      <c r="CI25" s="294">
        <v>0</v>
      </c>
      <c r="CJ25" s="294">
        <v>0</v>
      </c>
      <c r="CK25" s="294">
        <v>0</v>
      </c>
      <c r="CL25" s="294">
        <v>0</v>
      </c>
      <c r="CM25" s="294">
        <v>0</v>
      </c>
      <c r="CN25" s="294">
        <v>0</v>
      </c>
      <c r="CO25" s="294">
        <v>0</v>
      </c>
      <c r="CP25" s="294">
        <v>0</v>
      </c>
      <c r="CQ25" s="294">
        <v>0</v>
      </c>
      <c r="CR25" s="294">
        <v>0</v>
      </c>
      <c r="CS25" s="294">
        <v>0</v>
      </c>
      <c r="CT25" s="294">
        <v>0</v>
      </c>
      <c r="CU25" s="294">
        <v>0</v>
      </c>
      <c r="CV25" s="294">
        <v>0</v>
      </c>
      <c r="CW25" s="294">
        <v>0</v>
      </c>
      <c r="CX25" s="294">
        <v>0</v>
      </c>
      <c r="CY25" s="294">
        <v>0</v>
      </c>
    </row>
    <row r="26" spans="1:103" ht="13.5" customHeight="1" x14ac:dyDescent="0.15">
      <c r="A26" s="292" t="s">
        <v>553</v>
      </c>
      <c r="B26" s="293" t="s">
        <v>554</v>
      </c>
      <c r="C26" s="292" t="s">
        <v>515</v>
      </c>
      <c r="D26" s="294">
        <v>0</v>
      </c>
      <c r="E26" s="294">
        <v>0</v>
      </c>
      <c r="F26" s="294">
        <v>0</v>
      </c>
      <c r="G26" s="294">
        <v>0</v>
      </c>
      <c r="H26" s="294">
        <v>0</v>
      </c>
      <c r="I26" s="294">
        <v>0</v>
      </c>
      <c r="J26" s="294">
        <v>0</v>
      </c>
      <c r="K26" s="294">
        <v>0</v>
      </c>
      <c r="L26" s="294">
        <v>0</v>
      </c>
      <c r="M26" s="294">
        <v>0</v>
      </c>
      <c r="N26" s="294">
        <v>0</v>
      </c>
      <c r="O26" s="294">
        <v>0</v>
      </c>
      <c r="P26" s="294">
        <v>0</v>
      </c>
      <c r="Q26" s="294">
        <v>0</v>
      </c>
      <c r="R26" s="294">
        <v>0</v>
      </c>
      <c r="S26" s="294">
        <v>0</v>
      </c>
      <c r="T26" s="294">
        <v>0</v>
      </c>
      <c r="U26" s="294">
        <v>0</v>
      </c>
      <c r="V26" s="294">
        <v>0</v>
      </c>
      <c r="W26" s="294">
        <v>0</v>
      </c>
      <c r="X26" s="294">
        <v>0</v>
      </c>
      <c r="Y26" s="294">
        <v>0</v>
      </c>
      <c r="Z26" s="294">
        <v>0</v>
      </c>
      <c r="AA26" s="294">
        <v>0</v>
      </c>
      <c r="AB26" s="294">
        <v>0</v>
      </c>
      <c r="AC26" s="294">
        <v>0</v>
      </c>
      <c r="AD26" s="294">
        <v>0</v>
      </c>
      <c r="AE26" s="294">
        <v>0</v>
      </c>
      <c r="AF26" s="294">
        <v>0</v>
      </c>
      <c r="AG26" s="294">
        <v>0</v>
      </c>
      <c r="AH26" s="294">
        <v>0</v>
      </c>
      <c r="AI26" s="294">
        <v>0</v>
      </c>
      <c r="AJ26" s="294">
        <v>0</v>
      </c>
      <c r="AK26" s="294">
        <v>0</v>
      </c>
      <c r="AL26" s="294">
        <v>0</v>
      </c>
      <c r="AM26" s="294">
        <v>0</v>
      </c>
      <c r="AN26" s="294">
        <v>0</v>
      </c>
      <c r="AO26" s="294">
        <v>0</v>
      </c>
      <c r="AP26" s="294">
        <v>0</v>
      </c>
      <c r="AQ26" s="294">
        <v>0</v>
      </c>
      <c r="AR26" s="294">
        <v>0</v>
      </c>
      <c r="AS26" s="294">
        <v>0</v>
      </c>
      <c r="AT26" s="294">
        <v>0</v>
      </c>
      <c r="AU26" s="294">
        <v>0</v>
      </c>
      <c r="AV26" s="294">
        <v>0</v>
      </c>
      <c r="AW26" s="294">
        <v>0</v>
      </c>
      <c r="AX26" s="294">
        <v>0</v>
      </c>
      <c r="AY26" s="294">
        <v>0</v>
      </c>
      <c r="AZ26" s="294">
        <v>0</v>
      </c>
      <c r="BA26" s="294">
        <v>0</v>
      </c>
      <c r="BB26" s="294">
        <v>0</v>
      </c>
      <c r="BC26" s="294">
        <v>0</v>
      </c>
      <c r="BD26" s="294">
        <v>0</v>
      </c>
      <c r="BE26" s="294">
        <v>0</v>
      </c>
      <c r="BF26" s="294">
        <v>0</v>
      </c>
      <c r="BG26" s="294">
        <v>0</v>
      </c>
      <c r="BH26" s="294">
        <v>0</v>
      </c>
      <c r="BI26" s="294">
        <v>0</v>
      </c>
      <c r="BJ26" s="294">
        <v>0</v>
      </c>
      <c r="BK26" s="294">
        <v>0</v>
      </c>
      <c r="BL26" s="294">
        <v>0</v>
      </c>
      <c r="BM26" s="294">
        <v>0</v>
      </c>
      <c r="BN26" s="294">
        <v>0</v>
      </c>
      <c r="BO26" s="294">
        <v>0</v>
      </c>
      <c r="BP26" s="294">
        <v>0</v>
      </c>
      <c r="BQ26" s="294">
        <v>0</v>
      </c>
      <c r="BR26" s="294">
        <v>0</v>
      </c>
      <c r="BS26" s="294">
        <v>0</v>
      </c>
      <c r="BT26" s="294">
        <v>0</v>
      </c>
      <c r="BU26" s="294">
        <v>0</v>
      </c>
      <c r="BV26" s="294">
        <v>0</v>
      </c>
      <c r="BW26" s="294">
        <v>0</v>
      </c>
      <c r="BX26" s="294">
        <v>0</v>
      </c>
      <c r="BY26" s="294">
        <v>0</v>
      </c>
      <c r="BZ26" s="294">
        <v>0</v>
      </c>
      <c r="CA26" s="294">
        <v>0</v>
      </c>
      <c r="CB26" s="294">
        <v>0</v>
      </c>
      <c r="CC26" s="294">
        <v>0</v>
      </c>
      <c r="CD26" s="294">
        <v>0</v>
      </c>
      <c r="CE26" s="294">
        <v>0</v>
      </c>
      <c r="CF26" s="294">
        <v>0</v>
      </c>
      <c r="CG26" s="294">
        <v>0</v>
      </c>
      <c r="CH26" s="294">
        <v>0</v>
      </c>
      <c r="CI26" s="294">
        <v>0</v>
      </c>
      <c r="CJ26" s="294">
        <v>0</v>
      </c>
      <c r="CK26" s="294">
        <v>0</v>
      </c>
      <c r="CL26" s="294">
        <v>0</v>
      </c>
      <c r="CM26" s="294">
        <v>0</v>
      </c>
      <c r="CN26" s="294">
        <v>0</v>
      </c>
      <c r="CO26" s="294">
        <v>0</v>
      </c>
      <c r="CP26" s="294">
        <v>0</v>
      </c>
      <c r="CQ26" s="294">
        <v>0</v>
      </c>
      <c r="CR26" s="294">
        <v>0</v>
      </c>
      <c r="CS26" s="294">
        <v>0</v>
      </c>
      <c r="CT26" s="294">
        <v>0</v>
      </c>
      <c r="CU26" s="294">
        <v>0</v>
      </c>
      <c r="CV26" s="294">
        <v>0</v>
      </c>
      <c r="CW26" s="294">
        <v>0</v>
      </c>
      <c r="CX26" s="294">
        <v>0</v>
      </c>
      <c r="CY26" s="294">
        <v>0</v>
      </c>
    </row>
    <row r="27" spans="1:103" ht="13.5" customHeight="1" x14ac:dyDescent="0.15">
      <c r="A27" s="292" t="s">
        <v>555</v>
      </c>
      <c r="B27" s="293" t="s">
        <v>556</v>
      </c>
      <c r="C27" s="292" t="s">
        <v>515</v>
      </c>
      <c r="D27" s="294">
        <v>0</v>
      </c>
      <c r="E27" s="294">
        <v>0</v>
      </c>
      <c r="F27" s="294">
        <v>0</v>
      </c>
      <c r="G27" s="294">
        <v>0</v>
      </c>
      <c r="H27" s="294">
        <v>0</v>
      </c>
      <c r="I27" s="294">
        <v>0</v>
      </c>
      <c r="J27" s="294">
        <v>0</v>
      </c>
      <c r="K27" s="294">
        <v>0</v>
      </c>
      <c r="L27" s="294">
        <v>0</v>
      </c>
      <c r="M27" s="294">
        <v>0</v>
      </c>
      <c r="N27" s="294">
        <v>0</v>
      </c>
      <c r="O27" s="294">
        <v>0</v>
      </c>
      <c r="P27" s="294">
        <v>0</v>
      </c>
      <c r="Q27" s="294">
        <v>0</v>
      </c>
      <c r="R27" s="294">
        <v>0</v>
      </c>
      <c r="S27" s="294">
        <v>0</v>
      </c>
      <c r="T27" s="294">
        <v>0</v>
      </c>
      <c r="U27" s="294">
        <v>0</v>
      </c>
      <c r="V27" s="294">
        <v>0</v>
      </c>
      <c r="W27" s="294">
        <v>0</v>
      </c>
      <c r="X27" s="294">
        <v>0</v>
      </c>
      <c r="Y27" s="294">
        <v>0</v>
      </c>
      <c r="Z27" s="294">
        <v>0</v>
      </c>
      <c r="AA27" s="294">
        <v>0</v>
      </c>
      <c r="AB27" s="294">
        <v>0</v>
      </c>
      <c r="AC27" s="294">
        <v>0</v>
      </c>
      <c r="AD27" s="294">
        <v>0</v>
      </c>
      <c r="AE27" s="294">
        <v>0</v>
      </c>
      <c r="AF27" s="294">
        <v>0</v>
      </c>
      <c r="AG27" s="294">
        <v>0</v>
      </c>
      <c r="AH27" s="294">
        <v>0</v>
      </c>
      <c r="AI27" s="294">
        <v>0</v>
      </c>
      <c r="AJ27" s="294">
        <v>0</v>
      </c>
      <c r="AK27" s="294">
        <v>0</v>
      </c>
      <c r="AL27" s="294">
        <v>0</v>
      </c>
      <c r="AM27" s="294">
        <v>0</v>
      </c>
      <c r="AN27" s="294">
        <v>0</v>
      </c>
      <c r="AO27" s="294">
        <v>0</v>
      </c>
      <c r="AP27" s="294">
        <v>0</v>
      </c>
      <c r="AQ27" s="294">
        <v>0</v>
      </c>
      <c r="AR27" s="294">
        <v>0</v>
      </c>
      <c r="AS27" s="294">
        <v>0</v>
      </c>
      <c r="AT27" s="294">
        <v>0</v>
      </c>
      <c r="AU27" s="294">
        <v>0</v>
      </c>
      <c r="AV27" s="294">
        <v>0</v>
      </c>
      <c r="AW27" s="294">
        <v>0</v>
      </c>
      <c r="AX27" s="294">
        <v>0</v>
      </c>
      <c r="AY27" s="294">
        <v>0</v>
      </c>
      <c r="AZ27" s="294">
        <v>0</v>
      </c>
      <c r="BA27" s="294">
        <v>0</v>
      </c>
      <c r="BB27" s="294">
        <v>0</v>
      </c>
      <c r="BC27" s="294">
        <v>0</v>
      </c>
      <c r="BD27" s="294">
        <v>0</v>
      </c>
      <c r="BE27" s="294">
        <v>0</v>
      </c>
      <c r="BF27" s="294">
        <v>0</v>
      </c>
      <c r="BG27" s="294">
        <v>0</v>
      </c>
      <c r="BH27" s="294">
        <v>0</v>
      </c>
      <c r="BI27" s="294">
        <v>0</v>
      </c>
      <c r="BJ27" s="294">
        <v>0</v>
      </c>
      <c r="BK27" s="294">
        <v>0</v>
      </c>
      <c r="BL27" s="294">
        <v>0</v>
      </c>
      <c r="BM27" s="294">
        <v>0</v>
      </c>
      <c r="BN27" s="294">
        <v>0</v>
      </c>
      <c r="BO27" s="294">
        <v>0</v>
      </c>
      <c r="BP27" s="294">
        <v>0</v>
      </c>
      <c r="BQ27" s="294">
        <v>0</v>
      </c>
      <c r="BR27" s="294">
        <v>0</v>
      </c>
      <c r="BS27" s="294">
        <v>0</v>
      </c>
      <c r="BT27" s="294">
        <v>0</v>
      </c>
      <c r="BU27" s="294">
        <v>0</v>
      </c>
      <c r="BV27" s="294">
        <v>0</v>
      </c>
      <c r="BW27" s="294">
        <v>0</v>
      </c>
      <c r="BX27" s="294">
        <v>0</v>
      </c>
      <c r="BY27" s="294">
        <v>0</v>
      </c>
      <c r="BZ27" s="294">
        <v>0</v>
      </c>
      <c r="CA27" s="294">
        <v>0</v>
      </c>
      <c r="CB27" s="294">
        <v>0</v>
      </c>
      <c r="CC27" s="294">
        <v>0</v>
      </c>
      <c r="CD27" s="294">
        <v>0</v>
      </c>
      <c r="CE27" s="294">
        <v>0</v>
      </c>
      <c r="CF27" s="294">
        <v>0</v>
      </c>
      <c r="CG27" s="294">
        <v>0</v>
      </c>
      <c r="CH27" s="294">
        <v>0</v>
      </c>
      <c r="CI27" s="294">
        <v>0</v>
      </c>
      <c r="CJ27" s="294">
        <v>0</v>
      </c>
      <c r="CK27" s="294">
        <v>0</v>
      </c>
      <c r="CL27" s="294">
        <v>0</v>
      </c>
      <c r="CM27" s="294">
        <v>0</v>
      </c>
      <c r="CN27" s="294">
        <v>0</v>
      </c>
      <c r="CO27" s="294">
        <v>0</v>
      </c>
      <c r="CP27" s="294">
        <v>0</v>
      </c>
      <c r="CQ27" s="294">
        <v>0</v>
      </c>
      <c r="CR27" s="294">
        <v>0</v>
      </c>
      <c r="CS27" s="294">
        <v>0</v>
      </c>
      <c r="CT27" s="294">
        <v>0</v>
      </c>
      <c r="CU27" s="294">
        <v>0</v>
      </c>
      <c r="CV27" s="294">
        <v>0</v>
      </c>
      <c r="CW27" s="294">
        <v>0</v>
      </c>
      <c r="CX27" s="294">
        <v>0</v>
      </c>
      <c r="CY27" s="294">
        <v>0</v>
      </c>
    </row>
    <row r="28" spans="1:103" ht="13.5" customHeight="1" x14ac:dyDescent="0.15">
      <c r="A28" s="292" t="s">
        <v>557</v>
      </c>
      <c r="B28" s="293" t="s">
        <v>558</v>
      </c>
      <c r="C28" s="292" t="s">
        <v>515</v>
      </c>
      <c r="D28" s="294">
        <v>0</v>
      </c>
      <c r="E28" s="294">
        <v>0</v>
      </c>
      <c r="F28" s="294">
        <v>0</v>
      </c>
      <c r="G28" s="294">
        <v>0</v>
      </c>
      <c r="H28" s="294">
        <v>0</v>
      </c>
      <c r="I28" s="294">
        <v>0</v>
      </c>
      <c r="J28" s="294">
        <v>0</v>
      </c>
      <c r="K28" s="294">
        <v>0</v>
      </c>
      <c r="L28" s="294">
        <v>0</v>
      </c>
      <c r="M28" s="294">
        <v>0</v>
      </c>
      <c r="N28" s="294">
        <v>0</v>
      </c>
      <c r="O28" s="294">
        <v>0</v>
      </c>
      <c r="P28" s="294">
        <v>0</v>
      </c>
      <c r="Q28" s="294">
        <v>0</v>
      </c>
      <c r="R28" s="294">
        <v>0</v>
      </c>
      <c r="S28" s="294">
        <v>0</v>
      </c>
      <c r="T28" s="294">
        <v>0</v>
      </c>
      <c r="U28" s="294">
        <v>0</v>
      </c>
      <c r="V28" s="294">
        <v>0</v>
      </c>
      <c r="W28" s="294">
        <v>0</v>
      </c>
      <c r="X28" s="294">
        <v>0</v>
      </c>
      <c r="Y28" s="294">
        <v>0</v>
      </c>
      <c r="Z28" s="294">
        <v>0</v>
      </c>
      <c r="AA28" s="294">
        <v>0</v>
      </c>
      <c r="AB28" s="294">
        <v>0</v>
      </c>
      <c r="AC28" s="294">
        <v>0</v>
      </c>
      <c r="AD28" s="294">
        <v>0</v>
      </c>
      <c r="AE28" s="294">
        <v>0</v>
      </c>
      <c r="AF28" s="294">
        <v>0</v>
      </c>
      <c r="AG28" s="294">
        <v>0</v>
      </c>
      <c r="AH28" s="294">
        <v>0</v>
      </c>
      <c r="AI28" s="294">
        <v>0</v>
      </c>
      <c r="AJ28" s="294">
        <v>0</v>
      </c>
      <c r="AK28" s="294">
        <v>0</v>
      </c>
      <c r="AL28" s="294">
        <v>0</v>
      </c>
      <c r="AM28" s="294">
        <v>0</v>
      </c>
      <c r="AN28" s="294">
        <v>0</v>
      </c>
      <c r="AO28" s="294">
        <v>0</v>
      </c>
      <c r="AP28" s="294">
        <v>0</v>
      </c>
      <c r="AQ28" s="294">
        <v>0</v>
      </c>
      <c r="AR28" s="294">
        <v>0</v>
      </c>
      <c r="AS28" s="294">
        <v>0</v>
      </c>
      <c r="AT28" s="294">
        <v>0</v>
      </c>
      <c r="AU28" s="294">
        <v>0</v>
      </c>
      <c r="AV28" s="294">
        <v>0</v>
      </c>
      <c r="AW28" s="294">
        <v>0</v>
      </c>
      <c r="AX28" s="294">
        <v>0</v>
      </c>
      <c r="AY28" s="294">
        <v>0</v>
      </c>
      <c r="AZ28" s="294">
        <v>0</v>
      </c>
      <c r="BA28" s="294">
        <v>0</v>
      </c>
      <c r="BB28" s="294">
        <v>0</v>
      </c>
      <c r="BC28" s="294">
        <v>0</v>
      </c>
      <c r="BD28" s="294">
        <v>0</v>
      </c>
      <c r="BE28" s="294">
        <v>0</v>
      </c>
      <c r="BF28" s="294">
        <v>0</v>
      </c>
      <c r="BG28" s="294">
        <v>0</v>
      </c>
      <c r="BH28" s="294">
        <v>0</v>
      </c>
      <c r="BI28" s="294">
        <v>0</v>
      </c>
      <c r="BJ28" s="294">
        <v>0</v>
      </c>
      <c r="BK28" s="294">
        <v>0</v>
      </c>
      <c r="BL28" s="294">
        <v>0</v>
      </c>
      <c r="BM28" s="294">
        <v>0</v>
      </c>
      <c r="BN28" s="294">
        <v>0</v>
      </c>
      <c r="BO28" s="294">
        <v>0</v>
      </c>
      <c r="BP28" s="294">
        <v>0</v>
      </c>
      <c r="BQ28" s="294">
        <v>0</v>
      </c>
      <c r="BR28" s="294">
        <v>0</v>
      </c>
      <c r="BS28" s="294">
        <v>0</v>
      </c>
      <c r="BT28" s="294">
        <v>0</v>
      </c>
      <c r="BU28" s="294">
        <v>0</v>
      </c>
      <c r="BV28" s="294">
        <v>0</v>
      </c>
      <c r="BW28" s="294">
        <v>0</v>
      </c>
      <c r="BX28" s="294">
        <v>0</v>
      </c>
      <c r="BY28" s="294">
        <v>0</v>
      </c>
      <c r="BZ28" s="294">
        <v>0</v>
      </c>
      <c r="CA28" s="294">
        <v>0</v>
      </c>
      <c r="CB28" s="294">
        <v>0</v>
      </c>
      <c r="CC28" s="294">
        <v>0</v>
      </c>
      <c r="CD28" s="294">
        <v>0</v>
      </c>
      <c r="CE28" s="294">
        <v>0</v>
      </c>
      <c r="CF28" s="294">
        <v>0</v>
      </c>
      <c r="CG28" s="294">
        <v>0</v>
      </c>
      <c r="CH28" s="294">
        <v>0</v>
      </c>
      <c r="CI28" s="294">
        <v>0</v>
      </c>
      <c r="CJ28" s="294">
        <v>0</v>
      </c>
      <c r="CK28" s="294">
        <v>0</v>
      </c>
      <c r="CL28" s="294">
        <v>0</v>
      </c>
      <c r="CM28" s="294">
        <v>0</v>
      </c>
      <c r="CN28" s="294">
        <v>0</v>
      </c>
      <c r="CO28" s="294">
        <v>0</v>
      </c>
      <c r="CP28" s="294">
        <v>0</v>
      </c>
      <c r="CQ28" s="294">
        <v>0</v>
      </c>
      <c r="CR28" s="294">
        <v>0</v>
      </c>
      <c r="CS28" s="294">
        <v>0</v>
      </c>
      <c r="CT28" s="294">
        <v>0</v>
      </c>
      <c r="CU28" s="294">
        <v>0</v>
      </c>
      <c r="CV28" s="294">
        <v>0</v>
      </c>
      <c r="CW28" s="294">
        <v>0</v>
      </c>
      <c r="CX28" s="294">
        <v>0</v>
      </c>
      <c r="CY28" s="294">
        <v>0</v>
      </c>
    </row>
    <row r="29" spans="1:103" ht="13.5" customHeight="1" x14ac:dyDescent="0.15">
      <c r="A29" s="292" t="s">
        <v>559</v>
      </c>
      <c r="B29" s="293" t="s">
        <v>560</v>
      </c>
      <c r="C29" s="292" t="s">
        <v>515</v>
      </c>
      <c r="D29" s="294">
        <v>0</v>
      </c>
      <c r="E29" s="294">
        <v>0</v>
      </c>
      <c r="F29" s="294">
        <v>0</v>
      </c>
      <c r="G29" s="294">
        <v>0</v>
      </c>
      <c r="H29" s="294">
        <v>0</v>
      </c>
      <c r="I29" s="294">
        <v>0</v>
      </c>
      <c r="J29" s="294">
        <v>0</v>
      </c>
      <c r="K29" s="294">
        <v>0</v>
      </c>
      <c r="L29" s="294">
        <v>0</v>
      </c>
      <c r="M29" s="294">
        <v>0</v>
      </c>
      <c r="N29" s="294">
        <v>0</v>
      </c>
      <c r="O29" s="294">
        <v>0</v>
      </c>
      <c r="P29" s="294">
        <v>0</v>
      </c>
      <c r="Q29" s="294">
        <v>0</v>
      </c>
      <c r="R29" s="294">
        <v>0</v>
      </c>
      <c r="S29" s="294">
        <v>0</v>
      </c>
      <c r="T29" s="294">
        <v>0</v>
      </c>
      <c r="U29" s="294">
        <v>0</v>
      </c>
      <c r="V29" s="294">
        <v>0</v>
      </c>
      <c r="W29" s="294">
        <v>0</v>
      </c>
      <c r="X29" s="294">
        <v>0</v>
      </c>
      <c r="Y29" s="294">
        <v>0</v>
      </c>
      <c r="Z29" s="294">
        <v>0</v>
      </c>
      <c r="AA29" s="294">
        <v>0</v>
      </c>
      <c r="AB29" s="294">
        <v>0</v>
      </c>
      <c r="AC29" s="294">
        <v>0</v>
      </c>
      <c r="AD29" s="294">
        <v>0</v>
      </c>
      <c r="AE29" s="294">
        <v>0</v>
      </c>
      <c r="AF29" s="294">
        <v>0</v>
      </c>
      <c r="AG29" s="294">
        <v>0</v>
      </c>
      <c r="AH29" s="294">
        <v>0</v>
      </c>
      <c r="AI29" s="294">
        <v>0</v>
      </c>
      <c r="AJ29" s="294">
        <v>0</v>
      </c>
      <c r="AK29" s="294">
        <v>0</v>
      </c>
      <c r="AL29" s="294">
        <v>0</v>
      </c>
      <c r="AM29" s="294">
        <v>0</v>
      </c>
      <c r="AN29" s="294">
        <v>0</v>
      </c>
      <c r="AO29" s="294">
        <v>0</v>
      </c>
      <c r="AP29" s="294">
        <v>0</v>
      </c>
      <c r="AQ29" s="294">
        <v>0</v>
      </c>
      <c r="AR29" s="294">
        <v>0</v>
      </c>
      <c r="AS29" s="294">
        <v>0</v>
      </c>
      <c r="AT29" s="294">
        <v>0</v>
      </c>
      <c r="AU29" s="294">
        <v>0</v>
      </c>
      <c r="AV29" s="294">
        <v>0</v>
      </c>
      <c r="AW29" s="294">
        <v>0</v>
      </c>
      <c r="AX29" s="294">
        <v>0</v>
      </c>
      <c r="AY29" s="294">
        <v>0</v>
      </c>
      <c r="AZ29" s="294">
        <v>0</v>
      </c>
      <c r="BA29" s="294">
        <v>0</v>
      </c>
      <c r="BB29" s="294">
        <v>0</v>
      </c>
      <c r="BC29" s="294">
        <v>0</v>
      </c>
      <c r="BD29" s="294">
        <v>0</v>
      </c>
      <c r="BE29" s="294">
        <v>0</v>
      </c>
      <c r="BF29" s="294">
        <v>0</v>
      </c>
      <c r="BG29" s="294">
        <v>0</v>
      </c>
      <c r="BH29" s="294">
        <v>0</v>
      </c>
      <c r="BI29" s="294">
        <v>0</v>
      </c>
      <c r="BJ29" s="294">
        <v>0</v>
      </c>
      <c r="BK29" s="294">
        <v>0</v>
      </c>
      <c r="BL29" s="294">
        <v>0</v>
      </c>
      <c r="BM29" s="294">
        <v>0</v>
      </c>
      <c r="BN29" s="294">
        <v>0</v>
      </c>
      <c r="BO29" s="294">
        <v>0</v>
      </c>
      <c r="BP29" s="294">
        <v>0</v>
      </c>
      <c r="BQ29" s="294">
        <v>0</v>
      </c>
      <c r="BR29" s="294">
        <v>0</v>
      </c>
      <c r="BS29" s="294">
        <v>0</v>
      </c>
      <c r="BT29" s="294">
        <v>0</v>
      </c>
      <c r="BU29" s="294">
        <v>0</v>
      </c>
      <c r="BV29" s="294">
        <v>0</v>
      </c>
      <c r="BW29" s="294">
        <v>0</v>
      </c>
      <c r="BX29" s="294">
        <v>0</v>
      </c>
      <c r="BY29" s="294">
        <v>0</v>
      </c>
      <c r="BZ29" s="294">
        <v>0</v>
      </c>
      <c r="CA29" s="294">
        <v>0</v>
      </c>
      <c r="CB29" s="294">
        <v>0</v>
      </c>
      <c r="CC29" s="294">
        <v>0</v>
      </c>
      <c r="CD29" s="294">
        <v>0</v>
      </c>
      <c r="CE29" s="294">
        <v>0</v>
      </c>
      <c r="CF29" s="294">
        <v>0</v>
      </c>
      <c r="CG29" s="294">
        <v>0</v>
      </c>
      <c r="CH29" s="294">
        <v>0</v>
      </c>
      <c r="CI29" s="294">
        <v>0</v>
      </c>
      <c r="CJ29" s="294">
        <v>0</v>
      </c>
      <c r="CK29" s="294">
        <v>0</v>
      </c>
      <c r="CL29" s="294">
        <v>0</v>
      </c>
      <c r="CM29" s="294">
        <v>0</v>
      </c>
      <c r="CN29" s="294">
        <v>0</v>
      </c>
      <c r="CO29" s="294">
        <v>0</v>
      </c>
      <c r="CP29" s="294">
        <v>0</v>
      </c>
      <c r="CQ29" s="294">
        <v>0</v>
      </c>
      <c r="CR29" s="294">
        <v>0</v>
      </c>
      <c r="CS29" s="294">
        <v>0</v>
      </c>
      <c r="CT29" s="294">
        <v>0</v>
      </c>
      <c r="CU29" s="294">
        <v>0</v>
      </c>
      <c r="CV29" s="294">
        <v>0</v>
      </c>
      <c r="CW29" s="294">
        <v>0</v>
      </c>
      <c r="CX29" s="294">
        <v>0</v>
      </c>
      <c r="CY29" s="294">
        <v>0</v>
      </c>
    </row>
    <row r="30" spans="1:103" ht="13.5" customHeight="1" x14ac:dyDescent="0.15">
      <c r="A30" s="292" t="s">
        <v>561</v>
      </c>
      <c r="B30" s="293" t="s">
        <v>562</v>
      </c>
      <c r="C30" s="292" t="s">
        <v>515</v>
      </c>
      <c r="D30" s="294">
        <v>0</v>
      </c>
      <c r="E30" s="294">
        <v>0</v>
      </c>
      <c r="F30" s="294">
        <v>0</v>
      </c>
      <c r="G30" s="294">
        <v>0</v>
      </c>
      <c r="H30" s="294">
        <v>0</v>
      </c>
      <c r="I30" s="294">
        <v>0</v>
      </c>
      <c r="J30" s="294">
        <v>0</v>
      </c>
      <c r="K30" s="294">
        <v>0</v>
      </c>
      <c r="L30" s="294">
        <v>0</v>
      </c>
      <c r="M30" s="294">
        <v>0</v>
      </c>
      <c r="N30" s="294">
        <v>0</v>
      </c>
      <c r="O30" s="294">
        <v>0</v>
      </c>
      <c r="P30" s="294">
        <v>0</v>
      </c>
      <c r="Q30" s="294">
        <v>0</v>
      </c>
      <c r="R30" s="294">
        <v>0</v>
      </c>
      <c r="S30" s="294">
        <v>0</v>
      </c>
      <c r="T30" s="294">
        <v>0</v>
      </c>
      <c r="U30" s="294">
        <v>0</v>
      </c>
      <c r="V30" s="294">
        <v>0</v>
      </c>
      <c r="W30" s="294">
        <v>0</v>
      </c>
      <c r="X30" s="294">
        <v>0</v>
      </c>
      <c r="Y30" s="294">
        <v>0</v>
      </c>
      <c r="Z30" s="294">
        <v>0</v>
      </c>
      <c r="AA30" s="294">
        <v>0</v>
      </c>
      <c r="AB30" s="294">
        <v>0</v>
      </c>
      <c r="AC30" s="294">
        <v>0</v>
      </c>
      <c r="AD30" s="294">
        <v>0</v>
      </c>
      <c r="AE30" s="294">
        <v>0</v>
      </c>
      <c r="AF30" s="294">
        <v>0</v>
      </c>
      <c r="AG30" s="294">
        <v>0</v>
      </c>
      <c r="AH30" s="294">
        <v>0</v>
      </c>
      <c r="AI30" s="294">
        <v>0</v>
      </c>
      <c r="AJ30" s="294">
        <v>0</v>
      </c>
      <c r="AK30" s="294">
        <v>0</v>
      </c>
      <c r="AL30" s="294">
        <v>0</v>
      </c>
      <c r="AM30" s="294">
        <v>0</v>
      </c>
      <c r="AN30" s="294">
        <v>0</v>
      </c>
      <c r="AO30" s="294">
        <v>0</v>
      </c>
      <c r="AP30" s="294">
        <v>0</v>
      </c>
      <c r="AQ30" s="294">
        <v>0</v>
      </c>
      <c r="AR30" s="294">
        <v>0</v>
      </c>
      <c r="AS30" s="294">
        <v>0</v>
      </c>
      <c r="AT30" s="294">
        <v>0</v>
      </c>
      <c r="AU30" s="294">
        <v>0</v>
      </c>
      <c r="AV30" s="294">
        <v>0</v>
      </c>
      <c r="AW30" s="294">
        <v>0</v>
      </c>
      <c r="AX30" s="294">
        <v>0</v>
      </c>
      <c r="AY30" s="294">
        <v>0</v>
      </c>
      <c r="AZ30" s="294">
        <v>0</v>
      </c>
      <c r="BA30" s="294">
        <v>0</v>
      </c>
      <c r="BB30" s="294">
        <v>0</v>
      </c>
      <c r="BC30" s="294">
        <v>0</v>
      </c>
      <c r="BD30" s="294">
        <v>0</v>
      </c>
      <c r="BE30" s="294">
        <v>0</v>
      </c>
      <c r="BF30" s="294">
        <v>0</v>
      </c>
      <c r="BG30" s="294">
        <v>0</v>
      </c>
      <c r="BH30" s="294">
        <v>0</v>
      </c>
      <c r="BI30" s="294">
        <v>0</v>
      </c>
      <c r="BJ30" s="294">
        <v>0</v>
      </c>
      <c r="BK30" s="294">
        <v>0</v>
      </c>
      <c r="BL30" s="294">
        <v>0</v>
      </c>
      <c r="BM30" s="294">
        <v>0</v>
      </c>
      <c r="BN30" s="294">
        <v>0</v>
      </c>
      <c r="BO30" s="294">
        <v>0</v>
      </c>
      <c r="BP30" s="294">
        <v>0</v>
      </c>
      <c r="BQ30" s="294">
        <v>0</v>
      </c>
      <c r="BR30" s="294">
        <v>0</v>
      </c>
      <c r="BS30" s="294">
        <v>0</v>
      </c>
      <c r="BT30" s="294">
        <v>0</v>
      </c>
      <c r="BU30" s="294">
        <v>0</v>
      </c>
      <c r="BV30" s="294">
        <v>0</v>
      </c>
      <c r="BW30" s="294">
        <v>0</v>
      </c>
      <c r="BX30" s="294">
        <v>0</v>
      </c>
      <c r="BY30" s="294">
        <v>0</v>
      </c>
      <c r="BZ30" s="294">
        <v>0</v>
      </c>
      <c r="CA30" s="294">
        <v>0</v>
      </c>
      <c r="CB30" s="294">
        <v>0</v>
      </c>
      <c r="CC30" s="294">
        <v>0</v>
      </c>
      <c r="CD30" s="294">
        <v>0</v>
      </c>
      <c r="CE30" s="294">
        <v>0</v>
      </c>
      <c r="CF30" s="294">
        <v>0</v>
      </c>
      <c r="CG30" s="294">
        <v>0</v>
      </c>
      <c r="CH30" s="294">
        <v>0</v>
      </c>
      <c r="CI30" s="294">
        <v>0</v>
      </c>
      <c r="CJ30" s="294">
        <v>0</v>
      </c>
      <c r="CK30" s="294">
        <v>0</v>
      </c>
      <c r="CL30" s="294">
        <v>0</v>
      </c>
      <c r="CM30" s="294">
        <v>0</v>
      </c>
      <c r="CN30" s="294">
        <v>0</v>
      </c>
      <c r="CO30" s="294">
        <v>0</v>
      </c>
      <c r="CP30" s="294">
        <v>0</v>
      </c>
      <c r="CQ30" s="294">
        <v>0</v>
      </c>
      <c r="CR30" s="294">
        <v>0</v>
      </c>
      <c r="CS30" s="294">
        <v>0</v>
      </c>
      <c r="CT30" s="294">
        <v>0</v>
      </c>
      <c r="CU30" s="294">
        <v>0</v>
      </c>
      <c r="CV30" s="294">
        <v>0</v>
      </c>
      <c r="CW30" s="294">
        <v>0</v>
      </c>
      <c r="CX30" s="294">
        <v>0</v>
      </c>
      <c r="CY30" s="294">
        <v>0</v>
      </c>
    </row>
    <row r="31" spans="1:103" ht="13.5" customHeight="1" x14ac:dyDescent="0.15">
      <c r="A31" s="292" t="s">
        <v>563</v>
      </c>
      <c r="B31" s="293" t="s">
        <v>564</v>
      </c>
      <c r="C31" s="292" t="s">
        <v>515</v>
      </c>
      <c r="D31" s="294">
        <v>0</v>
      </c>
      <c r="E31" s="294">
        <v>0</v>
      </c>
      <c r="F31" s="294">
        <v>0</v>
      </c>
      <c r="G31" s="294">
        <v>0</v>
      </c>
      <c r="H31" s="294">
        <v>0</v>
      </c>
      <c r="I31" s="294">
        <v>0</v>
      </c>
      <c r="J31" s="294">
        <v>0</v>
      </c>
      <c r="K31" s="294">
        <v>0</v>
      </c>
      <c r="L31" s="294">
        <v>0</v>
      </c>
      <c r="M31" s="294">
        <v>0</v>
      </c>
      <c r="N31" s="294">
        <v>0</v>
      </c>
      <c r="O31" s="294">
        <v>0</v>
      </c>
      <c r="P31" s="294">
        <v>0</v>
      </c>
      <c r="Q31" s="294">
        <v>0</v>
      </c>
      <c r="R31" s="294">
        <v>0</v>
      </c>
      <c r="S31" s="294">
        <v>0</v>
      </c>
      <c r="T31" s="294">
        <v>0</v>
      </c>
      <c r="U31" s="294">
        <v>0</v>
      </c>
      <c r="V31" s="294">
        <v>0</v>
      </c>
      <c r="W31" s="294">
        <v>0</v>
      </c>
      <c r="X31" s="294">
        <v>0</v>
      </c>
      <c r="Y31" s="294">
        <v>0</v>
      </c>
      <c r="Z31" s="294">
        <v>0</v>
      </c>
      <c r="AA31" s="294">
        <v>0</v>
      </c>
      <c r="AB31" s="294">
        <v>0</v>
      </c>
      <c r="AC31" s="294">
        <v>0</v>
      </c>
      <c r="AD31" s="294">
        <v>0</v>
      </c>
      <c r="AE31" s="294">
        <v>0</v>
      </c>
      <c r="AF31" s="294">
        <v>0</v>
      </c>
      <c r="AG31" s="294">
        <v>0</v>
      </c>
      <c r="AH31" s="294">
        <v>0</v>
      </c>
      <c r="AI31" s="294">
        <v>0</v>
      </c>
      <c r="AJ31" s="294">
        <v>0</v>
      </c>
      <c r="AK31" s="294">
        <v>0</v>
      </c>
      <c r="AL31" s="294">
        <v>0</v>
      </c>
      <c r="AM31" s="294">
        <v>0</v>
      </c>
      <c r="AN31" s="294">
        <v>0</v>
      </c>
      <c r="AO31" s="294">
        <v>0</v>
      </c>
      <c r="AP31" s="294">
        <v>0</v>
      </c>
      <c r="AQ31" s="294">
        <v>0</v>
      </c>
      <c r="AR31" s="294">
        <v>0</v>
      </c>
      <c r="AS31" s="294">
        <v>0</v>
      </c>
      <c r="AT31" s="294">
        <v>0</v>
      </c>
      <c r="AU31" s="294">
        <v>0</v>
      </c>
      <c r="AV31" s="294">
        <v>0</v>
      </c>
      <c r="AW31" s="294">
        <v>0</v>
      </c>
      <c r="AX31" s="294">
        <v>0</v>
      </c>
      <c r="AY31" s="294">
        <v>0</v>
      </c>
      <c r="AZ31" s="294">
        <v>0</v>
      </c>
      <c r="BA31" s="294">
        <v>0</v>
      </c>
      <c r="BB31" s="294">
        <v>0</v>
      </c>
      <c r="BC31" s="294">
        <v>0</v>
      </c>
      <c r="BD31" s="294">
        <v>0</v>
      </c>
      <c r="BE31" s="294">
        <v>0</v>
      </c>
      <c r="BF31" s="294">
        <v>0</v>
      </c>
      <c r="BG31" s="294">
        <v>0</v>
      </c>
      <c r="BH31" s="294">
        <v>0</v>
      </c>
      <c r="BI31" s="294">
        <v>0</v>
      </c>
      <c r="BJ31" s="294">
        <v>0</v>
      </c>
      <c r="BK31" s="294">
        <v>0</v>
      </c>
      <c r="BL31" s="294">
        <v>0</v>
      </c>
      <c r="BM31" s="294">
        <v>0</v>
      </c>
      <c r="BN31" s="294">
        <v>0</v>
      </c>
      <c r="BO31" s="294">
        <v>0</v>
      </c>
      <c r="BP31" s="294">
        <v>0</v>
      </c>
      <c r="BQ31" s="294">
        <v>0</v>
      </c>
      <c r="BR31" s="294">
        <v>0</v>
      </c>
      <c r="BS31" s="294">
        <v>0</v>
      </c>
      <c r="BT31" s="294">
        <v>0</v>
      </c>
      <c r="BU31" s="294">
        <v>0</v>
      </c>
      <c r="BV31" s="294">
        <v>0</v>
      </c>
      <c r="BW31" s="294">
        <v>0</v>
      </c>
      <c r="BX31" s="294">
        <v>0</v>
      </c>
      <c r="BY31" s="294">
        <v>0</v>
      </c>
      <c r="BZ31" s="294">
        <v>0</v>
      </c>
      <c r="CA31" s="294">
        <v>0</v>
      </c>
      <c r="CB31" s="294">
        <v>0</v>
      </c>
      <c r="CC31" s="294">
        <v>0</v>
      </c>
      <c r="CD31" s="294">
        <v>0</v>
      </c>
      <c r="CE31" s="294">
        <v>0</v>
      </c>
      <c r="CF31" s="294">
        <v>0</v>
      </c>
      <c r="CG31" s="294">
        <v>0</v>
      </c>
      <c r="CH31" s="294">
        <v>0</v>
      </c>
      <c r="CI31" s="294">
        <v>0</v>
      </c>
      <c r="CJ31" s="294">
        <v>0</v>
      </c>
      <c r="CK31" s="294">
        <v>0</v>
      </c>
      <c r="CL31" s="294">
        <v>0</v>
      </c>
      <c r="CM31" s="294">
        <v>0</v>
      </c>
      <c r="CN31" s="294">
        <v>0</v>
      </c>
      <c r="CO31" s="294">
        <v>0</v>
      </c>
      <c r="CP31" s="294">
        <v>0</v>
      </c>
      <c r="CQ31" s="294">
        <v>0</v>
      </c>
      <c r="CR31" s="294">
        <v>0</v>
      </c>
      <c r="CS31" s="294">
        <v>0</v>
      </c>
      <c r="CT31" s="294">
        <v>0</v>
      </c>
      <c r="CU31" s="294">
        <v>0</v>
      </c>
      <c r="CV31" s="294">
        <v>0</v>
      </c>
      <c r="CW31" s="294">
        <v>0</v>
      </c>
      <c r="CX31" s="294">
        <v>0</v>
      </c>
      <c r="CY31" s="294">
        <v>0</v>
      </c>
    </row>
    <row r="32" spans="1:103" ht="13.5" customHeight="1" x14ac:dyDescent="0.15">
      <c r="A32" s="292" t="s">
        <v>565</v>
      </c>
      <c r="B32" s="293" t="s">
        <v>566</v>
      </c>
      <c r="C32" s="292" t="s">
        <v>515</v>
      </c>
      <c r="D32" s="294">
        <v>0</v>
      </c>
      <c r="E32" s="294">
        <v>0</v>
      </c>
      <c r="F32" s="294">
        <v>0</v>
      </c>
      <c r="G32" s="294">
        <v>0</v>
      </c>
      <c r="H32" s="294">
        <v>0</v>
      </c>
      <c r="I32" s="294">
        <v>0</v>
      </c>
      <c r="J32" s="294">
        <v>0</v>
      </c>
      <c r="K32" s="294">
        <v>0</v>
      </c>
      <c r="L32" s="294">
        <v>0</v>
      </c>
      <c r="M32" s="294">
        <v>0</v>
      </c>
      <c r="N32" s="294">
        <v>0</v>
      </c>
      <c r="O32" s="294">
        <v>0</v>
      </c>
      <c r="P32" s="294">
        <v>0</v>
      </c>
      <c r="Q32" s="294">
        <v>0</v>
      </c>
      <c r="R32" s="294">
        <v>0</v>
      </c>
      <c r="S32" s="294">
        <v>0</v>
      </c>
      <c r="T32" s="294">
        <v>0</v>
      </c>
      <c r="U32" s="294">
        <v>0</v>
      </c>
      <c r="V32" s="294">
        <v>0</v>
      </c>
      <c r="W32" s="294">
        <v>0</v>
      </c>
      <c r="X32" s="294">
        <v>0</v>
      </c>
      <c r="Y32" s="294">
        <v>0</v>
      </c>
      <c r="Z32" s="294">
        <v>0</v>
      </c>
      <c r="AA32" s="294">
        <v>0</v>
      </c>
      <c r="AB32" s="294">
        <v>0</v>
      </c>
      <c r="AC32" s="294">
        <v>0</v>
      </c>
      <c r="AD32" s="294">
        <v>0</v>
      </c>
      <c r="AE32" s="294">
        <v>0</v>
      </c>
      <c r="AF32" s="294">
        <v>0</v>
      </c>
      <c r="AG32" s="294">
        <v>0</v>
      </c>
      <c r="AH32" s="294">
        <v>0</v>
      </c>
      <c r="AI32" s="294">
        <v>0</v>
      </c>
      <c r="AJ32" s="294">
        <v>0</v>
      </c>
      <c r="AK32" s="294">
        <v>0</v>
      </c>
      <c r="AL32" s="294">
        <v>0</v>
      </c>
      <c r="AM32" s="294">
        <v>0</v>
      </c>
      <c r="AN32" s="294">
        <v>0</v>
      </c>
      <c r="AO32" s="294">
        <v>0</v>
      </c>
      <c r="AP32" s="294">
        <v>0</v>
      </c>
      <c r="AQ32" s="294">
        <v>0</v>
      </c>
      <c r="AR32" s="294">
        <v>0</v>
      </c>
      <c r="AS32" s="294">
        <v>0</v>
      </c>
      <c r="AT32" s="294">
        <v>0</v>
      </c>
      <c r="AU32" s="294">
        <v>0</v>
      </c>
      <c r="AV32" s="294">
        <v>0</v>
      </c>
      <c r="AW32" s="294">
        <v>0</v>
      </c>
      <c r="AX32" s="294">
        <v>0</v>
      </c>
      <c r="AY32" s="294">
        <v>0</v>
      </c>
      <c r="AZ32" s="294">
        <v>0</v>
      </c>
      <c r="BA32" s="294">
        <v>0</v>
      </c>
      <c r="BB32" s="294">
        <v>0</v>
      </c>
      <c r="BC32" s="294">
        <v>0</v>
      </c>
      <c r="BD32" s="294">
        <v>0</v>
      </c>
      <c r="BE32" s="294">
        <v>0</v>
      </c>
      <c r="BF32" s="294">
        <v>0</v>
      </c>
      <c r="BG32" s="294">
        <v>0</v>
      </c>
      <c r="BH32" s="294">
        <v>0</v>
      </c>
      <c r="BI32" s="294">
        <v>0</v>
      </c>
      <c r="BJ32" s="294">
        <v>0</v>
      </c>
      <c r="BK32" s="294">
        <v>0</v>
      </c>
      <c r="BL32" s="294">
        <v>0</v>
      </c>
      <c r="BM32" s="294">
        <v>0</v>
      </c>
      <c r="BN32" s="294">
        <v>0</v>
      </c>
      <c r="BO32" s="294">
        <v>0</v>
      </c>
      <c r="BP32" s="294">
        <v>0</v>
      </c>
      <c r="BQ32" s="294">
        <v>0</v>
      </c>
      <c r="BR32" s="294">
        <v>0</v>
      </c>
      <c r="BS32" s="294">
        <v>0</v>
      </c>
      <c r="BT32" s="294">
        <v>0</v>
      </c>
      <c r="BU32" s="294">
        <v>0</v>
      </c>
      <c r="BV32" s="294">
        <v>0</v>
      </c>
      <c r="BW32" s="294">
        <v>0</v>
      </c>
      <c r="BX32" s="294">
        <v>0</v>
      </c>
      <c r="BY32" s="294">
        <v>0</v>
      </c>
      <c r="BZ32" s="294">
        <v>0</v>
      </c>
      <c r="CA32" s="294">
        <v>0</v>
      </c>
      <c r="CB32" s="294">
        <v>0</v>
      </c>
      <c r="CC32" s="294">
        <v>0</v>
      </c>
      <c r="CD32" s="294">
        <v>0</v>
      </c>
      <c r="CE32" s="294">
        <v>0</v>
      </c>
      <c r="CF32" s="294">
        <v>0</v>
      </c>
      <c r="CG32" s="294">
        <v>0</v>
      </c>
      <c r="CH32" s="294">
        <v>0</v>
      </c>
      <c r="CI32" s="294">
        <v>0</v>
      </c>
      <c r="CJ32" s="294">
        <v>0</v>
      </c>
      <c r="CK32" s="294">
        <v>0</v>
      </c>
      <c r="CL32" s="294">
        <v>0</v>
      </c>
      <c r="CM32" s="294">
        <v>0</v>
      </c>
      <c r="CN32" s="294">
        <v>0</v>
      </c>
      <c r="CO32" s="294">
        <v>0</v>
      </c>
      <c r="CP32" s="294">
        <v>0</v>
      </c>
      <c r="CQ32" s="294">
        <v>0</v>
      </c>
      <c r="CR32" s="294">
        <v>0</v>
      </c>
      <c r="CS32" s="294">
        <v>0</v>
      </c>
      <c r="CT32" s="294">
        <v>0</v>
      </c>
      <c r="CU32" s="294">
        <v>0</v>
      </c>
      <c r="CV32" s="294">
        <v>0</v>
      </c>
      <c r="CW32" s="294">
        <v>0</v>
      </c>
      <c r="CX32" s="294">
        <v>0</v>
      </c>
      <c r="CY32" s="294">
        <v>0</v>
      </c>
    </row>
    <row r="33" spans="1:103" ht="13.5" customHeight="1" x14ac:dyDescent="0.15">
      <c r="A33" s="292" t="s">
        <v>567</v>
      </c>
      <c r="B33" s="293" t="s">
        <v>568</v>
      </c>
      <c r="C33" s="292" t="s">
        <v>515</v>
      </c>
      <c r="D33" s="294">
        <v>0</v>
      </c>
      <c r="E33" s="294">
        <v>0</v>
      </c>
      <c r="F33" s="294">
        <v>0</v>
      </c>
      <c r="G33" s="294">
        <v>0</v>
      </c>
      <c r="H33" s="294">
        <v>0</v>
      </c>
      <c r="I33" s="294">
        <v>0</v>
      </c>
      <c r="J33" s="294">
        <v>0</v>
      </c>
      <c r="K33" s="294">
        <v>0</v>
      </c>
      <c r="L33" s="294">
        <v>0</v>
      </c>
      <c r="M33" s="294">
        <v>0</v>
      </c>
      <c r="N33" s="294">
        <v>0</v>
      </c>
      <c r="O33" s="294">
        <v>0</v>
      </c>
      <c r="P33" s="294">
        <v>0</v>
      </c>
      <c r="Q33" s="294">
        <v>0</v>
      </c>
      <c r="R33" s="294">
        <v>0</v>
      </c>
      <c r="S33" s="294">
        <v>0</v>
      </c>
      <c r="T33" s="294">
        <v>0</v>
      </c>
      <c r="U33" s="294">
        <v>0</v>
      </c>
      <c r="V33" s="294">
        <v>0</v>
      </c>
      <c r="W33" s="294">
        <v>0</v>
      </c>
      <c r="X33" s="294">
        <v>0</v>
      </c>
      <c r="Y33" s="294">
        <v>0</v>
      </c>
      <c r="Z33" s="294">
        <v>0</v>
      </c>
      <c r="AA33" s="294">
        <v>0</v>
      </c>
      <c r="AB33" s="294">
        <v>0</v>
      </c>
      <c r="AC33" s="294">
        <v>0</v>
      </c>
      <c r="AD33" s="294">
        <v>0</v>
      </c>
      <c r="AE33" s="294">
        <v>0</v>
      </c>
      <c r="AF33" s="294">
        <v>0</v>
      </c>
      <c r="AG33" s="294">
        <v>0</v>
      </c>
      <c r="AH33" s="294">
        <v>0</v>
      </c>
      <c r="AI33" s="294">
        <v>0</v>
      </c>
      <c r="AJ33" s="294">
        <v>0</v>
      </c>
      <c r="AK33" s="294">
        <v>0</v>
      </c>
      <c r="AL33" s="294">
        <v>0</v>
      </c>
      <c r="AM33" s="294">
        <v>0</v>
      </c>
      <c r="AN33" s="294">
        <v>0</v>
      </c>
      <c r="AO33" s="294">
        <v>0</v>
      </c>
      <c r="AP33" s="294">
        <v>0</v>
      </c>
      <c r="AQ33" s="294">
        <v>0</v>
      </c>
      <c r="AR33" s="294">
        <v>0</v>
      </c>
      <c r="AS33" s="294">
        <v>0</v>
      </c>
      <c r="AT33" s="294">
        <v>0</v>
      </c>
      <c r="AU33" s="294">
        <v>0</v>
      </c>
      <c r="AV33" s="294">
        <v>0</v>
      </c>
      <c r="AW33" s="294">
        <v>0</v>
      </c>
      <c r="AX33" s="294">
        <v>0</v>
      </c>
      <c r="AY33" s="294">
        <v>0</v>
      </c>
      <c r="AZ33" s="294">
        <v>0</v>
      </c>
      <c r="BA33" s="294">
        <v>0</v>
      </c>
      <c r="BB33" s="294">
        <v>0</v>
      </c>
      <c r="BC33" s="294">
        <v>0</v>
      </c>
      <c r="BD33" s="294">
        <v>0</v>
      </c>
      <c r="BE33" s="294">
        <v>0</v>
      </c>
      <c r="BF33" s="294">
        <v>0</v>
      </c>
      <c r="BG33" s="294">
        <v>0</v>
      </c>
      <c r="BH33" s="294">
        <v>0</v>
      </c>
      <c r="BI33" s="294">
        <v>0</v>
      </c>
      <c r="BJ33" s="294">
        <v>0</v>
      </c>
      <c r="BK33" s="294">
        <v>0</v>
      </c>
      <c r="BL33" s="294">
        <v>0</v>
      </c>
      <c r="BM33" s="294">
        <v>0</v>
      </c>
      <c r="BN33" s="294">
        <v>0</v>
      </c>
      <c r="BO33" s="294">
        <v>0</v>
      </c>
      <c r="BP33" s="294">
        <v>0</v>
      </c>
      <c r="BQ33" s="294">
        <v>0</v>
      </c>
      <c r="BR33" s="294">
        <v>0</v>
      </c>
      <c r="BS33" s="294">
        <v>0</v>
      </c>
      <c r="BT33" s="294">
        <v>0</v>
      </c>
      <c r="BU33" s="294">
        <v>0</v>
      </c>
      <c r="BV33" s="294">
        <v>0</v>
      </c>
      <c r="BW33" s="294">
        <v>0</v>
      </c>
      <c r="BX33" s="294">
        <v>0</v>
      </c>
      <c r="BY33" s="294">
        <v>0</v>
      </c>
      <c r="BZ33" s="294">
        <v>0</v>
      </c>
      <c r="CA33" s="294">
        <v>0</v>
      </c>
      <c r="CB33" s="294">
        <v>0</v>
      </c>
      <c r="CC33" s="294">
        <v>0</v>
      </c>
      <c r="CD33" s="294">
        <v>0</v>
      </c>
      <c r="CE33" s="294">
        <v>0</v>
      </c>
      <c r="CF33" s="294">
        <v>0</v>
      </c>
      <c r="CG33" s="294">
        <v>0</v>
      </c>
      <c r="CH33" s="294">
        <v>0</v>
      </c>
      <c r="CI33" s="294">
        <v>0</v>
      </c>
      <c r="CJ33" s="294">
        <v>0</v>
      </c>
      <c r="CK33" s="294">
        <v>0</v>
      </c>
      <c r="CL33" s="294">
        <v>0</v>
      </c>
      <c r="CM33" s="294">
        <v>0</v>
      </c>
      <c r="CN33" s="294">
        <v>0</v>
      </c>
      <c r="CO33" s="294">
        <v>0</v>
      </c>
      <c r="CP33" s="294">
        <v>0</v>
      </c>
      <c r="CQ33" s="294">
        <v>0</v>
      </c>
      <c r="CR33" s="294">
        <v>0</v>
      </c>
      <c r="CS33" s="294">
        <v>0</v>
      </c>
      <c r="CT33" s="294">
        <v>0</v>
      </c>
      <c r="CU33" s="294">
        <v>0</v>
      </c>
      <c r="CV33" s="294">
        <v>0</v>
      </c>
      <c r="CW33" s="294">
        <v>0</v>
      </c>
      <c r="CX33" s="294">
        <v>0</v>
      </c>
      <c r="CY33" s="294">
        <v>0</v>
      </c>
    </row>
    <row r="34" spans="1:103" ht="13.5" customHeight="1" x14ac:dyDescent="0.15">
      <c r="A34" s="292" t="s">
        <v>569</v>
      </c>
      <c r="B34" s="293" t="s">
        <v>570</v>
      </c>
      <c r="C34" s="292" t="s">
        <v>515</v>
      </c>
      <c r="D34" s="294">
        <v>0</v>
      </c>
      <c r="E34" s="294">
        <v>0</v>
      </c>
      <c r="F34" s="294">
        <v>0</v>
      </c>
      <c r="G34" s="294">
        <v>0</v>
      </c>
      <c r="H34" s="294">
        <v>0</v>
      </c>
      <c r="I34" s="294">
        <v>0</v>
      </c>
      <c r="J34" s="294">
        <v>0</v>
      </c>
      <c r="K34" s="294">
        <v>0</v>
      </c>
      <c r="L34" s="294">
        <v>0</v>
      </c>
      <c r="M34" s="294">
        <v>0</v>
      </c>
      <c r="N34" s="294">
        <v>0</v>
      </c>
      <c r="O34" s="294">
        <v>0</v>
      </c>
      <c r="P34" s="294">
        <v>0</v>
      </c>
      <c r="Q34" s="294">
        <v>0</v>
      </c>
      <c r="R34" s="294">
        <v>0</v>
      </c>
      <c r="S34" s="294">
        <v>0</v>
      </c>
      <c r="T34" s="294">
        <v>0</v>
      </c>
      <c r="U34" s="294">
        <v>0</v>
      </c>
      <c r="V34" s="294">
        <v>0</v>
      </c>
      <c r="W34" s="294">
        <v>0</v>
      </c>
      <c r="X34" s="294">
        <v>0</v>
      </c>
      <c r="Y34" s="294">
        <v>0</v>
      </c>
      <c r="Z34" s="294">
        <v>0</v>
      </c>
      <c r="AA34" s="294">
        <v>0</v>
      </c>
      <c r="AB34" s="294">
        <v>0</v>
      </c>
      <c r="AC34" s="294">
        <v>0</v>
      </c>
      <c r="AD34" s="294">
        <v>0</v>
      </c>
      <c r="AE34" s="294">
        <v>0</v>
      </c>
      <c r="AF34" s="294">
        <v>0</v>
      </c>
      <c r="AG34" s="294">
        <v>0</v>
      </c>
      <c r="AH34" s="294">
        <v>0</v>
      </c>
      <c r="AI34" s="294">
        <v>0</v>
      </c>
      <c r="AJ34" s="294">
        <v>0</v>
      </c>
      <c r="AK34" s="294">
        <v>0</v>
      </c>
      <c r="AL34" s="294">
        <v>0</v>
      </c>
      <c r="AM34" s="294">
        <v>0</v>
      </c>
      <c r="AN34" s="294">
        <v>0</v>
      </c>
      <c r="AO34" s="294">
        <v>0</v>
      </c>
      <c r="AP34" s="294">
        <v>0</v>
      </c>
      <c r="AQ34" s="294">
        <v>0</v>
      </c>
      <c r="AR34" s="294">
        <v>0</v>
      </c>
      <c r="AS34" s="294">
        <v>0</v>
      </c>
      <c r="AT34" s="294">
        <v>0</v>
      </c>
      <c r="AU34" s="294">
        <v>0</v>
      </c>
      <c r="AV34" s="294">
        <v>0</v>
      </c>
      <c r="AW34" s="294">
        <v>0</v>
      </c>
      <c r="AX34" s="294">
        <v>0</v>
      </c>
      <c r="AY34" s="294">
        <v>0</v>
      </c>
      <c r="AZ34" s="294">
        <v>0</v>
      </c>
      <c r="BA34" s="294">
        <v>0</v>
      </c>
      <c r="BB34" s="294">
        <v>0</v>
      </c>
      <c r="BC34" s="294">
        <v>0</v>
      </c>
      <c r="BD34" s="294">
        <v>0</v>
      </c>
      <c r="BE34" s="294">
        <v>0</v>
      </c>
      <c r="BF34" s="294">
        <v>0</v>
      </c>
      <c r="BG34" s="294">
        <v>0</v>
      </c>
      <c r="BH34" s="294">
        <v>0</v>
      </c>
      <c r="BI34" s="294">
        <v>0</v>
      </c>
      <c r="BJ34" s="294">
        <v>0</v>
      </c>
      <c r="BK34" s="294">
        <v>0</v>
      </c>
      <c r="BL34" s="294">
        <v>0</v>
      </c>
      <c r="BM34" s="294">
        <v>0</v>
      </c>
      <c r="BN34" s="294">
        <v>0</v>
      </c>
      <c r="BO34" s="294">
        <v>0</v>
      </c>
      <c r="BP34" s="294">
        <v>0</v>
      </c>
      <c r="BQ34" s="294">
        <v>0</v>
      </c>
      <c r="BR34" s="294">
        <v>0</v>
      </c>
      <c r="BS34" s="294">
        <v>0</v>
      </c>
      <c r="BT34" s="294">
        <v>0</v>
      </c>
      <c r="BU34" s="294">
        <v>0</v>
      </c>
      <c r="BV34" s="294">
        <v>0</v>
      </c>
      <c r="BW34" s="294">
        <v>0</v>
      </c>
      <c r="BX34" s="294">
        <v>0</v>
      </c>
      <c r="BY34" s="294">
        <v>0</v>
      </c>
      <c r="BZ34" s="294">
        <v>0</v>
      </c>
      <c r="CA34" s="294">
        <v>0</v>
      </c>
      <c r="CB34" s="294">
        <v>0</v>
      </c>
      <c r="CC34" s="294">
        <v>0</v>
      </c>
      <c r="CD34" s="294">
        <v>0</v>
      </c>
      <c r="CE34" s="294">
        <v>0</v>
      </c>
      <c r="CF34" s="294">
        <v>0</v>
      </c>
      <c r="CG34" s="294">
        <v>0</v>
      </c>
      <c r="CH34" s="294">
        <v>0</v>
      </c>
      <c r="CI34" s="294">
        <v>0</v>
      </c>
      <c r="CJ34" s="294">
        <v>0</v>
      </c>
      <c r="CK34" s="294">
        <v>0</v>
      </c>
      <c r="CL34" s="294">
        <v>0</v>
      </c>
      <c r="CM34" s="294">
        <v>0</v>
      </c>
      <c r="CN34" s="294">
        <v>0</v>
      </c>
      <c r="CO34" s="294">
        <v>0</v>
      </c>
      <c r="CP34" s="294">
        <v>0</v>
      </c>
      <c r="CQ34" s="294">
        <v>0</v>
      </c>
      <c r="CR34" s="294">
        <v>0</v>
      </c>
      <c r="CS34" s="294">
        <v>0</v>
      </c>
      <c r="CT34" s="294">
        <v>0</v>
      </c>
      <c r="CU34" s="294">
        <v>0</v>
      </c>
      <c r="CV34" s="294">
        <v>0</v>
      </c>
      <c r="CW34" s="294">
        <v>0</v>
      </c>
      <c r="CX34" s="294">
        <v>0</v>
      </c>
      <c r="CY34" s="294">
        <v>0</v>
      </c>
    </row>
    <row r="35" spans="1:103" ht="13.5" customHeight="1" x14ac:dyDescent="0.15">
      <c r="A35" s="292" t="s">
        <v>571</v>
      </c>
      <c r="B35" s="293" t="s">
        <v>572</v>
      </c>
      <c r="C35" s="292" t="s">
        <v>515</v>
      </c>
      <c r="D35" s="294">
        <v>0</v>
      </c>
      <c r="E35" s="294">
        <v>0</v>
      </c>
      <c r="F35" s="294">
        <v>0</v>
      </c>
      <c r="G35" s="294">
        <v>0</v>
      </c>
      <c r="H35" s="294">
        <v>0</v>
      </c>
      <c r="I35" s="294">
        <v>0</v>
      </c>
      <c r="J35" s="294">
        <v>0</v>
      </c>
      <c r="K35" s="294">
        <v>0</v>
      </c>
      <c r="L35" s="294">
        <v>0</v>
      </c>
      <c r="M35" s="294">
        <v>0</v>
      </c>
      <c r="N35" s="294">
        <v>0</v>
      </c>
      <c r="O35" s="294">
        <v>0</v>
      </c>
      <c r="P35" s="294">
        <v>0</v>
      </c>
      <c r="Q35" s="294">
        <v>0</v>
      </c>
      <c r="R35" s="294">
        <v>0</v>
      </c>
      <c r="S35" s="294">
        <v>0</v>
      </c>
      <c r="T35" s="294">
        <v>0</v>
      </c>
      <c r="U35" s="294">
        <v>0</v>
      </c>
      <c r="V35" s="294">
        <v>0</v>
      </c>
      <c r="W35" s="294">
        <v>0</v>
      </c>
      <c r="X35" s="294">
        <v>0</v>
      </c>
      <c r="Y35" s="294">
        <v>0</v>
      </c>
      <c r="Z35" s="294">
        <v>0</v>
      </c>
      <c r="AA35" s="294">
        <v>0</v>
      </c>
      <c r="AB35" s="294">
        <v>0</v>
      </c>
      <c r="AC35" s="294">
        <v>0</v>
      </c>
      <c r="AD35" s="294">
        <v>0</v>
      </c>
      <c r="AE35" s="294">
        <v>0</v>
      </c>
      <c r="AF35" s="294">
        <v>0</v>
      </c>
      <c r="AG35" s="294">
        <v>0</v>
      </c>
      <c r="AH35" s="294">
        <v>0</v>
      </c>
      <c r="AI35" s="294">
        <v>0</v>
      </c>
      <c r="AJ35" s="294">
        <v>0</v>
      </c>
      <c r="AK35" s="294">
        <v>0</v>
      </c>
      <c r="AL35" s="294">
        <v>0</v>
      </c>
      <c r="AM35" s="294">
        <v>0</v>
      </c>
      <c r="AN35" s="294">
        <v>0</v>
      </c>
      <c r="AO35" s="294">
        <v>0</v>
      </c>
      <c r="AP35" s="294">
        <v>0</v>
      </c>
      <c r="AQ35" s="294">
        <v>0</v>
      </c>
      <c r="AR35" s="294">
        <v>0</v>
      </c>
      <c r="AS35" s="294">
        <v>0</v>
      </c>
      <c r="AT35" s="294">
        <v>0</v>
      </c>
      <c r="AU35" s="294">
        <v>0</v>
      </c>
      <c r="AV35" s="294">
        <v>0</v>
      </c>
      <c r="AW35" s="294">
        <v>0</v>
      </c>
      <c r="AX35" s="294">
        <v>0</v>
      </c>
      <c r="AY35" s="294">
        <v>0</v>
      </c>
      <c r="AZ35" s="294">
        <v>0</v>
      </c>
      <c r="BA35" s="294">
        <v>0</v>
      </c>
      <c r="BB35" s="294">
        <v>0</v>
      </c>
      <c r="BC35" s="294">
        <v>0</v>
      </c>
      <c r="BD35" s="294">
        <v>0</v>
      </c>
      <c r="BE35" s="294">
        <v>0</v>
      </c>
      <c r="BF35" s="294">
        <v>0</v>
      </c>
      <c r="BG35" s="294">
        <v>0</v>
      </c>
      <c r="BH35" s="294">
        <v>0</v>
      </c>
      <c r="BI35" s="294">
        <v>0</v>
      </c>
      <c r="BJ35" s="294">
        <v>0</v>
      </c>
      <c r="BK35" s="294">
        <v>0</v>
      </c>
      <c r="BL35" s="294">
        <v>0</v>
      </c>
      <c r="BM35" s="294">
        <v>0</v>
      </c>
      <c r="BN35" s="294">
        <v>0</v>
      </c>
      <c r="BO35" s="294">
        <v>0</v>
      </c>
      <c r="BP35" s="294">
        <v>0</v>
      </c>
      <c r="BQ35" s="294">
        <v>0</v>
      </c>
      <c r="BR35" s="294">
        <v>0</v>
      </c>
      <c r="BS35" s="294">
        <v>0</v>
      </c>
      <c r="BT35" s="294">
        <v>0</v>
      </c>
      <c r="BU35" s="294">
        <v>0</v>
      </c>
      <c r="BV35" s="294">
        <v>0</v>
      </c>
      <c r="BW35" s="294">
        <v>0</v>
      </c>
      <c r="BX35" s="294">
        <v>0</v>
      </c>
      <c r="BY35" s="294">
        <v>0</v>
      </c>
      <c r="BZ35" s="294">
        <v>0</v>
      </c>
      <c r="CA35" s="294">
        <v>0</v>
      </c>
      <c r="CB35" s="294">
        <v>0</v>
      </c>
      <c r="CC35" s="294">
        <v>0</v>
      </c>
      <c r="CD35" s="294">
        <v>0</v>
      </c>
      <c r="CE35" s="294">
        <v>0</v>
      </c>
      <c r="CF35" s="294">
        <v>0</v>
      </c>
      <c r="CG35" s="294">
        <v>0</v>
      </c>
      <c r="CH35" s="294">
        <v>0</v>
      </c>
      <c r="CI35" s="294">
        <v>0</v>
      </c>
      <c r="CJ35" s="294">
        <v>0</v>
      </c>
      <c r="CK35" s="294">
        <v>0</v>
      </c>
      <c r="CL35" s="294">
        <v>0</v>
      </c>
      <c r="CM35" s="294">
        <v>0</v>
      </c>
      <c r="CN35" s="294">
        <v>0</v>
      </c>
      <c r="CO35" s="294">
        <v>0</v>
      </c>
      <c r="CP35" s="294">
        <v>0</v>
      </c>
      <c r="CQ35" s="294">
        <v>0</v>
      </c>
      <c r="CR35" s="294">
        <v>0</v>
      </c>
      <c r="CS35" s="294">
        <v>0</v>
      </c>
      <c r="CT35" s="294">
        <v>0</v>
      </c>
      <c r="CU35" s="294">
        <v>0</v>
      </c>
      <c r="CV35" s="294">
        <v>0</v>
      </c>
      <c r="CW35" s="294">
        <v>0</v>
      </c>
      <c r="CX35" s="294">
        <v>0</v>
      </c>
      <c r="CY35" s="294">
        <v>0</v>
      </c>
    </row>
    <row r="36" spans="1:103" ht="13.5" customHeight="1" x14ac:dyDescent="0.15">
      <c r="A36" s="292" t="s">
        <v>573</v>
      </c>
      <c r="B36" s="293" t="s">
        <v>574</v>
      </c>
      <c r="C36" s="292" t="s">
        <v>515</v>
      </c>
      <c r="D36" s="294">
        <v>0</v>
      </c>
      <c r="E36" s="294">
        <v>0</v>
      </c>
      <c r="F36" s="294">
        <v>0</v>
      </c>
      <c r="G36" s="294">
        <v>0</v>
      </c>
      <c r="H36" s="294">
        <v>0</v>
      </c>
      <c r="I36" s="294">
        <v>0</v>
      </c>
      <c r="J36" s="294">
        <v>0</v>
      </c>
      <c r="K36" s="294">
        <v>0</v>
      </c>
      <c r="L36" s="294">
        <v>0</v>
      </c>
      <c r="M36" s="294">
        <v>0</v>
      </c>
      <c r="N36" s="294">
        <v>0</v>
      </c>
      <c r="O36" s="294">
        <v>0</v>
      </c>
      <c r="P36" s="294">
        <v>0</v>
      </c>
      <c r="Q36" s="294">
        <v>0</v>
      </c>
      <c r="R36" s="294">
        <v>0</v>
      </c>
      <c r="S36" s="294">
        <v>0</v>
      </c>
      <c r="T36" s="294">
        <v>0</v>
      </c>
      <c r="U36" s="294">
        <v>0</v>
      </c>
      <c r="V36" s="294">
        <v>0</v>
      </c>
      <c r="W36" s="294">
        <v>0</v>
      </c>
      <c r="X36" s="294">
        <v>0</v>
      </c>
      <c r="Y36" s="294">
        <v>0</v>
      </c>
      <c r="Z36" s="294">
        <v>0</v>
      </c>
      <c r="AA36" s="294">
        <v>0</v>
      </c>
      <c r="AB36" s="294">
        <v>0</v>
      </c>
      <c r="AC36" s="294">
        <v>0</v>
      </c>
      <c r="AD36" s="294">
        <v>0</v>
      </c>
      <c r="AE36" s="294">
        <v>0</v>
      </c>
      <c r="AF36" s="294">
        <v>0</v>
      </c>
      <c r="AG36" s="294">
        <v>0</v>
      </c>
      <c r="AH36" s="294">
        <v>0</v>
      </c>
      <c r="AI36" s="294">
        <v>0</v>
      </c>
      <c r="AJ36" s="294">
        <v>0</v>
      </c>
      <c r="AK36" s="294">
        <v>0</v>
      </c>
      <c r="AL36" s="294">
        <v>0</v>
      </c>
      <c r="AM36" s="294">
        <v>0</v>
      </c>
      <c r="AN36" s="294">
        <v>0</v>
      </c>
      <c r="AO36" s="294">
        <v>0</v>
      </c>
      <c r="AP36" s="294">
        <v>0</v>
      </c>
      <c r="AQ36" s="294">
        <v>0</v>
      </c>
      <c r="AR36" s="294">
        <v>0</v>
      </c>
      <c r="AS36" s="294">
        <v>0</v>
      </c>
      <c r="AT36" s="294">
        <v>0</v>
      </c>
      <c r="AU36" s="294">
        <v>0</v>
      </c>
      <c r="AV36" s="294">
        <v>0</v>
      </c>
      <c r="AW36" s="294">
        <v>0</v>
      </c>
      <c r="AX36" s="294">
        <v>0</v>
      </c>
      <c r="AY36" s="294">
        <v>0</v>
      </c>
      <c r="AZ36" s="294">
        <v>0</v>
      </c>
      <c r="BA36" s="294">
        <v>0</v>
      </c>
      <c r="BB36" s="294">
        <v>0</v>
      </c>
      <c r="BC36" s="294">
        <v>0</v>
      </c>
      <c r="BD36" s="294">
        <v>0</v>
      </c>
      <c r="BE36" s="294">
        <v>0</v>
      </c>
      <c r="BF36" s="294">
        <v>0</v>
      </c>
      <c r="BG36" s="294">
        <v>0</v>
      </c>
      <c r="BH36" s="294">
        <v>0</v>
      </c>
      <c r="BI36" s="294">
        <v>0</v>
      </c>
      <c r="BJ36" s="294">
        <v>0</v>
      </c>
      <c r="BK36" s="294">
        <v>0</v>
      </c>
      <c r="BL36" s="294">
        <v>0</v>
      </c>
      <c r="BM36" s="294">
        <v>0</v>
      </c>
      <c r="BN36" s="294">
        <v>0</v>
      </c>
      <c r="BO36" s="294">
        <v>0</v>
      </c>
      <c r="BP36" s="294">
        <v>0</v>
      </c>
      <c r="BQ36" s="294">
        <v>0</v>
      </c>
      <c r="BR36" s="294">
        <v>0</v>
      </c>
      <c r="BS36" s="294">
        <v>0</v>
      </c>
      <c r="BT36" s="294">
        <v>0</v>
      </c>
      <c r="BU36" s="294">
        <v>0</v>
      </c>
      <c r="BV36" s="294">
        <v>0</v>
      </c>
      <c r="BW36" s="294">
        <v>0</v>
      </c>
      <c r="BX36" s="294">
        <v>0</v>
      </c>
      <c r="BY36" s="294">
        <v>0</v>
      </c>
      <c r="BZ36" s="294">
        <v>0</v>
      </c>
      <c r="CA36" s="294">
        <v>0</v>
      </c>
      <c r="CB36" s="294">
        <v>0</v>
      </c>
      <c r="CC36" s="294">
        <v>0</v>
      </c>
      <c r="CD36" s="294">
        <v>0</v>
      </c>
      <c r="CE36" s="294">
        <v>0</v>
      </c>
      <c r="CF36" s="294">
        <v>0</v>
      </c>
      <c r="CG36" s="294">
        <v>0</v>
      </c>
      <c r="CH36" s="294">
        <v>0</v>
      </c>
      <c r="CI36" s="294">
        <v>0</v>
      </c>
      <c r="CJ36" s="294">
        <v>0</v>
      </c>
      <c r="CK36" s="294">
        <v>0</v>
      </c>
      <c r="CL36" s="294">
        <v>0</v>
      </c>
      <c r="CM36" s="294">
        <v>0</v>
      </c>
      <c r="CN36" s="294">
        <v>0</v>
      </c>
      <c r="CO36" s="294">
        <v>0</v>
      </c>
      <c r="CP36" s="294">
        <v>0</v>
      </c>
      <c r="CQ36" s="294">
        <v>0</v>
      </c>
      <c r="CR36" s="294">
        <v>0</v>
      </c>
      <c r="CS36" s="294">
        <v>0</v>
      </c>
      <c r="CT36" s="294">
        <v>0</v>
      </c>
      <c r="CU36" s="294">
        <v>0</v>
      </c>
      <c r="CV36" s="294">
        <v>0</v>
      </c>
      <c r="CW36" s="294">
        <v>0</v>
      </c>
      <c r="CX36" s="294">
        <v>0</v>
      </c>
      <c r="CY36" s="294">
        <v>0</v>
      </c>
    </row>
    <row r="37" spans="1:103" ht="13.5" customHeight="1" x14ac:dyDescent="0.15">
      <c r="A37" s="292" t="s">
        <v>575</v>
      </c>
      <c r="B37" s="293" t="s">
        <v>576</v>
      </c>
      <c r="C37" s="292" t="s">
        <v>515</v>
      </c>
      <c r="D37" s="294">
        <v>0</v>
      </c>
      <c r="E37" s="294">
        <v>0</v>
      </c>
      <c r="F37" s="294">
        <v>0</v>
      </c>
      <c r="G37" s="294">
        <v>0</v>
      </c>
      <c r="H37" s="294">
        <v>0</v>
      </c>
      <c r="I37" s="294">
        <v>0</v>
      </c>
      <c r="J37" s="294">
        <v>0</v>
      </c>
      <c r="K37" s="294">
        <v>0</v>
      </c>
      <c r="L37" s="294">
        <v>0</v>
      </c>
      <c r="M37" s="294">
        <v>0</v>
      </c>
      <c r="N37" s="294">
        <v>0</v>
      </c>
      <c r="O37" s="294">
        <v>0</v>
      </c>
      <c r="P37" s="294">
        <v>0</v>
      </c>
      <c r="Q37" s="294">
        <v>0</v>
      </c>
      <c r="R37" s="294">
        <v>0</v>
      </c>
      <c r="S37" s="294">
        <v>0</v>
      </c>
      <c r="T37" s="294">
        <v>0</v>
      </c>
      <c r="U37" s="294">
        <v>0</v>
      </c>
      <c r="V37" s="294">
        <v>0</v>
      </c>
      <c r="W37" s="294">
        <v>0</v>
      </c>
      <c r="X37" s="294">
        <v>0</v>
      </c>
      <c r="Y37" s="294">
        <v>0</v>
      </c>
      <c r="Z37" s="294">
        <v>0</v>
      </c>
      <c r="AA37" s="294">
        <v>0</v>
      </c>
      <c r="AB37" s="294">
        <v>0</v>
      </c>
      <c r="AC37" s="294">
        <v>0</v>
      </c>
      <c r="AD37" s="294">
        <v>0</v>
      </c>
      <c r="AE37" s="294">
        <v>0</v>
      </c>
      <c r="AF37" s="294">
        <v>0</v>
      </c>
      <c r="AG37" s="294">
        <v>0</v>
      </c>
      <c r="AH37" s="294">
        <v>0</v>
      </c>
      <c r="AI37" s="294">
        <v>0</v>
      </c>
      <c r="AJ37" s="294">
        <v>0</v>
      </c>
      <c r="AK37" s="294">
        <v>0</v>
      </c>
      <c r="AL37" s="294">
        <v>0</v>
      </c>
      <c r="AM37" s="294">
        <v>0</v>
      </c>
      <c r="AN37" s="294">
        <v>0</v>
      </c>
      <c r="AO37" s="294">
        <v>0</v>
      </c>
      <c r="AP37" s="294">
        <v>0</v>
      </c>
      <c r="AQ37" s="294">
        <v>0</v>
      </c>
      <c r="AR37" s="294">
        <v>0</v>
      </c>
      <c r="AS37" s="294">
        <v>0</v>
      </c>
      <c r="AT37" s="294">
        <v>0</v>
      </c>
      <c r="AU37" s="294">
        <v>0</v>
      </c>
      <c r="AV37" s="294">
        <v>0</v>
      </c>
      <c r="AW37" s="294">
        <v>0</v>
      </c>
      <c r="AX37" s="294">
        <v>0</v>
      </c>
      <c r="AY37" s="294">
        <v>0</v>
      </c>
      <c r="AZ37" s="294">
        <v>0</v>
      </c>
      <c r="BA37" s="294">
        <v>0</v>
      </c>
      <c r="BB37" s="294">
        <v>0</v>
      </c>
      <c r="BC37" s="294">
        <v>0</v>
      </c>
      <c r="BD37" s="294">
        <v>0</v>
      </c>
      <c r="BE37" s="294">
        <v>0</v>
      </c>
      <c r="BF37" s="294">
        <v>0</v>
      </c>
      <c r="BG37" s="294">
        <v>0</v>
      </c>
      <c r="BH37" s="294">
        <v>0</v>
      </c>
      <c r="BI37" s="294">
        <v>0</v>
      </c>
      <c r="BJ37" s="294">
        <v>0</v>
      </c>
      <c r="BK37" s="294">
        <v>0</v>
      </c>
      <c r="BL37" s="294">
        <v>0</v>
      </c>
      <c r="BM37" s="294">
        <v>0</v>
      </c>
      <c r="BN37" s="294">
        <v>0</v>
      </c>
      <c r="BO37" s="294">
        <v>0</v>
      </c>
      <c r="BP37" s="294">
        <v>0</v>
      </c>
      <c r="BQ37" s="294">
        <v>0</v>
      </c>
      <c r="BR37" s="294">
        <v>0</v>
      </c>
      <c r="BS37" s="294">
        <v>0</v>
      </c>
      <c r="BT37" s="294">
        <v>0</v>
      </c>
      <c r="BU37" s="294">
        <v>0</v>
      </c>
      <c r="BV37" s="294">
        <v>0</v>
      </c>
      <c r="BW37" s="294">
        <v>0</v>
      </c>
      <c r="BX37" s="294">
        <v>0</v>
      </c>
      <c r="BY37" s="294">
        <v>0</v>
      </c>
      <c r="BZ37" s="294">
        <v>0</v>
      </c>
      <c r="CA37" s="294">
        <v>0</v>
      </c>
      <c r="CB37" s="294">
        <v>0</v>
      </c>
      <c r="CC37" s="294">
        <v>0</v>
      </c>
      <c r="CD37" s="294">
        <v>0</v>
      </c>
      <c r="CE37" s="294">
        <v>0</v>
      </c>
      <c r="CF37" s="294">
        <v>0</v>
      </c>
      <c r="CG37" s="294">
        <v>0</v>
      </c>
      <c r="CH37" s="294">
        <v>0</v>
      </c>
      <c r="CI37" s="294">
        <v>0</v>
      </c>
      <c r="CJ37" s="294">
        <v>0</v>
      </c>
      <c r="CK37" s="294">
        <v>0</v>
      </c>
      <c r="CL37" s="294">
        <v>0</v>
      </c>
      <c r="CM37" s="294">
        <v>0</v>
      </c>
      <c r="CN37" s="294">
        <v>0</v>
      </c>
      <c r="CO37" s="294">
        <v>0</v>
      </c>
      <c r="CP37" s="294">
        <v>0</v>
      </c>
      <c r="CQ37" s="294">
        <v>0</v>
      </c>
      <c r="CR37" s="294">
        <v>0</v>
      </c>
      <c r="CS37" s="294">
        <v>0</v>
      </c>
      <c r="CT37" s="294">
        <v>0</v>
      </c>
      <c r="CU37" s="294">
        <v>0</v>
      </c>
      <c r="CV37" s="294">
        <v>0</v>
      </c>
      <c r="CW37" s="294">
        <v>0</v>
      </c>
      <c r="CX37" s="294">
        <v>0</v>
      </c>
      <c r="CY37" s="294">
        <v>0</v>
      </c>
    </row>
    <row r="38" spans="1:103" ht="13.5" customHeight="1" x14ac:dyDescent="0.15">
      <c r="A38" s="292" t="s">
        <v>577</v>
      </c>
      <c r="B38" s="293" t="s">
        <v>578</v>
      </c>
      <c r="C38" s="292" t="s">
        <v>515</v>
      </c>
      <c r="D38" s="294">
        <v>0</v>
      </c>
      <c r="E38" s="294">
        <v>0</v>
      </c>
      <c r="F38" s="294">
        <v>0</v>
      </c>
      <c r="G38" s="294">
        <v>0</v>
      </c>
      <c r="H38" s="294">
        <v>0</v>
      </c>
      <c r="I38" s="294">
        <v>0</v>
      </c>
      <c r="J38" s="294">
        <v>0</v>
      </c>
      <c r="K38" s="294">
        <v>0</v>
      </c>
      <c r="L38" s="294">
        <v>0</v>
      </c>
      <c r="M38" s="294">
        <v>0</v>
      </c>
      <c r="N38" s="294">
        <v>0</v>
      </c>
      <c r="O38" s="294">
        <v>0</v>
      </c>
      <c r="P38" s="294">
        <v>0</v>
      </c>
      <c r="Q38" s="294">
        <v>0</v>
      </c>
      <c r="R38" s="294">
        <v>0</v>
      </c>
      <c r="S38" s="294">
        <v>0</v>
      </c>
      <c r="T38" s="294">
        <v>0</v>
      </c>
      <c r="U38" s="294">
        <v>0</v>
      </c>
      <c r="V38" s="294">
        <v>0</v>
      </c>
      <c r="W38" s="294">
        <v>0</v>
      </c>
      <c r="X38" s="294">
        <v>0</v>
      </c>
      <c r="Y38" s="294">
        <v>0</v>
      </c>
      <c r="Z38" s="294">
        <v>0</v>
      </c>
      <c r="AA38" s="294">
        <v>0</v>
      </c>
      <c r="AB38" s="294">
        <v>0</v>
      </c>
      <c r="AC38" s="294">
        <v>0</v>
      </c>
      <c r="AD38" s="294">
        <v>0</v>
      </c>
      <c r="AE38" s="294">
        <v>0</v>
      </c>
      <c r="AF38" s="294">
        <v>0</v>
      </c>
      <c r="AG38" s="294">
        <v>0</v>
      </c>
      <c r="AH38" s="294">
        <v>0</v>
      </c>
      <c r="AI38" s="294">
        <v>0</v>
      </c>
      <c r="AJ38" s="294">
        <v>0</v>
      </c>
      <c r="AK38" s="294">
        <v>0</v>
      </c>
      <c r="AL38" s="294">
        <v>0</v>
      </c>
      <c r="AM38" s="294">
        <v>0</v>
      </c>
      <c r="AN38" s="294">
        <v>0</v>
      </c>
      <c r="AO38" s="294">
        <v>0</v>
      </c>
      <c r="AP38" s="294">
        <v>0</v>
      </c>
      <c r="AQ38" s="294">
        <v>0</v>
      </c>
      <c r="AR38" s="294">
        <v>0</v>
      </c>
      <c r="AS38" s="294">
        <v>0</v>
      </c>
      <c r="AT38" s="294">
        <v>0</v>
      </c>
      <c r="AU38" s="294">
        <v>0</v>
      </c>
      <c r="AV38" s="294">
        <v>0</v>
      </c>
      <c r="AW38" s="294">
        <v>0</v>
      </c>
      <c r="AX38" s="294">
        <v>0</v>
      </c>
      <c r="AY38" s="294">
        <v>0</v>
      </c>
      <c r="AZ38" s="294">
        <v>0</v>
      </c>
      <c r="BA38" s="294">
        <v>0</v>
      </c>
      <c r="BB38" s="294">
        <v>0</v>
      </c>
      <c r="BC38" s="294">
        <v>0</v>
      </c>
      <c r="BD38" s="294">
        <v>0</v>
      </c>
      <c r="BE38" s="294">
        <v>0</v>
      </c>
      <c r="BF38" s="294">
        <v>0</v>
      </c>
      <c r="BG38" s="294">
        <v>0</v>
      </c>
      <c r="BH38" s="294">
        <v>0</v>
      </c>
      <c r="BI38" s="294">
        <v>0</v>
      </c>
      <c r="BJ38" s="294">
        <v>0</v>
      </c>
      <c r="BK38" s="294">
        <v>0</v>
      </c>
      <c r="BL38" s="294">
        <v>0</v>
      </c>
      <c r="BM38" s="294">
        <v>0</v>
      </c>
      <c r="BN38" s="294">
        <v>0</v>
      </c>
      <c r="BO38" s="294">
        <v>0</v>
      </c>
      <c r="BP38" s="294">
        <v>0</v>
      </c>
      <c r="BQ38" s="294">
        <v>0</v>
      </c>
      <c r="BR38" s="294">
        <v>0</v>
      </c>
      <c r="BS38" s="294">
        <v>0</v>
      </c>
      <c r="BT38" s="294">
        <v>0</v>
      </c>
      <c r="BU38" s="294">
        <v>0</v>
      </c>
      <c r="BV38" s="294">
        <v>0</v>
      </c>
      <c r="BW38" s="294">
        <v>0</v>
      </c>
      <c r="BX38" s="294">
        <v>0</v>
      </c>
      <c r="BY38" s="294">
        <v>0</v>
      </c>
      <c r="BZ38" s="294">
        <v>0</v>
      </c>
      <c r="CA38" s="294">
        <v>0</v>
      </c>
      <c r="CB38" s="294">
        <v>0</v>
      </c>
      <c r="CC38" s="294">
        <v>0</v>
      </c>
      <c r="CD38" s="294">
        <v>0</v>
      </c>
      <c r="CE38" s="294">
        <v>0</v>
      </c>
      <c r="CF38" s="294">
        <v>0</v>
      </c>
      <c r="CG38" s="294">
        <v>0</v>
      </c>
      <c r="CH38" s="294">
        <v>0</v>
      </c>
      <c r="CI38" s="294">
        <v>0</v>
      </c>
      <c r="CJ38" s="294">
        <v>0</v>
      </c>
      <c r="CK38" s="294">
        <v>0</v>
      </c>
      <c r="CL38" s="294">
        <v>0</v>
      </c>
      <c r="CM38" s="294">
        <v>0</v>
      </c>
      <c r="CN38" s="294">
        <v>0</v>
      </c>
      <c r="CO38" s="294">
        <v>0</v>
      </c>
      <c r="CP38" s="294">
        <v>0</v>
      </c>
      <c r="CQ38" s="294">
        <v>0</v>
      </c>
      <c r="CR38" s="294">
        <v>0</v>
      </c>
      <c r="CS38" s="294">
        <v>0</v>
      </c>
      <c r="CT38" s="294">
        <v>0</v>
      </c>
      <c r="CU38" s="294">
        <v>0</v>
      </c>
      <c r="CV38" s="294">
        <v>0</v>
      </c>
      <c r="CW38" s="294">
        <v>0</v>
      </c>
      <c r="CX38" s="294">
        <v>0</v>
      </c>
      <c r="CY38" s="294">
        <v>0</v>
      </c>
    </row>
    <row r="39" spans="1:103" ht="13.5" customHeight="1" x14ac:dyDescent="0.15">
      <c r="A39" s="292" t="s">
        <v>579</v>
      </c>
      <c r="B39" s="293" t="s">
        <v>580</v>
      </c>
      <c r="C39" s="292" t="s">
        <v>515</v>
      </c>
      <c r="D39" s="294">
        <v>0</v>
      </c>
      <c r="E39" s="294">
        <v>0</v>
      </c>
      <c r="F39" s="294">
        <v>0</v>
      </c>
      <c r="G39" s="294">
        <v>0</v>
      </c>
      <c r="H39" s="294">
        <v>0</v>
      </c>
      <c r="I39" s="294">
        <v>0</v>
      </c>
      <c r="J39" s="294">
        <v>0</v>
      </c>
      <c r="K39" s="294">
        <v>0</v>
      </c>
      <c r="L39" s="294">
        <v>0</v>
      </c>
      <c r="M39" s="294">
        <v>0</v>
      </c>
      <c r="N39" s="294">
        <v>0</v>
      </c>
      <c r="O39" s="294">
        <v>0</v>
      </c>
      <c r="P39" s="294">
        <v>0</v>
      </c>
      <c r="Q39" s="294">
        <v>0</v>
      </c>
      <c r="R39" s="294">
        <v>0</v>
      </c>
      <c r="S39" s="294">
        <v>0</v>
      </c>
      <c r="T39" s="294">
        <v>0</v>
      </c>
      <c r="U39" s="294">
        <v>0</v>
      </c>
      <c r="V39" s="294">
        <v>0</v>
      </c>
      <c r="W39" s="294">
        <v>0</v>
      </c>
      <c r="X39" s="294">
        <v>0</v>
      </c>
      <c r="Y39" s="294">
        <v>0</v>
      </c>
      <c r="Z39" s="294">
        <v>0</v>
      </c>
      <c r="AA39" s="294">
        <v>0</v>
      </c>
      <c r="AB39" s="294">
        <v>0</v>
      </c>
      <c r="AC39" s="294">
        <v>0</v>
      </c>
      <c r="AD39" s="294">
        <v>0</v>
      </c>
      <c r="AE39" s="294">
        <v>0</v>
      </c>
      <c r="AF39" s="294">
        <v>0</v>
      </c>
      <c r="AG39" s="294">
        <v>0</v>
      </c>
      <c r="AH39" s="294">
        <v>0</v>
      </c>
      <c r="AI39" s="294">
        <v>0</v>
      </c>
      <c r="AJ39" s="294">
        <v>0</v>
      </c>
      <c r="AK39" s="294">
        <v>0</v>
      </c>
      <c r="AL39" s="294">
        <v>0</v>
      </c>
      <c r="AM39" s="294">
        <v>0</v>
      </c>
      <c r="AN39" s="294">
        <v>0</v>
      </c>
      <c r="AO39" s="294">
        <v>0</v>
      </c>
      <c r="AP39" s="294">
        <v>0</v>
      </c>
      <c r="AQ39" s="294">
        <v>0</v>
      </c>
      <c r="AR39" s="294">
        <v>0</v>
      </c>
      <c r="AS39" s="294">
        <v>0</v>
      </c>
      <c r="AT39" s="294">
        <v>0</v>
      </c>
      <c r="AU39" s="294">
        <v>0</v>
      </c>
      <c r="AV39" s="294">
        <v>0</v>
      </c>
      <c r="AW39" s="294">
        <v>0</v>
      </c>
      <c r="AX39" s="294">
        <v>0</v>
      </c>
      <c r="AY39" s="294">
        <v>0</v>
      </c>
      <c r="AZ39" s="294">
        <v>0</v>
      </c>
      <c r="BA39" s="294">
        <v>0</v>
      </c>
      <c r="BB39" s="294">
        <v>0</v>
      </c>
      <c r="BC39" s="294">
        <v>0</v>
      </c>
      <c r="BD39" s="294">
        <v>0</v>
      </c>
      <c r="BE39" s="294">
        <v>0</v>
      </c>
      <c r="BF39" s="294">
        <v>0</v>
      </c>
      <c r="BG39" s="294">
        <v>0</v>
      </c>
      <c r="BH39" s="294">
        <v>0</v>
      </c>
      <c r="BI39" s="294">
        <v>0</v>
      </c>
      <c r="BJ39" s="294">
        <v>0</v>
      </c>
      <c r="BK39" s="294">
        <v>0</v>
      </c>
      <c r="BL39" s="294">
        <v>0</v>
      </c>
      <c r="BM39" s="294">
        <v>0</v>
      </c>
      <c r="BN39" s="294">
        <v>0</v>
      </c>
      <c r="BO39" s="294">
        <v>0</v>
      </c>
      <c r="BP39" s="294">
        <v>0</v>
      </c>
      <c r="BQ39" s="294">
        <v>0</v>
      </c>
      <c r="BR39" s="294">
        <v>0</v>
      </c>
      <c r="BS39" s="294">
        <v>0</v>
      </c>
      <c r="BT39" s="294">
        <v>0</v>
      </c>
      <c r="BU39" s="294">
        <v>0</v>
      </c>
      <c r="BV39" s="294">
        <v>0</v>
      </c>
      <c r="BW39" s="294">
        <v>0</v>
      </c>
      <c r="BX39" s="294">
        <v>0</v>
      </c>
      <c r="BY39" s="294">
        <v>0</v>
      </c>
      <c r="BZ39" s="294">
        <v>0</v>
      </c>
      <c r="CA39" s="294">
        <v>0</v>
      </c>
      <c r="CB39" s="294">
        <v>0</v>
      </c>
      <c r="CC39" s="294">
        <v>0</v>
      </c>
      <c r="CD39" s="294">
        <v>0</v>
      </c>
      <c r="CE39" s="294">
        <v>0</v>
      </c>
      <c r="CF39" s="294">
        <v>0</v>
      </c>
      <c r="CG39" s="294">
        <v>0</v>
      </c>
      <c r="CH39" s="294">
        <v>0</v>
      </c>
      <c r="CI39" s="294">
        <v>0</v>
      </c>
      <c r="CJ39" s="294">
        <v>0</v>
      </c>
      <c r="CK39" s="294">
        <v>0</v>
      </c>
      <c r="CL39" s="294">
        <v>0</v>
      </c>
      <c r="CM39" s="294">
        <v>0</v>
      </c>
      <c r="CN39" s="294">
        <v>0</v>
      </c>
      <c r="CO39" s="294">
        <v>0</v>
      </c>
      <c r="CP39" s="294">
        <v>0</v>
      </c>
      <c r="CQ39" s="294">
        <v>0</v>
      </c>
      <c r="CR39" s="294">
        <v>0</v>
      </c>
      <c r="CS39" s="294">
        <v>0</v>
      </c>
      <c r="CT39" s="294">
        <v>0</v>
      </c>
      <c r="CU39" s="294">
        <v>0</v>
      </c>
      <c r="CV39" s="294">
        <v>0</v>
      </c>
      <c r="CW39" s="294">
        <v>0</v>
      </c>
      <c r="CX39" s="294">
        <v>0</v>
      </c>
      <c r="CY39" s="294">
        <v>0</v>
      </c>
    </row>
    <row r="40" spans="1:103" ht="13.5" customHeight="1" x14ac:dyDescent="0.15">
      <c r="A40" s="292" t="s">
        <v>581</v>
      </c>
      <c r="B40" s="293" t="s">
        <v>582</v>
      </c>
      <c r="C40" s="292" t="s">
        <v>515</v>
      </c>
      <c r="D40" s="294">
        <v>0</v>
      </c>
      <c r="E40" s="294">
        <v>0</v>
      </c>
      <c r="F40" s="294">
        <v>0</v>
      </c>
      <c r="G40" s="294">
        <v>0</v>
      </c>
      <c r="H40" s="294">
        <v>0</v>
      </c>
      <c r="I40" s="294">
        <v>0</v>
      </c>
      <c r="J40" s="294">
        <v>0</v>
      </c>
      <c r="K40" s="294">
        <v>0</v>
      </c>
      <c r="L40" s="294">
        <v>0</v>
      </c>
      <c r="M40" s="294">
        <v>0</v>
      </c>
      <c r="N40" s="294">
        <v>0</v>
      </c>
      <c r="O40" s="294">
        <v>0</v>
      </c>
      <c r="P40" s="294">
        <v>0</v>
      </c>
      <c r="Q40" s="294">
        <v>0</v>
      </c>
      <c r="R40" s="294">
        <v>0</v>
      </c>
      <c r="S40" s="294">
        <v>0</v>
      </c>
      <c r="T40" s="294">
        <v>0</v>
      </c>
      <c r="U40" s="294">
        <v>0</v>
      </c>
      <c r="V40" s="294">
        <v>0</v>
      </c>
      <c r="W40" s="294">
        <v>0</v>
      </c>
      <c r="X40" s="294">
        <v>0</v>
      </c>
      <c r="Y40" s="294">
        <v>0</v>
      </c>
      <c r="Z40" s="294">
        <v>0</v>
      </c>
      <c r="AA40" s="294">
        <v>0</v>
      </c>
      <c r="AB40" s="294">
        <v>0</v>
      </c>
      <c r="AC40" s="294">
        <v>0</v>
      </c>
      <c r="AD40" s="294">
        <v>0</v>
      </c>
      <c r="AE40" s="294">
        <v>0</v>
      </c>
      <c r="AF40" s="294">
        <v>0</v>
      </c>
      <c r="AG40" s="294">
        <v>0</v>
      </c>
      <c r="AH40" s="294">
        <v>0</v>
      </c>
      <c r="AI40" s="294">
        <v>0</v>
      </c>
      <c r="AJ40" s="294">
        <v>0</v>
      </c>
      <c r="AK40" s="294">
        <v>0</v>
      </c>
      <c r="AL40" s="294">
        <v>0</v>
      </c>
      <c r="AM40" s="294">
        <v>0</v>
      </c>
      <c r="AN40" s="294">
        <v>0</v>
      </c>
      <c r="AO40" s="294">
        <v>0</v>
      </c>
      <c r="AP40" s="294">
        <v>0</v>
      </c>
      <c r="AQ40" s="294">
        <v>0</v>
      </c>
      <c r="AR40" s="294">
        <v>0</v>
      </c>
      <c r="AS40" s="294">
        <v>0</v>
      </c>
      <c r="AT40" s="294">
        <v>0</v>
      </c>
      <c r="AU40" s="294">
        <v>0</v>
      </c>
      <c r="AV40" s="294">
        <v>0</v>
      </c>
      <c r="AW40" s="294">
        <v>0</v>
      </c>
      <c r="AX40" s="294">
        <v>0</v>
      </c>
      <c r="AY40" s="294">
        <v>0</v>
      </c>
      <c r="AZ40" s="294">
        <v>0</v>
      </c>
      <c r="BA40" s="294">
        <v>0</v>
      </c>
      <c r="BB40" s="294">
        <v>0</v>
      </c>
      <c r="BC40" s="294">
        <v>0</v>
      </c>
      <c r="BD40" s="294">
        <v>0</v>
      </c>
      <c r="BE40" s="294">
        <v>0</v>
      </c>
      <c r="BF40" s="294">
        <v>0</v>
      </c>
      <c r="BG40" s="294">
        <v>0</v>
      </c>
      <c r="BH40" s="294">
        <v>0</v>
      </c>
      <c r="BI40" s="294">
        <v>0</v>
      </c>
      <c r="BJ40" s="294">
        <v>0</v>
      </c>
      <c r="BK40" s="294">
        <v>0</v>
      </c>
      <c r="BL40" s="294">
        <v>0</v>
      </c>
      <c r="BM40" s="294">
        <v>0</v>
      </c>
      <c r="BN40" s="294">
        <v>0</v>
      </c>
      <c r="BO40" s="294">
        <v>0</v>
      </c>
      <c r="BP40" s="294">
        <v>0</v>
      </c>
      <c r="BQ40" s="294">
        <v>0</v>
      </c>
      <c r="BR40" s="294">
        <v>0</v>
      </c>
      <c r="BS40" s="294">
        <v>0</v>
      </c>
      <c r="BT40" s="294">
        <v>0</v>
      </c>
      <c r="BU40" s="294">
        <v>0</v>
      </c>
      <c r="BV40" s="294">
        <v>0</v>
      </c>
      <c r="BW40" s="294">
        <v>0</v>
      </c>
      <c r="BX40" s="294">
        <v>0</v>
      </c>
      <c r="BY40" s="294">
        <v>0</v>
      </c>
      <c r="BZ40" s="294">
        <v>0</v>
      </c>
      <c r="CA40" s="294">
        <v>0</v>
      </c>
      <c r="CB40" s="294">
        <v>0</v>
      </c>
      <c r="CC40" s="294">
        <v>0</v>
      </c>
      <c r="CD40" s="294">
        <v>0</v>
      </c>
      <c r="CE40" s="294">
        <v>0</v>
      </c>
      <c r="CF40" s="294">
        <v>0</v>
      </c>
      <c r="CG40" s="294">
        <v>0</v>
      </c>
      <c r="CH40" s="294">
        <v>0</v>
      </c>
      <c r="CI40" s="294">
        <v>0</v>
      </c>
      <c r="CJ40" s="294">
        <v>0</v>
      </c>
      <c r="CK40" s="294">
        <v>0</v>
      </c>
      <c r="CL40" s="294">
        <v>0</v>
      </c>
      <c r="CM40" s="294">
        <v>0</v>
      </c>
      <c r="CN40" s="294">
        <v>0</v>
      </c>
      <c r="CO40" s="294">
        <v>0</v>
      </c>
      <c r="CP40" s="294">
        <v>0</v>
      </c>
      <c r="CQ40" s="294">
        <v>0</v>
      </c>
      <c r="CR40" s="294">
        <v>0</v>
      </c>
      <c r="CS40" s="294">
        <v>0</v>
      </c>
      <c r="CT40" s="294">
        <v>0</v>
      </c>
      <c r="CU40" s="294">
        <v>0</v>
      </c>
      <c r="CV40" s="294">
        <v>0</v>
      </c>
      <c r="CW40" s="294">
        <v>0</v>
      </c>
      <c r="CX40" s="294">
        <v>0</v>
      </c>
      <c r="CY40" s="294">
        <v>0</v>
      </c>
    </row>
    <row r="41" spans="1:103" ht="13.5" customHeight="1" x14ac:dyDescent="0.15">
      <c r="A41" s="292" t="s">
        <v>583</v>
      </c>
      <c r="B41" s="293" t="s">
        <v>584</v>
      </c>
      <c r="C41" s="292" t="s">
        <v>515</v>
      </c>
      <c r="D41" s="294">
        <v>0</v>
      </c>
      <c r="E41" s="294">
        <v>0</v>
      </c>
      <c r="F41" s="294">
        <v>0</v>
      </c>
      <c r="G41" s="294">
        <v>0</v>
      </c>
      <c r="H41" s="294">
        <v>0</v>
      </c>
      <c r="I41" s="294">
        <v>0</v>
      </c>
      <c r="J41" s="294">
        <v>0</v>
      </c>
      <c r="K41" s="294">
        <v>0</v>
      </c>
      <c r="L41" s="294">
        <v>0</v>
      </c>
      <c r="M41" s="294">
        <v>0</v>
      </c>
      <c r="N41" s="294">
        <v>0</v>
      </c>
      <c r="O41" s="294">
        <v>0</v>
      </c>
      <c r="P41" s="294">
        <v>0</v>
      </c>
      <c r="Q41" s="294">
        <v>0</v>
      </c>
      <c r="R41" s="294">
        <v>0</v>
      </c>
      <c r="S41" s="294">
        <v>0</v>
      </c>
      <c r="T41" s="294">
        <v>0</v>
      </c>
      <c r="U41" s="294">
        <v>0</v>
      </c>
      <c r="V41" s="294">
        <v>0</v>
      </c>
      <c r="W41" s="294">
        <v>0</v>
      </c>
      <c r="X41" s="294">
        <v>0</v>
      </c>
      <c r="Y41" s="294">
        <v>0</v>
      </c>
      <c r="Z41" s="294">
        <v>0</v>
      </c>
      <c r="AA41" s="294">
        <v>0</v>
      </c>
      <c r="AB41" s="294">
        <v>0</v>
      </c>
      <c r="AC41" s="294">
        <v>0</v>
      </c>
      <c r="AD41" s="294">
        <v>0</v>
      </c>
      <c r="AE41" s="294">
        <v>0</v>
      </c>
      <c r="AF41" s="294">
        <v>0</v>
      </c>
      <c r="AG41" s="294">
        <v>0</v>
      </c>
      <c r="AH41" s="294">
        <v>0</v>
      </c>
      <c r="AI41" s="294">
        <v>0</v>
      </c>
      <c r="AJ41" s="294">
        <v>0</v>
      </c>
      <c r="AK41" s="294">
        <v>0</v>
      </c>
      <c r="AL41" s="294">
        <v>0</v>
      </c>
      <c r="AM41" s="294">
        <v>0</v>
      </c>
      <c r="AN41" s="294">
        <v>0</v>
      </c>
      <c r="AO41" s="294">
        <v>0</v>
      </c>
      <c r="AP41" s="294">
        <v>0</v>
      </c>
      <c r="AQ41" s="294">
        <v>0</v>
      </c>
      <c r="AR41" s="294">
        <v>0</v>
      </c>
      <c r="AS41" s="294">
        <v>0</v>
      </c>
      <c r="AT41" s="294">
        <v>0</v>
      </c>
      <c r="AU41" s="294">
        <v>0</v>
      </c>
      <c r="AV41" s="294">
        <v>0</v>
      </c>
      <c r="AW41" s="294">
        <v>0</v>
      </c>
      <c r="AX41" s="294">
        <v>0</v>
      </c>
      <c r="AY41" s="294">
        <v>0</v>
      </c>
      <c r="AZ41" s="294">
        <v>0</v>
      </c>
      <c r="BA41" s="294">
        <v>0</v>
      </c>
      <c r="BB41" s="294">
        <v>0</v>
      </c>
      <c r="BC41" s="294">
        <v>0</v>
      </c>
      <c r="BD41" s="294">
        <v>0</v>
      </c>
      <c r="BE41" s="294">
        <v>0</v>
      </c>
      <c r="BF41" s="294">
        <v>0</v>
      </c>
      <c r="BG41" s="294">
        <v>0</v>
      </c>
      <c r="BH41" s="294">
        <v>0</v>
      </c>
      <c r="BI41" s="294">
        <v>0</v>
      </c>
      <c r="BJ41" s="294">
        <v>0</v>
      </c>
      <c r="BK41" s="294">
        <v>0</v>
      </c>
      <c r="BL41" s="294">
        <v>0</v>
      </c>
      <c r="BM41" s="294">
        <v>0</v>
      </c>
      <c r="BN41" s="294">
        <v>0</v>
      </c>
      <c r="BO41" s="294">
        <v>0</v>
      </c>
      <c r="BP41" s="294">
        <v>0</v>
      </c>
      <c r="BQ41" s="294">
        <v>0</v>
      </c>
      <c r="BR41" s="294">
        <v>0</v>
      </c>
      <c r="BS41" s="294">
        <v>0</v>
      </c>
      <c r="BT41" s="294">
        <v>0</v>
      </c>
      <c r="BU41" s="294">
        <v>0</v>
      </c>
      <c r="BV41" s="294">
        <v>0</v>
      </c>
      <c r="BW41" s="294">
        <v>0</v>
      </c>
      <c r="BX41" s="294">
        <v>0</v>
      </c>
      <c r="BY41" s="294">
        <v>0</v>
      </c>
      <c r="BZ41" s="294">
        <v>0</v>
      </c>
      <c r="CA41" s="294">
        <v>0</v>
      </c>
      <c r="CB41" s="294">
        <v>0</v>
      </c>
      <c r="CC41" s="294">
        <v>0</v>
      </c>
      <c r="CD41" s="294">
        <v>0</v>
      </c>
      <c r="CE41" s="294">
        <v>0</v>
      </c>
      <c r="CF41" s="294">
        <v>0</v>
      </c>
      <c r="CG41" s="294">
        <v>0</v>
      </c>
      <c r="CH41" s="294">
        <v>0</v>
      </c>
      <c r="CI41" s="294">
        <v>0</v>
      </c>
      <c r="CJ41" s="294">
        <v>0</v>
      </c>
      <c r="CK41" s="294">
        <v>0</v>
      </c>
      <c r="CL41" s="294">
        <v>0</v>
      </c>
      <c r="CM41" s="294">
        <v>0</v>
      </c>
      <c r="CN41" s="294">
        <v>0</v>
      </c>
      <c r="CO41" s="294">
        <v>0</v>
      </c>
      <c r="CP41" s="294">
        <v>0</v>
      </c>
      <c r="CQ41" s="294">
        <v>0</v>
      </c>
      <c r="CR41" s="294">
        <v>0</v>
      </c>
      <c r="CS41" s="294">
        <v>0</v>
      </c>
      <c r="CT41" s="294">
        <v>0</v>
      </c>
      <c r="CU41" s="294">
        <v>0</v>
      </c>
      <c r="CV41" s="294">
        <v>0</v>
      </c>
      <c r="CW41" s="294">
        <v>0</v>
      </c>
      <c r="CX41" s="294">
        <v>0</v>
      </c>
      <c r="CY41" s="294">
        <v>0</v>
      </c>
    </row>
    <row r="42" spans="1:103" ht="13.5" customHeight="1" x14ac:dyDescent="0.15">
      <c r="A42" s="292" t="s">
        <v>585</v>
      </c>
      <c r="B42" s="293" t="s">
        <v>586</v>
      </c>
      <c r="C42" s="292" t="s">
        <v>515</v>
      </c>
      <c r="D42" s="294">
        <v>0</v>
      </c>
      <c r="E42" s="294">
        <v>0</v>
      </c>
      <c r="F42" s="294">
        <v>0</v>
      </c>
      <c r="G42" s="294">
        <v>0</v>
      </c>
      <c r="H42" s="294">
        <v>0</v>
      </c>
      <c r="I42" s="294">
        <v>0</v>
      </c>
      <c r="J42" s="294">
        <v>0</v>
      </c>
      <c r="K42" s="294">
        <v>0</v>
      </c>
      <c r="L42" s="294">
        <v>0</v>
      </c>
      <c r="M42" s="294">
        <v>0</v>
      </c>
      <c r="N42" s="294">
        <v>0</v>
      </c>
      <c r="O42" s="294">
        <v>0</v>
      </c>
      <c r="P42" s="294">
        <v>0</v>
      </c>
      <c r="Q42" s="294">
        <v>0</v>
      </c>
      <c r="R42" s="294">
        <v>0</v>
      </c>
      <c r="S42" s="294">
        <v>0</v>
      </c>
      <c r="T42" s="294">
        <v>0</v>
      </c>
      <c r="U42" s="294">
        <v>0</v>
      </c>
      <c r="V42" s="294">
        <v>0</v>
      </c>
      <c r="W42" s="294">
        <v>0</v>
      </c>
      <c r="X42" s="294">
        <v>0</v>
      </c>
      <c r="Y42" s="294">
        <v>0</v>
      </c>
      <c r="Z42" s="294">
        <v>0</v>
      </c>
      <c r="AA42" s="294">
        <v>0</v>
      </c>
      <c r="AB42" s="294">
        <v>0</v>
      </c>
      <c r="AC42" s="294">
        <v>0</v>
      </c>
      <c r="AD42" s="294">
        <v>0</v>
      </c>
      <c r="AE42" s="294">
        <v>0</v>
      </c>
      <c r="AF42" s="294">
        <v>0</v>
      </c>
      <c r="AG42" s="294">
        <v>0</v>
      </c>
      <c r="AH42" s="294">
        <v>0</v>
      </c>
      <c r="AI42" s="294">
        <v>0</v>
      </c>
      <c r="AJ42" s="294">
        <v>0</v>
      </c>
      <c r="AK42" s="294">
        <v>0</v>
      </c>
      <c r="AL42" s="294">
        <v>0</v>
      </c>
      <c r="AM42" s="294">
        <v>0</v>
      </c>
      <c r="AN42" s="294">
        <v>0</v>
      </c>
      <c r="AO42" s="294">
        <v>0</v>
      </c>
      <c r="AP42" s="294">
        <v>0</v>
      </c>
      <c r="AQ42" s="294">
        <v>0</v>
      </c>
      <c r="AR42" s="294">
        <v>0</v>
      </c>
      <c r="AS42" s="294">
        <v>0</v>
      </c>
      <c r="AT42" s="294">
        <v>0</v>
      </c>
      <c r="AU42" s="294">
        <v>0</v>
      </c>
      <c r="AV42" s="294">
        <v>0</v>
      </c>
      <c r="AW42" s="294">
        <v>0</v>
      </c>
      <c r="AX42" s="294">
        <v>0</v>
      </c>
      <c r="AY42" s="294">
        <v>0</v>
      </c>
      <c r="AZ42" s="294">
        <v>0</v>
      </c>
      <c r="BA42" s="294">
        <v>0</v>
      </c>
      <c r="BB42" s="294">
        <v>0</v>
      </c>
      <c r="BC42" s="294">
        <v>0</v>
      </c>
      <c r="BD42" s="294">
        <v>0</v>
      </c>
      <c r="BE42" s="294">
        <v>0</v>
      </c>
      <c r="BF42" s="294">
        <v>0</v>
      </c>
      <c r="BG42" s="294">
        <v>0</v>
      </c>
      <c r="BH42" s="294">
        <v>0</v>
      </c>
      <c r="BI42" s="294">
        <v>0</v>
      </c>
      <c r="BJ42" s="294">
        <v>0</v>
      </c>
      <c r="BK42" s="294">
        <v>0</v>
      </c>
      <c r="BL42" s="294">
        <v>0</v>
      </c>
      <c r="BM42" s="294">
        <v>0</v>
      </c>
      <c r="BN42" s="294">
        <v>0</v>
      </c>
      <c r="BO42" s="294">
        <v>0</v>
      </c>
      <c r="BP42" s="294">
        <v>0</v>
      </c>
      <c r="BQ42" s="294">
        <v>0</v>
      </c>
      <c r="BR42" s="294">
        <v>0</v>
      </c>
      <c r="BS42" s="294">
        <v>0</v>
      </c>
      <c r="BT42" s="294">
        <v>0</v>
      </c>
      <c r="BU42" s="294">
        <v>0</v>
      </c>
      <c r="BV42" s="294">
        <v>0</v>
      </c>
      <c r="BW42" s="294">
        <v>0</v>
      </c>
      <c r="BX42" s="294">
        <v>0</v>
      </c>
      <c r="BY42" s="294">
        <v>0</v>
      </c>
      <c r="BZ42" s="294">
        <v>0</v>
      </c>
      <c r="CA42" s="294">
        <v>0</v>
      </c>
      <c r="CB42" s="294">
        <v>0</v>
      </c>
      <c r="CC42" s="294">
        <v>0</v>
      </c>
      <c r="CD42" s="294">
        <v>0</v>
      </c>
      <c r="CE42" s="294">
        <v>0</v>
      </c>
      <c r="CF42" s="294">
        <v>0</v>
      </c>
      <c r="CG42" s="294">
        <v>0</v>
      </c>
      <c r="CH42" s="294">
        <v>0</v>
      </c>
      <c r="CI42" s="294">
        <v>0</v>
      </c>
      <c r="CJ42" s="294">
        <v>0</v>
      </c>
      <c r="CK42" s="294">
        <v>0</v>
      </c>
      <c r="CL42" s="294">
        <v>0</v>
      </c>
      <c r="CM42" s="294">
        <v>0</v>
      </c>
      <c r="CN42" s="294">
        <v>0</v>
      </c>
      <c r="CO42" s="294">
        <v>0</v>
      </c>
      <c r="CP42" s="294">
        <v>0</v>
      </c>
      <c r="CQ42" s="294">
        <v>0</v>
      </c>
      <c r="CR42" s="294">
        <v>0</v>
      </c>
      <c r="CS42" s="294">
        <v>0</v>
      </c>
      <c r="CT42" s="294">
        <v>0</v>
      </c>
      <c r="CU42" s="294">
        <v>0</v>
      </c>
      <c r="CV42" s="294">
        <v>0</v>
      </c>
      <c r="CW42" s="294">
        <v>0</v>
      </c>
      <c r="CX42" s="294">
        <v>0</v>
      </c>
      <c r="CY42" s="294">
        <v>0</v>
      </c>
    </row>
    <row r="43" spans="1:103" ht="13.5" customHeight="1" x14ac:dyDescent="0.15">
      <c r="A43" s="292" t="s">
        <v>587</v>
      </c>
      <c r="B43" s="293" t="s">
        <v>588</v>
      </c>
      <c r="C43" s="292" t="s">
        <v>515</v>
      </c>
      <c r="D43" s="294">
        <v>0</v>
      </c>
      <c r="E43" s="294">
        <v>0</v>
      </c>
      <c r="F43" s="294">
        <v>0</v>
      </c>
      <c r="G43" s="294">
        <v>0</v>
      </c>
      <c r="H43" s="294">
        <v>0</v>
      </c>
      <c r="I43" s="294">
        <v>0</v>
      </c>
      <c r="J43" s="294">
        <v>0</v>
      </c>
      <c r="K43" s="294">
        <v>0</v>
      </c>
      <c r="L43" s="294">
        <v>0</v>
      </c>
      <c r="M43" s="294">
        <v>0</v>
      </c>
      <c r="N43" s="294">
        <v>0</v>
      </c>
      <c r="O43" s="294">
        <v>0</v>
      </c>
      <c r="P43" s="294">
        <v>0</v>
      </c>
      <c r="Q43" s="294">
        <v>0</v>
      </c>
      <c r="R43" s="294">
        <v>0</v>
      </c>
      <c r="S43" s="294">
        <v>0</v>
      </c>
      <c r="T43" s="294">
        <v>0</v>
      </c>
      <c r="U43" s="294">
        <v>0</v>
      </c>
      <c r="V43" s="294">
        <v>0</v>
      </c>
      <c r="W43" s="294">
        <v>0</v>
      </c>
      <c r="X43" s="294">
        <v>0</v>
      </c>
      <c r="Y43" s="294">
        <v>0</v>
      </c>
      <c r="Z43" s="294">
        <v>0</v>
      </c>
      <c r="AA43" s="294">
        <v>0</v>
      </c>
      <c r="AB43" s="294">
        <v>0</v>
      </c>
      <c r="AC43" s="294">
        <v>0</v>
      </c>
      <c r="AD43" s="294">
        <v>0</v>
      </c>
      <c r="AE43" s="294">
        <v>0</v>
      </c>
      <c r="AF43" s="294">
        <v>0</v>
      </c>
      <c r="AG43" s="294">
        <v>0</v>
      </c>
      <c r="AH43" s="294">
        <v>0</v>
      </c>
      <c r="AI43" s="294">
        <v>0</v>
      </c>
      <c r="AJ43" s="294">
        <v>0</v>
      </c>
      <c r="AK43" s="294">
        <v>0</v>
      </c>
      <c r="AL43" s="294">
        <v>0</v>
      </c>
      <c r="AM43" s="294">
        <v>0</v>
      </c>
      <c r="AN43" s="294">
        <v>0</v>
      </c>
      <c r="AO43" s="294">
        <v>0</v>
      </c>
      <c r="AP43" s="294">
        <v>0</v>
      </c>
      <c r="AQ43" s="294">
        <v>0</v>
      </c>
      <c r="AR43" s="294">
        <v>0</v>
      </c>
      <c r="AS43" s="294">
        <v>0</v>
      </c>
      <c r="AT43" s="294">
        <v>0</v>
      </c>
      <c r="AU43" s="294">
        <v>0</v>
      </c>
      <c r="AV43" s="294">
        <v>0</v>
      </c>
      <c r="AW43" s="294">
        <v>0</v>
      </c>
      <c r="AX43" s="294">
        <v>0</v>
      </c>
      <c r="AY43" s="294">
        <v>0</v>
      </c>
      <c r="AZ43" s="294">
        <v>0</v>
      </c>
      <c r="BA43" s="294">
        <v>0</v>
      </c>
      <c r="BB43" s="294">
        <v>0</v>
      </c>
      <c r="BC43" s="294">
        <v>0</v>
      </c>
      <c r="BD43" s="294">
        <v>0</v>
      </c>
      <c r="BE43" s="294">
        <v>0</v>
      </c>
      <c r="BF43" s="294">
        <v>0</v>
      </c>
      <c r="BG43" s="294">
        <v>0</v>
      </c>
      <c r="BH43" s="294">
        <v>0</v>
      </c>
      <c r="BI43" s="294">
        <v>0</v>
      </c>
      <c r="BJ43" s="294">
        <v>0</v>
      </c>
      <c r="BK43" s="294">
        <v>0</v>
      </c>
      <c r="BL43" s="294">
        <v>0</v>
      </c>
      <c r="BM43" s="294">
        <v>0</v>
      </c>
      <c r="BN43" s="294">
        <v>0</v>
      </c>
      <c r="BO43" s="294">
        <v>0</v>
      </c>
      <c r="BP43" s="294">
        <v>0</v>
      </c>
      <c r="BQ43" s="294">
        <v>0</v>
      </c>
      <c r="BR43" s="294">
        <v>0</v>
      </c>
      <c r="BS43" s="294">
        <v>0</v>
      </c>
      <c r="BT43" s="294">
        <v>0</v>
      </c>
      <c r="BU43" s="294">
        <v>0</v>
      </c>
      <c r="BV43" s="294">
        <v>0</v>
      </c>
      <c r="BW43" s="294">
        <v>0</v>
      </c>
      <c r="BX43" s="294">
        <v>0</v>
      </c>
      <c r="BY43" s="294">
        <v>0</v>
      </c>
      <c r="BZ43" s="294">
        <v>0</v>
      </c>
      <c r="CA43" s="294">
        <v>0</v>
      </c>
      <c r="CB43" s="294">
        <v>0</v>
      </c>
      <c r="CC43" s="294">
        <v>0</v>
      </c>
      <c r="CD43" s="294">
        <v>0</v>
      </c>
      <c r="CE43" s="294">
        <v>0</v>
      </c>
      <c r="CF43" s="294">
        <v>0</v>
      </c>
      <c r="CG43" s="294">
        <v>0</v>
      </c>
      <c r="CH43" s="294">
        <v>0</v>
      </c>
      <c r="CI43" s="294">
        <v>0</v>
      </c>
      <c r="CJ43" s="294">
        <v>0</v>
      </c>
      <c r="CK43" s="294">
        <v>0</v>
      </c>
      <c r="CL43" s="294">
        <v>0</v>
      </c>
      <c r="CM43" s="294">
        <v>0</v>
      </c>
      <c r="CN43" s="294">
        <v>0</v>
      </c>
      <c r="CO43" s="294">
        <v>0</v>
      </c>
      <c r="CP43" s="294">
        <v>0</v>
      </c>
      <c r="CQ43" s="294">
        <v>0</v>
      </c>
      <c r="CR43" s="294">
        <v>0</v>
      </c>
      <c r="CS43" s="294">
        <v>0</v>
      </c>
      <c r="CT43" s="294">
        <v>0</v>
      </c>
      <c r="CU43" s="294">
        <v>0</v>
      </c>
      <c r="CV43" s="294">
        <v>0</v>
      </c>
      <c r="CW43" s="294">
        <v>0</v>
      </c>
      <c r="CX43" s="294">
        <v>0</v>
      </c>
      <c r="CY43" s="294">
        <v>0</v>
      </c>
    </row>
    <row r="44" spans="1:103" ht="13.5" customHeight="1" x14ac:dyDescent="0.15">
      <c r="A44" s="292" t="s">
        <v>589</v>
      </c>
      <c r="B44" s="293" t="s">
        <v>590</v>
      </c>
      <c r="C44" s="292" t="s">
        <v>515</v>
      </c>
      <c r="D44" s="294">
        <v>0</v>
      </c>
      <c r="E44" s="294">
        <v>0</v>
      </c>
      <c r="F44" s="294">
        <v>0</v>
      </c>
      <c r="G44" s="294">
        <v>0</v>
      </c>
      <c r="H44" s="294">
        <v>0</v>
      </c>
      <c r="I44" s="294">
        <v>0</v>
      </c>
      <c r="J44" s="294">
        <v>0</v>
      </c>
      <c r="K44" s="294">
        <v>0</v>
      </c>
      <c r="L44" s="294">
        <v>0</v>
      </c>
      <c r="M44" s="294">
        <v>0</v>
      </c>
      <c r="N44" s="294">
        <v>0</v>
      </c>
      <c r="O44" s="294">
        <v>0</v>
      </c>
      <c r="P44" s="294">
        <v>0</v>
      </c>
      <c r="Q44" s="294">
        <v>0</v>
      </c>
      <c r="R44" s="294">
        <v>0</v>
      </c>
      <c r="S44" s="294">
        <v>0</v>
      </c>
      <c r="T44" s="294">
        <v>0</v>
      </c>
      <c r="U44" s="294">
        <v>0</v>
      </c>
      <c r="V44" s="294">
        <v>0</v>
      </c>
      <c r="W44" s="294">
        <v>0</v>
      </c>
      <c r="X44" s="294">
        <v>0</v>
      </c>
      <c r="Y44" s="294">
        <v>0</v>
      </c>
      <c r="Z44" s="294">
        <v>0</v>
      </c>
      <c r="AA44" s="294">
        <v>0</v>
      </c>
      <c r="AB44" s="294">
        <v>0</v>
      </c>
      <c r="AC44" s="294">
        <v>0</v>
      </c>
      <c r="AD44" s="294">
        <v>0</v>
      </c>
      <c r="AE44" s="294">
        <v>0</v>
      </c>
      <c r="AF44" s="294">
        <v>0</v>
      </c>
      <c r="AG44" s="294">
        <v>0</v>
      </c>
      <c r="AH44" s="294">
        <v>0</v>
      </c>
      <c r="AI44" s="294">
        <v>0</v>
      </c>
      <c r="AJ44" s="294">
        <v>0</v>
      </c>
      <c r="AK44" s="294">
        <v>0</v>
      </c>
      <c r="AL44" s="294">
        <v>0</v>
      </c>
      <c r="AM44" s="294">
        <v>0</v>
      </c>
      <c r="AN44" s="294">
        <v>0</v>
      </c>
      <c r="AO44" s="294">
        <v>0</v>
      </c>
      <c r="AP44" s="294">
        <v>0</v>
      </c>
      <c r="AQ44" s="294">
        <v>0</v>
      </c>
      <c r="AR44" s="294">
        <v>0</v>
      </c>
      <c r="AS44" s="294">
        <v>0</v>
      </c>
      <c r="AT44" s="294">
        <v>0</v>
      </c>
      <c r="AU44" s="294">
        <v>0</v>
      </c>
      <c r="AV44" s="294">
        <v>0</v>
      </c>
      <c r="AW44" s="294">
        <v>0</v>
      </c>
      <c r="AX44" s="294">
        <v>0</v>
      </c>
      <c r="AY44" s="294">
        <v>0</v>
      </c>
      <c r="AZ44" s="294">
        <v>0</v>
      </c>
      <c r="BA44" s="294">
        <v>0</v>
      </c>
      <c r="BB44" s="294">
        <v>0</v>
      </c>
      <c r="BC44" s="294">
        <v>0</v>
      </c>
      <c r="BD44" s="294">
        <v>0</v>
      </c>
      <c r="BE44" s="294">
        <v>0</v>
      </c>
      <c r="BF44" s="294">
        <v>0</v>
      </c>
      <c r="BG44" s="294">
        <v>0</v>
      </c>
      <c r="BH44" s="294">
        <v>0</v>
      </c>
      <c r="BI44" s="294">
        <v>0</v>
      </c>
      <c r="BJ44" s="294">
        <v>0</v>
      </c>
      <c r="BK44" s="294">
        <v>0</v>
      </c>
      <c r="BL44" s="294">
        <v>0</v>
      </c>
      <c r="BM44" s="294">
        <v>0</v>
      </c>
      <c r="BN44" s="294">
        <v>0</v>
      </c>
      <c r="BO44" s="294">
        <v>0</v>
      </c>
      <c r="BP44" s="294">
        <v>0</v>
      </c>
      <c r="BQ44" s="294">
        <v>0</v>
      </c>
      <c r="BR44" s="294">
        <v>0</v>
      </c>
      <c r="BS44" s="294">
        <v>0</v>
      </c>
      <c r="BT44" s="294">
        <v>0</v>
      </c>
      <c r="BU44" s="294">
        <v>0</v>
      </c>
      <c r="BV44" s="294">
        <v>0</v>
      </c>
      <c r="BW44" s="294">
        <v>0</v>
      </c>
      <c r="BX44" s="294">
        <v>0</v>
      </c>
      <c r="BY44" s="294">
        <v>0</v>
      </c>
      <c r="BZ44" s="294">
        <v>0</v>
      </c>
      <c r="CA44" s="294">
        <v>0</v>
      </c>
      <c r="CB44" s="294">
        <v>0</v>
      </c>
      <c r="CC44" s="294">
        <v>0</v>
      </c>
      <c r="CD44" s="294">
        <v>0</v>
      </c>
      <c r="CE44" s="294">
        <v>0</v>
      </c>
      <c r="CF44" s="294">
        <v>0</v>
      </c>
      <c r="CG44" s="294">
        <v>0</v>
      </c>
      <c r="CH44" s="294">
        <v>0</v>
      </c>
      <c r="CI44" s="294">
        <v>0</v>
      </c>
      <c r="CJ44" s="294">
        <v>0</v>
      </c>
      <c r="CK44" s="294">
        <v>0</v>
      </c>
      <c r="CL44" s="294">
        <v>0</v>
      </c>
      <c r="CM44" s="294">
        <v>0</v>
      </c>
      <c r="CN44" s="294">
        <v>0</v>
      </c>
      <c r="CO44" s="294">
        <v>0</v>
      </c>
      <c r="CP44" s="294">
        <v>0</v>
      </c>
      <c r="CQ44" s="294">
        <v>0</v>
      </c>
      <c r="CR44" s="294">
        <v>0</v>
      </c>
      <c r="CS44" s="294">
        <v>0</v>
      </c>
      <c r="CT44" s="294">
        <v>0</v>
      </c>
      <c r="CU44" s="294">
        <v>0</v>
      </c>
      <c r="CV44" s="294">
        <v>0</v>
      </c>
      <c r="CW44" s="294">
        <v>0</v>
      </c>
      <c r="CX44" s="294">
        <v>0</v>
      </c>
      <c r="CY44" s="294">
        <v>0</v>
      </c>
    </row>
    <row r="45" spans="1:103" ht="13.5" customHeight="1" x14ac:dyDescent="0.15">
      <c r="A45" s="292" t="s">
        <v>591</v>
      </c>
      <c r="B45" s="293" t="s">
        <v>592</v>
      </c>
      <c r="C45" s="292" t="s">
        <v>515</v>
      </c>
      <c r="D45" s="294">
        <v>0</v>
      </c>
      <c r="E45" s="294">
        <v>0</v>
      </c>
      <c r="F45" s="294">
        <v>0</v>
      </c>
      <c r="G45" s="294">
        <v>0</v>
      </c>
      <c r="H45" s="294">
        <v>0</v>
      </c>
      <c r="I45" s="294">
        <v>0</v>
      </c>
      <c r="J45" s="294">
        <v>0</v>
      </c>
      <c r="K45" s="294">
        <v>0</v>
      </c>
      <c r="L45" s="294">
        <v>0</v>
      </c>
      <c r="M45" s="294">
        <v>0</v>
      </c>
      <c r="N45" s="294">
        <v>0</v>
      </c>
      <c r="O45" s="294">
        <v>0</v>
      </c>
      <c r="P45" s="294">
        <v>0</v>
      </c>
      <c r="Q45" s="294">
        <v>0</v>
      </c>
      <c r="R45" s="294">
        <v>0</v>
      </c>
      <c r="S45" s="294">
        <v>0</v>
      </c>
      <c r="T45" s="294">
        <v>0</v>
      </c>
      <c r="U45" s="294">
        <v>0</v>
      </c>
      <c r="V45" s="294">
        <v>0</v>
      </c>
      <c r="W45" s="294">
        <v>0</v>
      </c>
      <c r="X45" s="294">
        <v>0</v>
      </c>
      <c r="Y45" s="294">
        <v>0</v>
      </c>
      <c r="Z45" s="294">
        <v>0</v>
      </c>
      <c r="AA45" s="294">
        <v>0</v>
      </c>
      <c r="AB45" s="294">
        <v>0</v>
      </c>
      <c r="AC45" s="294">
        <v>0</v>
      </c>
      <c r="AD45" s="294">
        <v>0</v>
      </c>
      <c r="AE45" s="294">
        <v>0</v>
      </c>
      <c r="AF45" s="294">
        <v>0</v>
      </c>
      <c r="AG45" s="294">
        <v>0</v>
      </c>
      <c r="AH45" s="294">
        <v>0</v>
      </c>
      <c r="AI45" s="294">
        <v>0</v>
      </c>
      <c r="AJ45" s="294">
        <v>0</v>
      </c>
      <c r="AK45" s="294">
        <v>0</v>
      </c>
      <c r="AL45" s="294">
        <v>0</v>
      </c>
      <c r="AM45" s="294">
        <v>0</v>
      </c>
      <c r="AN45" s="294">
        <v>0</v>
      </c>
      <c r="AO45" s="294">
        <v>0</v>
      </c>
      <c r="AP45" s="294">
        <v>0</v>
      </c>
      <c r="AQ45" s="294">
        <v>0</v>
      </c>
      <c r="AR45" s="294">
        <v>0</v>
      </c>
      <c r="AS45" s="294">
        <v>0</v>
      </c>
      <c r="AT45" s="294">
        <v>0</v>
      </c>
      <c r="AU45" s="294">
        <v>0</v>
      </c>
      <c r="AV45" s="294">
        <v>0</v>
      </c>
      <c r="AW45" s="294">
        <v>0</v>
      </c>
      <c r="AX45" s="294">
        <v>0</v>
      </c>
      <c r="AY45" s="294">
        <v>0</v>
      </c>
      <c r="AZ45" s="294">
        <v>0</v>
      </c>
      <c r="BA45" s="294">
        <v>0</v>
      </c>
      <c r="BB45" s="294">
        <v>0</v>
      </c>
      <c r="BC45" s="294">
        <v>0</v>
      </c>
      <c r="BD45" s="294">
        <v>0</v>
      </c>
      <c r="BE45" s="294">
        <v>0</v>
      </c>
      <c r="BF45" s="294">
        <v>0</v>
      </c>
      <c r="BG45" s="294">
        <v>0</v>
      </c>
      <c r="BH45" s="294">
        <v>0</v>
      </c>
      <c r="BI45" s="294">
        <v>0</v>
      </c>
      <c r="BJ45" s="294">
        <v>0</v>
      </c>
      <c r="BK45" s="294">
        <v>0</v>
      </c>
      <c r="BL45" s="294">
        <v>0</v>
      </c>
      <c r="BM45" s="294">
        <v>0</v>
      </c>
      <c r="BN45" s="294">
        <v>0</v>
      </c>
      <c r="BO45" s="294">
        <v>0</v>
      </c>
      <c r="BP45" s="294">
        <v>0</v>
      </c>
      <c r="BQ45" s="294">
        <v>0</v>
      </c>
      <c r="BR45" s="294">
        <v>0</v>
      </c>
      <c r="BS45" s="294">
        <v>0</v>
      </c>
      <c r="BT45" s="294">
        <v>0</v>
      </c>
      <c r="BU45" s="294">
        <v>0</v>
      </c>
      <c r="BV45" s="294">
        <v>0</v>
      </c>
      <c r="BW45" s="294">
        <v>0</v>
      </c>
      <c r="BX45" s="294">
        <v>0</v>
      </c>
      <c r="BY45" s="294">
        <v>0</v>
      </c>
      <c r="BZ45" s="294">
        <v>0</v>
      </c>
      <c r="CA45" s="294">
        <v>0</v>
      </c>
      <c r="CB45" s="294">
        <v>0</v>
      </c>
      <c r="CC45" s="294">
        <v>0</v>
      </c>
      <c r="CD45" s="294">
        <v>0</v>
      </c>
      <c r="CE45" s="294">
        <v>0</v>
      </c>
      <c r="CF45" s="294">
        <v>0</v>
      </c>
      <c r="CG45" s="294">
        <v>0</v>
      </c>
      <c r="CH45" s="294">
        <v>0</v>
      </c>
      <c r="CI45" s="294">
        <v>0</v>
      </c>
      <c r="CJ45" s="294">
        <v>0</v>
      </c>
      <c r="CK45" s="294">
        <v>0</v>
      </c>
      <c r="CL45" s="294">
        <v>0</v>
      </c>
      <c r="CM45" s="294">
        <v>0</v>
      </c>
      <c r="CN45" s="294">
        <v>0</v>
      </c>
      <c r="CO45" s="294">
        <v>0</v>
      </c>
      <c r="CP45" s="294">
        <v>0</v>
      </c>
      <c r="CQ45" s="294">
        <v>0</v>
      </c>
      <c r="CR45" s="294">
        <v>0</v>
      </c>
      <c r="CS45" s="294">
        <v>0</v>
      </c>
      <c r="CT45" s="294">
        <v>0</v>
      </c>
      <c r="CU45" s="294">
        <v>0</v>
      </c>
      <c r="CV45" s="294">
        <v>0</v>
      </c>
      <c r="CW45" s="294">
        <v>0</v>
      </c>
      <c r="CX45" s="294">
        <v>0</v>
      </c>
      <c r="CY45" s="294">
        <v>0</v>
      </c>
    </row>
    <row r="46" spans="1:103" ht="13.5" customHeight="1" x14ac:dyDescent="0.15">
      <c r="A46" s="292" t="s">
        <v>593</v>
      </c>
      <c r="B46" s="293" t="s">
        <v>594</v>
      </c>
      <c r="C46" s="292" t="s">
        <v>515</v>
      </c>
      <c r="D46" s="294">
        <v>0</v>
      </c>
      <c r="E46" s="294">
        <v>0</v>
      </c>
      <c r="F46" s="294">
        <v>0</v>
      </c>
      <c r="G46" s="294">
        <v>0</v>
      </c>
      <c r="H46" s="294">
        <v>0</v>
      </c>
      <c r="I46" s="294">
        <v>0</v>
      </c>
      <c r="J46" s="294">
        <v>0</v>
      </c>
      <c r="K46" s="294">
        <v>0</v>
      </c>
      <c r="L46" s="294">
        <v>0</v>
      </c>
      <c r="M46" s="294">
        <v>0</v>
      </c>
      <c r="N46" s="294">
        <v>0</v>
      </c>
      <c r="O46" s="294">
        <v>0</v>
      </c>
      <c r="P46" s="294">
        <v>0</v>
      </c>
      <c r="Q46" s="294">
        <v>0</v>
      </c>
      <c r="R46" s="294">
        <v>0</v>
      </c>
      <c r="S46" s="294">
        <v>0</v>
      </c>
      <c r="T46" s="294">
        <v>0</v>
      </c>
      <c r="U46" s="294">
        <v>0</v>
      </c>
      <c r="V46" s="294">
        <v>0</v>
      </c>
      <c r="W46" s="294">
        <v>0</v>
      </c>
      <c r="X46" s="294">
        <v>0</v>
      </c>
      <c r="Y46" s="294">
        <v>0</v>
      </c>
      <c r="Z46" s="294">
        <v>0</v>
      </c>
      <c r="AA46" s="294">
        <v>0</v>
      </c>
      <c r="AB46" s="294">
        <v>0</v>
      </c>
      <c r="AC46" s="294">
        <v>0</v>
      </c>
      <c r="AD46" s="294">
        <v>0</v>
      </c>
      <c r="AE46" s="294">
        <v>0</v>
      </c>
      <c r="AF46" s="294">
        <v>0</v>
      </c>
      <c r="AG46" s="294">
        <v>0</v>
      </c>
      <c r="AH46" s="294">
        <v>0</v>
      </c>
      <c r="AI46" s="294">
        <v>0</v>
      </c>
      <c r="AJ46" s="294">
        <v>0</v>
      </c>
      <c r="AK46" s="294">
        <v>0</v>
      </c>
      <c r="AL46" s="294">
        <v>0</v>
      </c>
      <c r="AM46" s="294">
        <v>0</v>
      </c>
      <c r="AN46" s="294">
        <v>0</v>
      </c>
      <c r="AO46" s="294">
        <v>0</v>
      </c>
      <c r="AP46" s="294">
        <v>0</v>
      </c>
      <c r="AQ46" s="294">
        <v>0</v>
      </c>
      <c r="AR46" s="294">
        <v>0</v>
      </c>
      <c r="AS46" s="294">
        <v>0</v>
      </c>
      <c r="AT46" s="294">
        <v>0</v>
      </c>
      <c r="AU46" s="294">
        <v>0</v>
      </c>
      <c r="AV46" s="294">
        <v>0</v>
      </c>
      <c r="AW46" s="294">
        <v>0</v>
      </c>
      <c r="AX46" s="294">
        <v>0</v>
      </c>
      <c r="AY46" s="294">
        <v>0</v>
      </c>
      <c r="AZ46" s="294">
        <v>0</v>
      </c>
      <c r="BA46" s="294">
        <v>0</v>
      </c>
      <c r="BB46" s="294">
        <v>0</v>
      </c>
      <c r="BC46" s="294">
        <v>0</v>
      </c>
      <c r="BD46" s="294">
        <v>0</v>
      </c>
      <c r="BE46" s="294">
        <v>0</v>
      </c>
      <c r="BF46" s="294">
        <v>0</v>
      </c>
      <c r="BG46" s="294">
        <v>0</v>
      </c>
      <c r="BH46" s="294">
        <v>0</v>
      </c>
      <c r="BI46" s="294">
        <v>0</v>
      </c>
      <c r="BJ46" s="294">
        <v>0</v>
      </c>
      <c r="BK46" s="294">
        <v>0</v>
      </c>
      <c r="BL46" s="294">
        <v>0</v>
      </c>
      <c r="BM46" s="294">
        <v>0</v>
      </c>
      <c r="BN46" s="294">
        <v>0</v>
      </c>
      <c r="BO46" s="294">
        <v>0</v>
      </c>
      <c r="BP46" s="294">
        <v>0</v>
      </c>
      <c r="BQ46" s="294">
        <v>0</v>
      </c>
      <c r="BR46" s="294">
        <v>0</v>
      </c>
      <c r="BS46" s="294">
        <v>0</v>
      </c>
      <c r="BT46" s="294">
        <v>0</v>
      </c>
      <c r="BU46" s="294">
        <v>0</v>
      </c>
      <c r="BV46" s="294">
        <v>0</v>
      </c>
      <c r="BW46" s="294">
        <v>0</v>
      </c>
      <c r="BX46" s="294">
        <v>0</v>
      </c>
      <c r="BY46" s="294">
        <v>0</v>
      </c>
      <c r="BZ46" s="294">
        <v>0</v>
      </c>
      <c r="CA46" s="294">
        <v>0</v>
      </c>
      <c r="CB46" s="294">
        <v>0</v>
      </c>
      <c r="CC46" s="294">
        <v>0</v>
      </c>
      <c r="CD46" s="294">
        <v>0</v>
      </c>
      <c r="CE46" s="294">
        <v>0</v>
      </c>
      <c r="CF46" s="294">
        <v>0</v>
      </c>
      <c r="CG46" s="294">
        <v>0</v>
      </c>
      <c r="CH46" s="294">
        <v>0</v>
      </c>
      <c r="CI46" s="294">
        <v>0</v>
      </c>
      <c r="CJ46" s="294">
        <v>0</v>
      </c>
      <c r="CK46" s="294">
        <v>0</v>
      </c>
      <c r="CL46" s="294">
        <v>0</v>
      </c>
      <c r="CM46" s="294">
        <v>0</v>
      </c>
      <c r="CN46" s="294">
        <v>0</v>
      </c>
      <c r="CO46" s="294">
        <v>0</v>
      </c>
      <c r="CP46" s="294">
        <v>0</v>
      </c>
      <c r="CQ46" s="294">
        <v>0</v>
      </c>
      <c r="CR46" s="294">
        <v>0</v>
      </c>
      <c r="CS46" s="294">
        <v>0</v>
      </c>
      <c r="CT46" s="294">
        <v>0</v>
      </c>
      <c r="CU46" s="294">
        <v>0</v>
      </c>
      <c r="CV46" s="294">
        <v>0</v>
      </c>
      <c r="CW46" s="294">
        <v>0</v>
      </c>
      <c r="CX46" s="294">
        <v>0</v>
      </c>
      <c r="CY46" s="294">
        <v>0</v>
      </c>
    </row>
    <row r="47" spans="1:103" ht="13.5" customHeight="1" x14ac:dyDescent="0.15">
      <c r="A47" s="292" t="s">
        <v>595</v>
      </c>
      <c r="B47" s="293" t="s">
        <v>596</v>
      </c>
      <c r="C47" s="292" t="s">
        <v>515</v>
      </c>
      <c r="D47" s="294">
        <v>0</v>
      </c>
      <c r="E47" s="294">
        <v>0</v>
      </c>
      <c r="F47" s="294">
        <v>0</v>
      </c>
      <c r="G47" s="294">
        <v>0</v>
      </c>
      <c r="H47" s="294">
        <v>0</v>
      </c>
      <c r="I47" s="294">
        <v>0</v>
      </c>
      <c r="J47" s="294">
        <v>0</v>
      </c>
      <c r="K47" s="294">
        <v>0</v>
      </c>
      <c r="L47" s="294">
        <v>0</v>
      </c>
      <c r="M47" s="294">
        <v>0</v>
      </c>
      <c r="N47" s="294">
        <v>0</v>
      </c>
      <c r="O47" s="294">
        <v>0</v>
      </c>
      <c r="P47" s="294">
        <v>0</v>
      </c>
      <c r="Q47" s="294">
        <v>0</v>
      </c>
      <c r="R47" s="294">
        <v>0</v>
      </c>
      <c r="S47" s="294">
        <v>0</v>
      </c>
      <c r="T47" s="294">
        <v>0</v>
      </c>
      <c r="U47" s="294">
        <v>0</v>
      </c>
      <c r="V47" s="294">
        <v>0</v>
      </c>
      <c r="W47" s="294">
        <v>0</v>
      </c>
      <c r="X47" s="294">
        <v>0</v>
      </c>
      <c r="Y47" s="294">
        <v>0</v>
      </c>
      <c r="Z47" s="294">
        <v>0</v>
      </c>
      <c r="AA47" s="294">
        <v>0</v>
      </c>
      <c r="AB47" s="294">
        <v>0</v>
      </c>
      <c r="AC47" s="294">
        <v>0</v>
      </c>
      <c r="AD47" s="294">
        <v>0</v>
      </c>
      <c r="AE47" s="294">
        <v>0</v>
      </c>
      <c r="AF47" s="294">
        <v>0</v>
      </c>
      <c r="AG47" s="294">
        <v>0</v>
      </c>
      <c r="AH47" s="294">
        <v>0</v>
      </c>
      <c r="AI47" s="294">
        <v>0</v>
      </c>
      <c r="AJ47" s="294">
        <v>0</v>
      </c>
      <c r="AK47" s="294">
        <v>0</v>
      </c>
      <c r="AL47" s="294">
        <v>0</v>
      </c>
      <c r="AM47" s="294">
        <v>0</v>
      </c>
      <c r="AN47" s="294">
        <v>0</v>
      </c>
      <c r="AO47" s="294">
        <v>0</v>
      </c>
      <c r="AP47" s="294">
        <v>0</v>
      </c>
      <c r="AQ47" s="294">
        <v>0</v>
      </c>
      <c r="AR47" s="294">
        <v>0</v>
      </c>
      <c r="AS47" s="294">
        <v>0</v>
      </c>
      <c r="AT47" s="294">
        <v>0</v>
      </c>
      <c r="AU47" s="294">
        <v>0</v>
      </c>
      <c r="AV47" s="294">
        <v>0</v>
      </c>
      <c r="AW47" s="294">
        <v>0</v>
      </c>
      <c r="AX47" s="294">
        <v>0</v>
      </c>
      <c r="AY47" s="294">
        <v>0</v>
      </c>
      <c r="AZ47" s="294">
        <v>0</v>
      </c>
      <c r="BA47" s="294">
        <v>0</v>
      </c>
      <c r="BB47" s="294">
        <v>0</v>
      </c>
      <c r="BC47" s="294">
        <v>0</v>
      </c>
      <c r="BD47" s="294">
        <v>0</v>
      </c>
      <c r="BE47" s="294">
        <v>0</v>
      </c>
      <c r="BF47" s="294">
        <v>0</v>
      </c>
      <c r="BG47" s="294">
        <v>0</v>
      </c>
      <c r="BH47" s="294">
        <v>0</v>
      </c>
      <c r="BI47" s="294">
        <v>0</v>
      </c>
      <c r="BJ47" s="294">
        <v>0</v>
      </c>
      <c r="BK47" s="294">
        <v>0</v>
      </c>
      <c r="BL47" s="294">
        <v>0</v>
      </c>
      <c r="BM47" s="294">
        <v>0</v>
      </c>
      <c r="BN47" s="294">
        <v>0</v>
      </c>
      <c r="BO47" s="294">
        <v>0</v>
      </c>
      <c r="BP47" s="294">
        <v>0</v>
      </c>
      <c r="BQ47" s="294">
        <v>0</v>
      </c>
      <c r="BR47" s="294">
        <v>0</v>
      </c>
      <c r="BS47" s="294">
        <v>0</v>
      </c>
      <c r="BT47" s="294">
        <v>0</v>
      </c>
      <c r="BU47" s="294">
        <v>0</v>
      </c>
      <c r="BV47" s="294">
        <v>0</v>
      </c>
      <c r="BW47" s="294">
        <v>0</v>
      </c>
      <c r="BX47" s="294">
        <v>0</v>
      </c>
      <c r="BY47" s="294">
        <v>0</v>
      </c>
      <c r="BZ47" s="294">
        <v>0</v>
      </c>
      <c r="CA47" s="294">
        <v>0</v>
      </c>
      <c r="CB47" s="294">
        <v>0</v>
      </c>
      <c r="CC47" s="294">
        <v>0</v>
      </c>
      <c r="CD47" s="294">
        <v>0</v>
      </c>
      <c r="CE47" s="294">
        <v>0</v>
      </c>
      <c r="CF47" s="294">
        <v>0</v>
      </c>
      <c r="CG47" s="294">
        <v>0</v>
      </c>
      <c r="CH47" s="294">
        <v>0</v>
      </c>
      <c r="CI47" s="294">
        <v>0</v>
      </c>
      <c r="CJ47" s="294">
        <v>0</v>
      </c>
      <c r="CK47" s="294">
        <v>0</v>
      </c>
      <c r="CL47" s="294">
        <v>0</v>
      </c>
      <c r="CM47" s="294">
        <v>0</v>
      </c>
      <c r="CN47" s="294">
        <v>0</v>
      </c>
      <c r="CO47" s="294">
        <v>0</v>
      </c>
      <c r="CP47" s="294">
        <v>0</v>
      </c>
      <c r="CQ47" s="294">
        <v>0</v>
      </c>
      <c r="CR47" s="294">
        <v>0</v>
      </c>
      <c r="CS47" s="294">
        <v>0</v>
      </c>
      <c r="CT47" s="294">
        <v>0</v>
      </c>
      <c r="CU47" s="294">
        <v>0</v>
      </c>
      <c r="CV47" s="294">
        <v>0</v>
      </c>
      <c r="CW47" s="294">
        <v>0</v>
      </c>
      <c r="CX47" s="294">
        <v>0</v>
      </c>
      <c r="CY47" s="294">
        <v>0</v>
      </c>
    </row>
    <row r="48" spans="1:103" ht="13.5" customHeight="1" x14ac:dyDescent="0.15">
      <c r="A48" s="292" t="s">
        <v>597</v>
      </c>
      <c r="B48" s="293" t="s">
        <v>598</v>
      </c>
      <c r="C48" s="292" t="s">
        <v>515</v>
      </c>
      <c r="D48" s="294">
        <v>0</v>
      </c>
      <c r="E48" s="294">
        <v>0</v>
      </c>
      <c r="F48" s="294">
        <v>0</v>
      </c>
      <c r="G48" s="294">
        <v>0</v>
      </c>
      <c r="H48" s="294">
        <v>0</v>
      </c>
      <c r="I48" s="294">
        <v>0</v>
      </c>
      <c r="J48" s="294">
        <v>0</v>
      </c>
      <c r="K48" s="294">
        <v>0</v>
      </c>
      <c r="L48" s="294">
        <v>0</v>
      </c>
      <c r="M48" s="294">
        <v>0</v>
      </c>
      <c r="N48" s="294">
        <v>0</v>
      </c>
      <c r="O48" s="294">
        <v>0</v>
      </c>
      <c r="P48" s="294">
        <v>0</v>
      </c>
      <c r="Q48" s="294">
        <v>0</v>
      </c>
      <c r="R48" s="294">
        <v>0</v>
      </c>
      <c r="S48" s="294">
        <v>0</v>
      </c>
      <c r="T48" s="294">
        <v>0</v>
      </c>
      <c r="U48" s="294">
        <v>0</v>
      </c>
      <c r="V48" s="294">
        <v>0</v>
      </c>
      <c r="W48" s="294">
        <v>0</v>
      </c>
      <c r="X48" s="294">
        <v>0</v>
      </c>
      <c r="Y48" s="294">
        <v>0</v>
      </c>
      <c r="Z48" s="294">
        <v>0</v>
      </c>
      <c r="AA48" s="294">
        <v>0</v>
      </c>
      <c r="AB48" s="294">
        <v>0</v>
      </c>
      <c r="AC48" s="294">
        <v>0</v>
      </c>
      <c r="AD48" s="294">
        <v>0</v>
      </c>
      <c r="AE48" s="294">
        <v>0</v>
      </c>
      <c r="AF48" s="294">
        <v>0</v>
      </c>
      <c r="AG48" s="294">
        <v>0</v>
      </c>
      <c r="AH48" s="294">
        <v>0</v>
      </c>
      <c r="AI48" s="294">
        <v>0</v>
      </c>
      <c r="AJ48" s="294">
        <v>0</v>
      </c>
      <c r="AK48" s="294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0</v>
      </c>
      <c r="AU48" s="294">
        <v>0</v>
      </c>
      <c r="AV48" s="294">
        <v>0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</v>
      </c>
      <c r="BH48" s="294">
        <v>0</v>
      </c>
      <c r="BI48" s="294">
        <v>0</v>
      </c>
      <c r="BJ48" s="294">
        <v>0</v>
      </c>
      <c r="BK48" s="294">
        <v>0</v>
      </c>
      <c r="BL48" s="294">
        <v>0</v>
      </c>
      <c r="BM48" s="294">
        <v>0</v>
      </c>
      <c r="BN48" s="294">
        <v>0</v>
      </c>
      <c r="BO48" s="294">
        <v>0</v>
      </c>
      <c r="BP48" s="294">
        <v>0</v>
      </c>
      <c r="BQ48" s="294">
        <v>0</v>
      </c>
      <c r="BR48" s="294">
        <v>0</v>
      </c>
      <c r="BS48" s="294">
        <v>0</v>
      </c>
      <c r="BT48" s="294">
        <v>0</v>
      </c>
      <c r="BU48" s="294">
        <v>0</v>
      </c>
      <c r="BV48" s="294">
        <v>0</v>
      </c>
      <c r="BW48" s="294">
        <v>0</v>
      </c>
      <c r="BX48" s="294">
        <v>0</v>
      </c>
      <c r="BY48" s="294">
        <v>0</v>
      </c>
      <c r="BZ48" s="294">
        <v>0</v>
      </c>
      <c r="CA48" s="294">
        <v>0</v>
      </c>
      <c r="CB48" s="294">
        <v>0</v>
      </c>
      <c r="CC48" s="294">
        <v>0</v>
      </c>
      <c r="CD48" s="294">
        <v>0</v>
      </c>
      <c r="CE48" s="294">
        <v>0</v>
      </c>
      <c r="CF48" s="294">
        <v>0</v>
      </c>
      <c r="CG48" s="294">
        <v>0</v>
      </c>
      <c r="CH48" s="294">
        <v>0</v>
      </c>
      <c r="CI48" s="294">
        <v>0</v>
      </c>
      <c r="CJ48" s="294">
        <v>0</v>
      </c>
      <c r="CK48" s="294">
        <v>0</v>
      </c>
      <c r="CL48" s="294">
        <v>0</v>
      </c>
      <c r="CM48" s="294">
        <v>0</v>
      </c>
      <c r="CN48" s="294">
        <v>0</v>
      </c>
      <c r="CO48" s="294">
        <v>0</v>
      </c>
      <c r="CP48" s="294">
        <v>0</v>
      </c>
      <c r="CQ48" s="294">
        <v>0</v>
      </c>
      <c r="CR48" s="294">
        <v>0</v>
      </c>
      <c r="CS48" s="294">
        <v>0</v>
      </c>
      <c r="CT48" s="294">
        <v>0</v>
      </c>
      <c r="CU48" s="294">
        <v>0</v>
      </c>
      <c r="CV48" s="294">
        <v>0</v>
      </c>
      <c r="CW48" s="294">
        <v>0</v>
      </c>
      <c r="CX48" s="294">
        <v>0</v>
      </c>
      <c r="CY48" s="294">
        <v>0</v>
      </c>
    </row>
    <row r="49" spans="1:103" ht="13.5" customHeight="1" x14ac:dyDescent="0.15">
      <c r="A49" s="292" t="s">
        <v>599</v>
      </c>
      <c r="B49" s="293" t="s">
        <v>600</v>
      </c>
      <c r="C49" s="292" t="s">
        <v>515</v>
      </c>
      <c r="D49" s="294">
        <v>0</v>
      </c>
      <c r="E49" s="294">
        <v>0</v>
      </c>
      <c r="F49" s="294">
        <v>0</v>
      </c>
      <c r="G49" s="294">
        <v>0</v>
      </c>
      <c r="H49" s="294">
        <v>0</v>
      </c>
      <c r="I49" s="294">
        <v>0</v>
      </c>
      <c r="J49" s="294">
        <v>0</v>
      </c>
      <c r="K49" s="294">
        <v>0</v>
      </c>
      <c r="L49" s="294">
        <v>0</v>
      </c>
      <c r="M49" s="294">
        <v>0</v>
      </c>
      <c r="N49" s="294">
        <v>0</v>
      </c>
      <c r="O49" s="294">
        <v>0</v>
      </c>
      <c r="P49" s="294">
        <v>0</v>
      </c>
      <c r="Q49" s="294">
        <v>0</v>
      </c>
      <c r="R49" s="294">
        <v>0</v>
      </c>
      <c r="S49" s="294">
        <v>0</v>
      </c>
      <c r="T49" s="294">
        <v>0</v>
      </c>
      <c r="U49" s="294">
        <v>0</v>
      </c>
      <c r="V49" s="294">
        <v>0</v>
      </c>
      <c r="W49" s="294">
        <v>0</v>
      </c>
      <c r="X49" s="294">
        <v>0</v>
      </c>
      <c r="Y49" s="294">
        <v>0</v>
      </c>
      <c r="Z49" s="294">
        <v>0</v>
      </c>
      <c r="AA49" s="294">
        <v>0</v>
      </c>
      <c r="AB49" s="294">
        <v>0</v>
      </c>
      <c r="AC49" s="294">
        <v>0</v>
      </c>
      <c r="AD49" s="294">
        <v>0</v>
      </c>
      <c r="AE49" s="294">
        <v>0</v>
      </c>
      <c r="AF49" s="294">
        <v>0</v>
      </c>
      <c r="AG49" s="294">
        <v>0</v>
      </c>
      <c r="AH49" s="294">
        <v>0</v>
      </c>
      <c r="AI49" s="294">
        <v>0</v>
      </c>
      <c r="AJ49" s="294">
        <v>0</v>
      </c>
      <c r="AK49" s="294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</v>
      </c>
      <c r="AU49" s="294">
        <v>0</v>
      </c>
      <c r="AV49" s="294">
        <v>0</v>
      </c>
      <c r="AW49" s="294">
        <v>0</v>
      </c>
      <c r="AX49" s="294">
        <v>0</v>
      </c>
      <c r="AY49" s="294">
        <v>0</v>
      </c>
      <c r="AZ49" s="294">
        <v>0</v>
      </c>
      <c r="BA49" s="294">
        <v>0</v>
      </c>
      <c r="BB49" s="294">
        <v>0</v>
      </c>
      <c r="BC49" s="294">
        <v>0</v>
      </c>
      <c r="BD49" s="294">
        <v>0</v>
      </c>
      <c r="BE49" s="294">
        <v>0</v>
      </c>
      <c r="BF49" s="294">
        <v>0</v>
      </c>
      <c r="BG49" s="294">
        <v>0</v>
      </c>
      <c r="BH49" s="294">
        <v>0</v>
      </c>
      <c r="BI49" s="294">
        <v>0</v>
      </c>
      <c r="BJ49" s="294">
        <v>0</v>
      </c>
      <c r="BK49" s="294">
        <v>0</v>
      </c>
      <c r="BL49" s="294">
        <v>0</v>
      </c>
      <c r="BM49" s="294">
        <v>0</v>
      </c>
      <c r="BN49" s="294">
        <v>0</v>
      </c>
      <c r="BO49" s="294">
        <v>0</v>
      </c>
      <c r="BP49" s="294">
        <v>0</v>
      </c>
      <c r="BQ49" s="294">
        <v>0</v>
      </c>
      <c r="BR49" s="294">
        <v>0</v>
      </c>
      <c r="BS49" s="294">
        <v>0</v>
      </c>
      <c r="BT49" s="294">
        <v>0</v>
      </c>
      <c r="BU49" s="294">
        <v>0</v>
      </c>
      <c r="BV49" s="294">
        <v>0</v>
      </c>
      <c r="BW49" s="294">
        <v>0</v>
      </c>
      <c r="BX49" s="294">
        <v>0</v>
      </c>
      <c r="BY49" s="294">
        <v>0</v>
      </c>
      <c r="BZ49" s="294">
        <v>0</v>
      </c>
      <c r="CA49" s="294">
        <v>0</v>
      </c>
      <c r="CB49" s="294">
        <v>0</v>
      </c>
      <c r="CC49" s="294">
        <v>0</v>
      </c>
      <c r="CD49" s="294">
        <v>0</v>
      </c>
      <c r="CE49" s="294">
        <v>0</v>
      </c>
      <c r="CF49" s="294">
        <v>0</v>
      </c>
      <c r="CG49" s="294">
        <v>0</v>
      </c>
      <c r="CH49" s="294">
        <v>0</v>
      </c>
      <c r="CI49" s="294">
        <v>0</v>
      </c>
      <c r="CJ49" s="294">
        <v>0</v>
      </c>
      <c r="CK49" s="294">
        <v>0</v>
      </c>
      <c r="CL49" s="294">
        <v>0</v>
      </c>
      <c r="CM49" s="294">
        <v>0</v>
      </c>
      <c r="CN49" s="294">
        <v>0</v>
      </c>
      <c r="CO49" s="294">
        <v>0</v>
      </c>
      <c r="CP49" s="294">
        <v>0</v>
      </c>
      <c r="CQ49" s="294">
        <v>0</v>
      </c>
      <c r="CR49" s="294">
        <v>0</v>
      </c>
      <c r="CS49" s="294">
        <v>0</v>
      </c>
      <c r="CT49" s="294">
        <v>0</v>
      </c>
      <c r="CU49" s="294">
        <v>0</v>
      </c>
      <c r="CV49" s="294">
        <v>0</v>
      </c>
      <c r="CW49" s="294">
        <v>0</v>
      </c>
      <c r="CX49" s="294">
        <v>0</v>
      </c>
      <c r="CY49" s="294">
        <v>0</v>
      </c>
    </row>
    <row r="50" spans="1:103" ht="13.5" customHeight="1" x14ac:dyDescent="0.15">
      <c r="A50" s="292" t="s">
        <v>601</v>
      </c>
      <c r="B50" s="293" t="s">
        <v>602</v>
      </c>
      <c r="C50" s="292" t="s">
        <v>515</v>
      </c>
      <c r="D50" s="294">
        <v>0</v>
      </c>
      <c r="E50" s="294">
        <v>0</v>
      </c>
      <c r="F50" s="294">
        <v>0</v>
      </c>
      <c r="G50" s="294">
        <v>0</v>
      </c>
      <c r="H50" s="294">
        <v>0</v>
      </c>
      <c r="I50" s="294">
        <v>0</v>
      </c>
      <c r="J50" s="294">
        <v>0</v>
      </c>
      <c r="K50" s="294">
        <v>0</v>
      </c>
      <c r="L50" s="294">
        <v>0</v>
      </c>
      <c r="M50" s="294">
        <v>0</v>
      </c>
      <c r="N50" s="294">
        <v>0</v>
      </c>
      <c r="O50" s="294">
        <v>0</v>
      </c>
      <c r="P50" s="294">
        <v>0</v>
      </c>
      <c r="Q50" s="294">
        <v>0</v>
      </c>
      <c r="R50" s="294">
        <v>0</v>
      </c>
      <c r="S50" s="294">
        <v>0</v>
      </c>
      <c r="T50" s="294">
        <v>0</v>
      </c>
      <c r="U50" s="294">
        <v>0</v>
      </c>
      <c r="V50" s="294">
        <v>0</v>
      </c>
      <c r="W50" s="294">
        <v>0</v>
      </c>
      <c r="X50" s="294">
        <v>0</v>
      </c>
      <c r="Y50" s="294">
        <v>0</v>
      </c>
      <c r="Z50" s="294">
        <v>0</v>
      </c>
      <c r="AA50" s="294">
        <v>0</v>
      </c>
      <c r="AB50" s="294">
        <v>0</v>
      </c>
      <c r="AC50" s="294">
        <v>0</v>
      </c>
      <c r="AD50" s="294">
        <v>0</v>
      </c>
      <c r="AE50" s="294">
        <v>0</v>
      </c>
      <c r="AF50" s="294">
        <v>0</v>
      </c>
      <c r="AG50" s="294">
        <v>0</v>
      </c>
      <c r="AH50" s="294">
        <v>0</v>
      </c>
      <c r="AI50" s="294">
        <v>0</v>
      </c>
      <c r="AJ50" s="294">
        <v>0</v>
      </c>
      <c r="AK50" s="294">
        <v>0</v>
      </c>
      <c r="AL50" s="294">
        <v>0</v>
      </c>
      <c r="AM50" s="294">
        <v>0</v>
      </c>
      <c r="AN50" s="294">
        <v>0</v>
      </c>
      <c r="AO50" s="294">
        <v>0</v>
      </c>
      <c r="AP50" s="294">
        <v>0</v>
      </c>
      <c r="AQ50" s="294">
        <v>0</v>
      </c>
      <c r="AR50" s="294">
        <v>0</v>
      </c>
      <c r="AS50" s="294">
        <v>0</v>
      </c>
      <c r="AT50" s="294">
        <v>0</v>
      </c>
      <c r="AU50" s="294">
        <v>0</v>
      </c>
      <c r="AV50" s="294">
        <v>0</v>
      </c>
      <c r="AW50" s="294">
        <v>0</v>
      </c>
      <c r="AX50" s="294">
        <v>0</v>
      </c>
      <c r="AY50" s="294">
        <v>0</v>
      </c>
      <c r="AZ50" s="294">
        <v>0</v>
      </c>
      <c r="BA50" s="294">
        <v>0</v>
      </c>
      <c r="BB50" s="294">
        <v>0</v>
      </c>
      <c r="BC50" s="294">
        <v>0</v>
      </c>
      <c r="BD50" s="294">
        <v>0</v>
      </c>
      <c r="BE50" s="294">
        <v>0</v>
      </c>
      <c r="BF50" s="294">
        <v>0</v>
      </c>
      <c r="BG50" s="294">
        <v>0</v>
      </c>
      <c r="BH50" s="294">
        <v>0</v>
      </c>
      <c r="BI50" s="294">
        <v>0</v>
      </c>
      <c r="BJ50" s="294">
        <v>0</v>
      </c>
      <c r="BK50" s="294">
        <v>0</v>
      </c>
      <c r="BL50" s="294">
        <v>0</v>
      </c>
      <c r="BM50" s="294">
        <v>0</v>
      </c>
      <c r="BN50" s="294">
        <v>0</v>
      </c>
      <c r="BO50" s="294">
        <v>0</v>
      </c>
      <c r="BP50" s="294">
        <v>0</v>
      </c>
      <c r="BQ50" s="294">
        <v>0</v>
      </c>
      <c r="BR50" s="294">
        <v>0</v>
      </c>
      <c r="BS50" s="294">
        <v>0</v>
      </c>
      <c r="BT50" s="294">
        <v>0</v>
      </c>
      <c r="BU50" s="294">
        <v>0</v>
      </c>
      <c r="BV50" s="294">
        <v>0</v>
      </c>
      <c r="BW50" s="294">
        <v>0</v>
      </c>
      <c r="BX50" s="294">
        <v>0</v>
      </c>
      <c r="BY50" s="294">
        <v>0</v>
      </c>
      <c r="BZ50" s="294">
        <v>0</v>
      </c>
      <c r="CA50" s="294">
        <v>0</v>
      </c>
      <c r="CB50" s="294">
        <v>0</v>
      </c>
      <c r="CC50" s="294">
        <v>0</v>
      </c>
      <c r="CD50" s="294">
        <v>0</v>
      </c>
      <c r="CE50" s="294">
        <v>0</v>
      </c>
      <c r="CF50" s="294">
        <v>0</v>
      </c>
      <c r="CG50" s="294">
        <v>0</v>
      </c>
      <c r="CH50" s="294">
        <v>0</v>
      </c>
      <c r="CI50" s="294">
        <v>0</v>
      </c>
      <c r="CJ50" s="294">
        <v>0</v>
      </c>
      <c r="CK50" s="294">
        <v>0</v>
      </c>
      <c r="CL50" s="294">
        <v>0</v>
      </c>
      <c r="CM50" s="294">
        <v>0</v>
      </c>
      <c r="CN50" s="294">
        <v>0</v>
      </c>
      <c r="CO50" s="294">
        <v>0</v>
      </c>
      <c r="CP50" s="294">
        <v>0</v>
      </c>
      <c r="CQ50" s="294">
        <v>0</v>
      </c>
      <c r="CR50" s="294">
        <v>0</v>
      </c>
      <c r="CS50" s="294">
        <v>0</v>
      </c>
      <c r="CT50" s="294">
        <v>0</v>
      </c>
      <c r="CU50" s="294">
        <v>0</v>
      </c>
      <c r="CV50" s="294">
        <v>0</v>
      </c>
      <c r="CW50" s="294">
        <v>0</v>
      </c>
      <c r="CX50" s="294">
        <v>0</v>
      </c>
      <c r="CY50" s="294">
        <v>0</v>
      </c>
    </row>
    <row r="51" spans="1:103" ht="13.5" customHeight="1" x14ac:dyDescent="0.15">
      <c r="A51" s="292" t="s">
        <v>603</v>
      </c>
      <c r="B51" s="293" t="s">
        <v>604</v>
      </c>
      <c r="C51" s="292" t="s">
        <v>515</v>
      </c>
      <c r="D51" s="294">
        <v>0</v>
      </c>
      <c r="E51" s="294">
        <v>0</v>
      </c>
      <c r="F51" s="294">
        <v>0</v>
      </c>
      <c r="G51" s="294">
        <v>0</v>
      </c>
      <c r="H51" s="294">
        <v>0</v>
      </c>
      <c r="I51" s="294">
        <v>0</v>
      </c>
      <c r="J51" s="294">
        <v>0</v>
      </c>
      <c r="K51" s="294">
        <v>0</v>
      </c>
      <c r="L51" s="294">
        <v>0</v>
      </c>
      <c r="M51" s="294">
        <v>0</v>
      </c>
      <c r="N51" s="294">
        <v>0</v>
      </c>
      <c r="O51" s="294">
        <v>0</v>
      </c>
      <c r="P51" s="294">
        <v>0</v>
      </c>
      <c r="Q51" s="294">
        <v>0</v>
      </c>
      <c r="R51" s="294">
        <v>0</v>
      </c>
      <c r="S51" s="294">
        <v>0</v>
      </c>
      <c r="T51" s="294">
        <v>0</v>
      </c>
      <c r="U51" s="294">
        <v>0</v>
      </c>
      <c r="V51" s="294">
        <v>0</v>
      </c>
      <c r="W51" s="294">
        <v>0</v>
      </c>
      <c r="X51" s="294">
        <v>0</v>
      </c>
      <c r="Y51" s="294">
        <v>0</v>
      </c>
      <c r="Z51" s="294">
        <v>0</v>
      </c>
      <c r="AA51" s="294">
        <v>0</v>
      </c>
      <c r="AB51" s="294">
        <v>0</v>
      </c>
      <c r="AC51" s="294">
        <v>0</v>
      </c>
      <c r="AD51" s="294">
        <v>0</v>
      </c>
      <c r="AE51" s="294">
        <v>0</v>
      </c>
      <c r="AF51" s="294">
        <v>0</v>
      </c>
      <c r="AG51" s="294">
        <v>0</v>
      </c>
      <c r="AH51" s="294">
        <v>0</v>
      </c>
      <c r="AI51" s="294">
        <v>0</v>
      </c>
      <c r="AJ51" s="294">
        <v>0</v>
      </c>
      <c r="AK51" s="294">
        <v>0</v>
      </c>
      <c r="AL51" s="294">
        <v>0</v>
      </c>
      <c r="AM51" s="294">
        <v>0</v>
      </c>
      <c r="AN51" s="294">
        <v>0</v>
      </c>
      <c r="AO51" s="294">
        <v>0</v>
      </c>
      <c r="AP51" s="294">
        <v>0</v>
      </c>
      <c r="AQ51" s="294">
        <v>0</v>
      </c>
      <c r="AR51" s="294">
        <v>0</v>
      </c>
      <c r="AS51" s="294">
        <v>0</v>
      </c>
      <c r="AT51" s="294">
        <v>0</v>
      </c>
      <c r="AU51" s="294">
        <v>0</v>
      </c>
      <c r="AV51" s="294">
        <v>0</v>
      </c>
      <c r="AW51" s="294">
        <v>0</v>
      </c>
      <c r="AX51" s="294">
        <v>0</v>
      </c>
      <c r="AY51" s="294">
        <v>0</v>
      </c>
      <c r="AZ51" s="294">
        <v>0</v>
      </c>
      <c r="BA51" s="294">
        <v>0</v>
      </c>
      <c r="BB51" s="294">
        <v>0</v>
      </c>
      <c r="BC51" s="294">
        <v>0</v>
      </c>
      <c r="BD51" s="294">
        <v>0</v>
      </c>
      <c r="BE51" s="294">
        <v>0</v>
      </c>
      <c r="BF51" s="294">
        <v>0</v>
      </c>
      <c r="BG51" s="294">
        <v>0</v>
      </c>
      <c r="BH51" s="294">
        <v>0</v>
      </c>
      <c r="BI51" s="294">
        <v>0</v>
      </c>
      <c r="BJ51" s="294">
        <v>0</v>
      </c>
      <c r="BK51" s="294">
        <v>0</v>
      </c>
      <c r="BL51" s="294">
        <v>0</v>
      </c>
      <c r="BM51" s="294">
        <v>0</v>
      </c>
      <c r="BN51" s="294">
        <v>0</v>
      </c>
      <c r="BO51" s="294">
        <v>0</v>
      </c>
      <c r="BP51" s="294">
        <v>0</v>
      </c>
      <c r="BQ51" s="294">
        <v>0</v>
      </c>
      <c r="BR51" s="294">
        <v>0</v>
      </c>
      <c r="BS51" s="294">
        <v>0</v>
      </c>
      <c r="BT51" s="294">
        <v>0</v>
      </c>
      <c r="BU51" s="294">
        <v>0</v>
      </c>
      <c r="BV51" s="294">
        <v>0</v>
      </c>
      <c r="BW51" s="294">
        <v>0</v>
      </c>
      <c r="BX51" s="294">
        <v>0</v>
      </c>
      <c r="BY51" s="294">
        <v>0</v>
      </c>
      <c r="BZ51" s="294">
        <v>0</v>
      </c>
      <c r="CA51" s="294">
        <v>0</v>
      </c>
      <c r="CB51" s="294">
        <v>0</v>
      </c>
      <c r="CC51" s="294">
        <v>0</v>
      </c>
      <c r="CD51" s="294">
        <v>0</v>
      </c>
      <c r="CE51" s="294">
        <v>0</v>
      </c>
      <c r="CF51" s="294">
        <v>0</v>
      </c>
      <c r="CG51" s="294">
        <v>0</v>
      </c>
      <c r="CH51" s="294">
        <v>0</v>
      </c>
      <c r="CI51" s="294">
        <v>0</v>
      </c>
      <c r="CJ51" s="294">
        <v>0</v>
      </c>
      <c r="CK51" s="294">
        <v>0</v>
      </c>
      <c r="CL51" s="294">
        <v>0</v>
      </c>
      <c r="CM51" s="294">
        <v>0</v>
      </c>
      <c r="CN51" s="294">
        <v>0</v>
      </c>
      <c r="CO51" s="294">
        <v>0</v>
      </c>
      <c r="CP51" s="294">
        <v>0</v>
      </c>
      <c r="CQ51" s="294">
        <v>0</v>
      </c>
      <c r="CR51" s="294">
        <v>0</v>
      </c>
      <c r="CS51" s="294">
        <v>0</v>
      </c>
      <c r="CT51" s="294">
        <v>0</v>
      </c>
      <c r="CU51" s="294">
        <v>0</v>
      </c>
      <c r="CV51" s="294">
        <v>0</v>
      </c>
      <c r="CW51" s="294">
        <v>0</v>
      </c>
      <c r="CX51" s="294">
        <v>0</v>
      </c>
      <c r="CY51" s="294">
        <v>0</v>
      </c>
    </row>
    <row r="52" spans="1:103" ht="13.5" customHeight="1" x14ac:dyDescent="0.15">
      <c r="A52" s="292" t="s">
        <v>605</v>
      </c>
      <c r="B52" s="293" t="s">
        <v>606</v>
      </c>
      <c r="C52" s="292" t="s">
        <v>515</v>
      </c>
      <c r="D52" s="294">
        <v>0</v>
      </c>
      <c r="E52" s="294">
        <v>0</v>
      </c>
      <c r="F52" s="294">
        <v>0</v>
      </c>
      <c r="G52" s="294">
        <v>0</v>
      </c>
      <c r="H52" s="294">
        <v>0</v>
      </c>
      <c r="I52" s="294">
        <v>0</v>
      </c>
      <c r="J52" s="294">
        <v>0</v>
      </c>
      <c r="K52" s="294">
        <v>0</v>
      </c>
      <c r="L52" s="294">
        <v>0</v>
      </c>
      <c r="M52" s="294">
        <v>0</v>
      </c>
      <c r="N52" s="294">
        <v>0</v>
      </c>
      <c r="O52" s="294">
        <v>0</v>
      </c>
      <c r="P52" s="294">
        <v>0</v>
      </c>
      <c r="Q52" s="294">
        <v>0</v>
      </c>
      <c r="R52" s="294">
        <v>0</v>
      </c>
      <c r="S52" s="294">
        <v>0</v>
      </c>
      <c r="T52" s="294">
        <v>0</v>
      </c>
      <c r="U52" s="294">
        <v>0</v>
      </c>
      <c r="V52" s="294">
        <v>0</v>
      </c>
      <c r="W52" s="294">
        <v>0</v>
      </c>
      <c r="X52" s="294">
        <v>0</v>
      </c>
      <c r="Y52" s="294">
        <v>0</v>
      </c>
      <c r="Z52" s="294">
        <v>0</v>
      </c>
      <c r="AA52" s="294">
        <v>0</v>
      </c>
      <c r="AB52" s="294">
        <v>0</v>
      </c>
      <c r="AC52" s="294">
        <v>0</v>
      </c>
      <c r="AD52" s="294">
        <v>0</v>
      </c>
      <c r="AE52" s="294">
        <v>0</v>
      </c>
      <c r="AF52" s="294">
        <v>0</v>
      </c>
      <c r="AG52" s="294">
        <v>0</v>
      </c>
      <c r="AH52" s="294">
        <v>0</v>
      </c>
      <c r="AI52" s="294">
        <v>0</v>
      </c>
      <c r="AJ52" s="294">
        <v>0</v>
      </c>
      <c r="AK52" s="294">
        <v>0</v>
      </c>
      <c r="AL52" s="294">
        <v>0</v>
      </c>
      <c r="AM52" s="294">
        <v>0</v>
      </c>
      <c r="AN52" s="294">
        <v>0</v>
      </c>
      <c r="AO52" s="294">
        <v>0</v>
      </c>
      <c r="AP52" s="294">
        <v>0</v>
      </c>
      <c r="AQ52" s="294">
        <v>0</v>
      </c>
      <c r="AR52" s="294">
        <v>0</v>
      </c>
      <c r="AS52" s="294">
        <v>0</v>
      </c>
      <c r="AT52" s="294">
        <v>0</v>
      </c>
      <c r="AU52" s="294">
        <v>0</v>
      </c>
      <c r="AV52" s="294">
        <v>0</v>
      </c>
      <c r="AW52" s="294">
        <v>0</v>
      </c>
      <c r="AX52" s="294">
        <v>0</v>
      </c>
      <c r="AY52" s="294">
        <v>0</v>
      </c>
      <c r="AZ52" s="294">
        <v>0</v>
      </c>
      <c r="BA52" s="294">
        <v>0</v>
      </c>
      <c r="BB52" s="294">
        <v>0</v>
      </c>
      <c r="BC52" s="294">
        <v>0</v>
      </c>
      <c r="BD52" s="294">
        <v>0</v>
      </c>
      <c r="BE52" s="294">
        <v>0</v>
      </c>
      <c r="BF52" s="294">
        <v>0</v>
      </c>
      <c r="BG52" s="294">
        <v>0</v>
      </c>
      <c r="BH52" s="294">
        <v>0</v>
      </c>
      <c r="BI52" s="294">
        <v>0</v>
      </c>
      <c r="BJ52" s="294">
        <v>0</v>
      </c>
      <c r="BK52" s="294">
        <v>0</v>
      </c>
      <c r="BL52" s="294">
        <v>0</v>
      </c>
      <c r="BM52" s="294">
        <v>0</v>
      </c>
      <c r="BN52" s="294">
        <v>0</v>
      </c>
      <c r="BO52" s="294">
        <v>0</v>
      </c>
      <c r="BP52" s="294">
        <v>0</v>
      </c>
      <c r="BQ52" s="294">
        <v>0</v>
      </c>
      <c r="BR52" s="294">
        <v>0</v>
      </c>
      <c r="BS52" s="294">
        <v>0</v>
      </c>
      <c r="BT52" s="294">
        <v>0</v>
      </c>
      <c r="BU52" s="294">
        <v>0</v>
      </c>
      <c r="BV52" s="294">
        <v>0</v>
      </c>
      <c r="BW52" s="294">
        <v>0</v>
      </c>
      <c r="BX52" s="294">
        <v>0</v>
      </c>
      <c r="BY52" s="294">
        <v>0</v>
      </c>
      <c r="BZ52" s="294">
        <v>0</v>
      </c>
      <c r="CA52" s="294">
        <v>0</v>
      </c>
      <c r="CB52" s="294">
        <v>0</v>
      </c>
      <c r="CC52" s="294">
        <v>0</v>
      </c>
      <c r="CD52" s="294">
        <v>0</v>
      </c>
      <c r="CE52" s="294">
        <v>0</v>
      </c>
      <c r="CF52" s="294">
        <v>0</v>
      </c>
      <c r="CG52" s="294">
        <v>0</v>
      </c>
      <c r="CH52" s="294">
        <v>0</v>
      </c>
      <c r="CI52" s="294">
        <v>0</v>
      </c>
      <c r="CJ52" s="294">
        <v>0</v>
      </c>
      <c r="CK52" s="294">
        <v>0</v>
      </c>
      <c r="CL52" s="294">
        <v>0</v>
      </c>
      <c r="CM52" s="294">
        <v>0</v>
      </c>
      <c r="CN52" s="294">
        <v>0</v>
      </c>
      <c r="CO52" s="294">
        <v>0</v>
      </c>
      <c r="CP52" s="294">
        <v>0</v>
      </c>
      <c r="CQ52" s="294">
        <v>0</v>
      </c>
      <c r="CR52" s="294">
        <v>0</v>
      </c>
      <c r="CS52" s="294">
        <v>0</v>
      </c>
      <c r="CT52" s="294">
        <v>0</v>
      </c>
      <c r="CU52" s="294">
        <v>0</v>
      </c>
      <c r="CV52" s="294">
        <v>0</v>
      </c>
      <c r="CW52" s="294">
        <v>0</v>
      </c>
      <c r="CX52" s="294">
        <v>0</v>
      </c>
      <c r="CY52" s="294">
        <v>0</v>
      </c>
    </row>
    <row r="53" spans="1:103" ht="13.5" customHeight="1" x14ac:dyDescent="0.15">
      <c r="A53" s="292" t="s">
        <v>607</v>
      </c>
      <c r="B53" s="293" t="s">
        <v>608</v>
      </c>
      <c r="C53" s="292" t="s">
        <v>515</v>
      </c>
      <c r="D53" s="294">
        <v>0</v>
      </c>
      <c r="E53" s="294">
        <v>0</v>
      </c>
      <c r="F53" s="294">
        <v>0</v>
      </c>
      <c r="G53" s="294">
        <v>0</v>
      </c>
      <c r="H53" s="294">
        <v>0</v>
      </c>
      <c r="I53" s="294">
        <v>0</v>
      </c>
      <c r="J53" s="294">
        <v>0</v>
      </c>
      <c r="K53" s="294">
        <v>0</v>
      </c>
      <c r="L53" s="294">
        <v>0</v>
      </c>
      <c r="M53" s="294">
        <v>0</v>
      </c>
      <c r="N53" s="294">
        <v>0</v>
      </c>
      <c r="O53" s="294">
        <v>0</v>
      </c>
      <c r="P53" s="294">
        <v>0</v>
      </c>
      <c r="Q53" s="294">
        <v>0</v>
      </c>
      <c r="R53" s="294">
        <v>0</v>
      </c>
      <c r="S53" s="294">
        <v>0</v>
      </c>
      <c r="T53" s="294">
        <v>0</v>
      </c>
      <c r="U53" s="294">
        <v>0</v>
      </c>
      <c r="V53" s="294">
        <v>0</v>
      </c>
      <c r="W53" s="294">
        <v>0</v>
      </c>
      <c r="X53" s="294">
        <v>0</v>
      </c>
      <c r="Y53" s="294">
        <v>0</v>
      </c>
      <c r="Z53" s="294">
        <v>0</v>
      </c>
      <c r="AA53" s="294">
        <v>0</v>
      </c>
      <c r="AB53" s="294">
        <v>0</v>
      </c>
      <c r="AC53" s="294">
        <v>0</v>
      </c>
      <c r="AD53" s="294">
        <v>0</v>
      </c>
      <c r="AE53" s="294">
        <v>0</v>
      </c>
      <c r="AF53" s="294">
        <v>0</v>
      </c>
      <c r="AG53" s="294">
        <v>0</v>
      </c>
      <c r="AH53" s="294">
        <v>0</v>
      </c>
      <c r="AI53" s="294">
        <v>0</v>
      </c>
      <c r="AJ53" s="294">
        <v>0</v>
      </c>
      <c r="AK53" s="294">
        <v>0</v>
      </c>
      <c r="AL53" s="294">
        <v>0</v>
      </c>
      <c r="AM53" s="294">
        <v>0</v>
      </c>
      <c r="AN53" s="294">
        <v>0</v>
      </c>
      <c r="AO53" s="294">
        <v>0</v>
      </c>
      <c r="AP53" s="294">
        <v>0</v>
      </c>
      <c r="AQ53" s="294">
        <v>0</v>
      </c>
      <c r="AR53" s="294">
        <v>0</v>
      </c>
      <c r="AS53" s="294">
        <v>0</v>
      </c>
      <c r="AT53" s="294">
        <v>0</v>
      </c>
      <c r="AU53" s="294">
        <v>0</v>
      </c>
      <c r="AV53" s="294">
        <v>0</v>
      </c>
      <c r="AW53" s="294">
        <v>0</v>
      </c>
      <c r="AX53" s="294">
        <v>0</v>
      </c>
      <c r="AY53" s="294">
        <v>0</v>
      </c>
      <c r="AZ53" s="294">
        <v>0</v>
      </c>
      <c r="BA53" s="294">
        <v>0</v>
      </c>
      <c r="BB53" s="294">
        <v>0</v>
      </c>
      <c r="BC53" s="294">
        <v>0</v>
      </c>
      <c r="BD53" s="294">
        <v>0</v>
      </c>
      <c r="BE53" s="294">
        <v>0</v>
      </c>
      <c r="BF53" s="294">
        <v>0</v>
      </c>
      <c r="BG53" s="294">
        <v>0</v>
      </c>
      <c r="BH53" s="294">
        <v>0</v>
      </c>
      <c r="BI53" s="294">
        <v>0</v>
      </c>
      <c r="BJ53" s="294">
        <v>0</v>
      </c>
      <c r="BK53" s="294">
        <v>0</v>
      </c>
      <c r="BL53" s="294">
        <v>0</v>
      </c>
      <c r="BM53" s="294">
        <v>0</v>
      </c>
      <c r="BN53" s="294">
        <v>0</v>
      </c>
      <c r="BO53" s="294">
        <v>0</v>
      </c>
      <c r="BP53" s="294">
        <v>0</v>
      </c>
      <c r="BQ53" s="294">
        <v>0</v>
      </c>
      <c r="BR53" s="294">
        <v>0</v>
      </c>
      <c r="BS53" s="294">
        <v>0</v>
      </c>
      <c r="BT53" s="294">
        <v>0</v>
      </c>
      <c r="BU53" s="294">
        <v>0</v>
      </c>
      <c r="BV53" s="294">
        <v>0</v>
      </c>
      <c r="BW53" s="294">
        <v>0</v>
      </c>
      <c r="BX53" s="294">
        <v>0</v>
      </c>
      <c r="BY53" s="294">
        <v>0</v>
      </c>
      <c r="BZ53" s="294">
        <v>0</v>
      </c>
      <c r="CA53" s="294">
        <v>0</v>
      </c>
      <c r="CB53" s="294">
        <v>0</v>
      </c>
      <c r="CC53" s="294">
        <v>0</v>
      </c>
      <c r="CD53" s="294">
        <v>0</v>
      </c>
      <c r="CE53" s="294">
        <v>0</v>
      </c>
      <c r="CF53" s="294">
        <v>0</v>
      </c>
      <c r="CG53" s="294">
        <v>0</v>
      </c>
      <c r="CH53" s="294">
        <v>0</v>
      </c>
      <c r="CI53" s="294">
        <v>0</v>
      </c>
      <c r="CJ53" s="294">
        <v>0</v>
      </c>
      <c r="CK53" s="294">
        <v>0</v>
      </c>
      <c r="CL53" s="294">
        <v>0</v>
      </c>
      <c r="CM53" s="294">
        <v>0</v>
      </c>
      <c r="CN53" s="294">
        <v>0</v>
      </c>
      <c r="CO53" s="294">
        <v>0</v>
      </c>
      <c r="CP53" s="294">
        <v>0</v>
      </c>
      <c r="CQ53" s="294">
        <v>0</v>
      </c>
      <c r="CR53" s="294">
        <v>0</v>
      </c>
      <c r="CS53" s="294">
        <v>0</v>
      </c>
      <c r="CT53" s="294">
        <v>0</v>
      </c>
      <c r="CU53" s="294">
        <v>0</v>
      </c>
      <c r="CV53" s="294">
        <v>0</v>
      </c>
      <c r="CW53" s="294">
        <v>0</v>
      </c>
      <c r="CX53" s="294">
        <v>0</v>
      </c>
      <c r="CY53" s="294">
        <v>0</v>
      </c>
    </row>
  </sheetData>
  <mergeCells count="105">
    <mergeCell ref="M4:M5"/>
    <mergeCell ref="CW3:CW5"/>
    <mergeCell ref="CX3:CX5"/>
    <mergeCell ref="CY3:CY5"/>
    <mergeCell ref="F4:F5"/>
    <mergeCell ref="G4:G5"/>
    <mergeCell ref="H4:H5"/>
    <mergeCell ref="I4:I5"/>
    <mergeCell ref="J4:J5"/>
    <mergeCell ref="K4:K5"/>
    <mergeCell ref="L4:L5"/>
    <mergeCell ref="CQ3:CQ5"/>
    <mergeCell ref="CR3:CR5"/>
    <mergeCell ref="CS3:CS5"/>
    <mergeCell ref="CT3:CT5"/>
    <mergeCell ref="CU3:CU5"/>
    <mergeCell ref="CE3:CE5"/>
    <mergeCell ref="CF3:CF5"/>
    <mergeCell ref="CG3:CG5"/>
    <mergeCell ref="CH3:CH5"/>
    <mergeCell ref="CV3:CV5"/>
    <mergeCell ref="CK3:CK5"/>
    <mergeCell ref="CL3:CL5"/>
    <mergeCell ref="CM3:CM5"/>
    <mergeCell ref="CN3:CN5"/>
    <mergeCell ref="CO3:CO5"/>
    <mergeCell ref="CP3:CP5"/>
    <mergeCell ref="CJ3:CJ5"/>
    <mergeCell ref="BY3:BY5"/>
    <mergeCell ref="BZ3:BZ5"/>
    <mergeCell ref="CA3:CA5"/>
    <mergeCell ref="CB3:CB5"/>
    <mergeCell ref="CC3:CC5"/>
    <mergeCell ref="CD3:CD5"/>
    <mergeCell ref="BT3:BT5"/>
    <mergeCell ref="BU3:BU5"/>
    <mergeCell ref="BV3:BV5"/>
    <mergeCell ref="BW3:BW5"/>
    <mergeCell ref="BX3:BX5"/>
    <mergeCell ref="CI3:CI5"/>
    <mergeCell ref="BN3:BN5"/>
    <mergeCell ref="BO3:BO5"/>
    <mergeCell ref="BP3:BP5"/>
    <mergeCell ref="BQ3:BQ5"/>
    <mergeCell ref="BR3:BR5"/>
    <mergeCell ref="BS3:BS5"/>
    <mergeCell ref="BH3:BH5"/>
    <mergeCell ref="BI3:BI5"/>
    <mergeCell ref="BJ3:BJ5"/>
    <mergeCell ref="BK3:BK5"/>
    <mergeCell ref="BL3:BL5"/>
    <mergeCell ref="BM3:BM5"/>
    <mergeCell ref="BB3:BB5"/>
    <mergeCell ref="BC3:BC5"/>
    <mergeCell ref="BD3:BD5"/>
    <mergeCell ref="BE3:BE5"/>
    <mergeCell ref="BF3:BF5"/>
    <mergeCell ref="BG3:BG5"/>
    <mergeCell ref="AV3:AV5"/>
    <mergeCell ref="AW3:AW5"/>
    <mergeCell ref="AX3:AX5"/>
    <mergeCell ref="AY3:AY5"/>
    <mergeCell ref="AZ3:AZ5"/>
    <mergeCell ref="BA3:BA5"/>
    <mergeCell ref="AP3:AP5"/>
    <mergeCell ref="AQ3:AQ5"/>
    <mergeCell ref="AR3:AR5"/>
    <mergeCell ref="AS3:AS5"/>
    <mergeCell ref="AT3:AT5"/>
    <mergeCell ref="AU3:AU5"/>
    <mergeCell ref="AK3:AK5"/>
    <mergeCell ref="AL3:AL5"/>
    <mergeCell ref="AM3:AM5"/>
    <mergeCell ref="AN3:AN5"/>
    <mergeCell ref="AO3:AO5"/>
    <mergeCell ref="AD3:AD5"/>
    <mergeCell ref="AE3:AE5"/>
    <mergeCell ref="AF3:AF5"/>
    <mergeCell ref="AG3:AG5"/>
    <mergeCell ref="AH3:AH5"/>
    <mergeCell ref="AI3:AI5"/>
    <mergeCell ref="A2:A6"/>
    <mergeCell ref="B2:B6"/>
    <mergeCell ref="C2:C6"/>
    <mergeCell ref="CB2:CI2"/>
    <mergeCell ref="D3:D4"/>
    <mergeCell ref="E3:E5"/>
    <mergeCell ref="F3:M3"/>
    <mergeCell ref="N3:N5"/>
    <mergeCell ref="O3:O5"/>
    <mergeCell ref="P3:P5"/>
    <mergeCell ref="Q3:Q5"/>
    <mergeCell ref="X3:X5"/>
    <mergeCell ref="Y3:Y5"/>
    <mergeCell ref="Z3:Z5"/>
    <mergeCell ref="AA3:AA5"/>
    <mergeCell ref="AB3:AB5"/>
    <mergeCell ref="AC3:AC5"/>
    <mergeCell ref="R3:R5"/>
    <mergeCell ref="S3:S5"/>
    <mergeCell ref="T3:T5"/>
    <mergeCell ref="U3:U5"/>
    <mergeCell ref="V3:V5"/>
    <mergeCell ref="W3:W5"/>
    <mergeCell ref="AJ3:AJ5"/>
  </mergeCells>
  <phoneticPr fontId="2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23" man="1"/>
    <brk id="31" min="1" max="2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AE180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52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53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495</v>
      </c>
      <c r="Z1" s="1"/>
    </row>
    <row r="2" spans="1:31" ht="21" customHeight="1" thickBot="1" x14ac:dyDescent="0.2">
      <c r="A2" s="50"/>
      <c r="C2" s="4" t="s">
        <v>84</v>
      </c>
      <c r="D2" s="291"/>
      <c r="E2" s="56" t="s">
        <v>611</v>
      </c>
      <c r="F2" s="5"/>
      <c r="N2" s="1" t="str">
        <f>LEFT(D2,2)</f>
        <v/>
      </c>
      <c r="O2" s="1" t="str">
        <f>IF(N2="","-",IF(N2&gt;0,VLOOKUP(N2,$AD$6:$AE$53,2,FALSE),"-"))</f>
        <v>-</v>
      </c>
      <c r="V2" s="51">
        <f>+IF(VALUE(D2)=0,0,1)</f>
        <v>0</v>
      </c>
      <c r="W2" s="68" t="str">
        <f ca="1">IF(V2=0,"",VLOOKUP(D2,INDIRECT(W6&amp;"!B7:C1800"),2,FALSE))</f>
        <v/>
      </c>
      <c r="Y2" s="51">
        <f>IF(V2=0,1,IF(ISERROR(W2),1,0))</f>
        <v>1</v>
      </c>
      <c r="Z2" s="1"/>
      <c r="AA2" s="68">
        <f ca="1">COUNTA(INDIRECT("'["&amp;$W$6&amp;"]ごみ処理概要!B7:C1800"))+6</f>
        <v>7</v>
      </c>
      <c r="AB2" s="68">
        <f>IF(V2=0,0,VLOOKUP(D2,AA5:AB1800,2,FALSE))</f>
        <v>0</v>
      </c>
    </row>
    <row r="3" spans="1:31" ht="21" customHeight="1" x14ac:dyDescent="0.15">
      <c r="A3" s="50"/>
      <c r="W3" s="52"/>
      <c r="Y3" s="51"/>
      <c r="Z3" s="1"/>
    </row>
    <row r="4" spans="1:31" ht="21" customHeight="1" thickBot="1" x14ac:dyDescent="0.2">
      <c r="A4" s="50"/>
      <c r="B4" s="47" t="s">
        <v>496</v>
      </c>
      <c r="C4" s="6"/>
      <c r="D4" s="7"/>
      <c r="E4" s="7"/>
      <c r="F4" s="7"/>
      <c r="Z4" s="1"/>
    </row>
    <row r="5" spans="1:31" ht="21" customHeight="1" thickBot="1" x14ac:dyDescent="0.2">
      <c r="A5" s="50"/>
      <c r="H5" s="357" t="s">
        <v>85</v>
      </c>
      <c r="I5" s="358"/>
      <c r="J5" s="358"/>
      <c r="K5" s="359"/>
      <c r="L5" s="363" t="s">
        <v>212</v>
      </c>
      <c r="M5" s="365" t="s">
        <v>213</v>
      </c>
      <c r="N5" s="366"/>
      <c r="O5" s="367"/>
      <c r="P5" s="368" t="s">
        <v>214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50"/>
      <c r="B6" s="11"/>
      <c r="C6" s="9" t="s">
        <v>103</v>
      </c>
      <c r="D6" s="10"/>
      <c r="E6" s="48">
        <f ca="1">Y6</f>
        <v>0</v>
      </c>
      <c r="F6" s="12"/>
      <c r="H6" s="360"/>
      <c r="I6" s="361"/>
      <c r="J6" s="361"/>
      <c r="K6" s="362"/>
      <c r="L6" s="364"/>
      <c r="M6" s="58" t="s">
        <v>215</v>
      </c>
      <c r="N6" s="2" t="s">
        <v>216</v>
      </c>
      <c r="O6" s="3" t="s">
        <v>171</v>
      </c>
      <c r="P6" s="369"/>
      <c r="V6" s="1" t="s">
        <v>103</v>
      </c>
      <c r="W6" s="52" t="s">
        <v>217</v>
      </c>
      <c r="X6" s="52" t="s">
        <v>218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53" t="s">
        <v>219</v>
      </c>
      <c r="AE6" s="1" t="s">
        <v>220</v>
      </c>
    </row>
    <row r="7" spans="1:31" ht="21" customHeight="1" thickBot="1" x14ac:dyDescent="0.2">
      <c r="B7" s="159"/>
      <c r="C7" s="160" t="s">
        <v>104</v>
      </c>
      <c r="D7" s="161"/>
      <c r="E7" s="162">
        <f ca="1">Y7</f>
        <v>0</v>
      </c>
      <c r="F7" s="12"/>
      <c r="H7" s="370" t="s">
        <v>221</v>
      </c>
      <c r="I7" s="370" t="s">
        <v>222</v>
      </c>
      <c r="J7" s="163" t="s">
        <v>86</v>
      </c>
      <c r="L7" s="164">
        <f t="shared" ref="L7:L14" ca="1" si="2">Y42</f>
        <v>0</v>
      </c>
      <c r="M7" s="165" t="s">
        <v>87</v>
      </c>
      <c r="N7" s="166" t="s">
        <v>87</v>
      </c>
      <c r="O7" s="167" t="s">
        <v>87</v>
      </c>
      <c r="P7" s="168">
        <f ca="1">Y138</f>
        <v>0</v>
      </c>
      <c r="V7" s="1" t="s">
        <v>104</v>
      </c>
      <c r="W7" s="52" t="s">
        <v>217</v>
      </c>
      <c r="X7" s="52" t="s">
        <v>223</v>
      </c>
      <c r="Y7" s="1">
        <f t="shared" ca="1" si="1"/>
        <v>0</v>
      </c>
      <c r="Z7" s="1"/>
      <c r="AA7" s="1" t="str">
        <f t="shared" ca="1" si="0"/>
        <v>01000</v>
      </c>
      <c r="AB7" s="1">
        <v>7</v>
      </c>
      <c r="AD7" s="53" t="s">
        <v>224</v>
      </c>
      <c r="AE7" s="1" t="s">
        <v>225</v>
      </c>
    </row>
    <row r="8" spans="1:31" ht="21" customHeight="1" thickBot="1" x14ac:dyDescent="0.2">
      <c r="B8" s="360" t="s">
        <v>226</v>
      </c>
      <c r="C8" s="361"/>
      <c r="D8" s="362"/>
      <c r="E8" s="169">
        <f ca="1">SUM(E6:E7)</f>
        <v>0</v>
      </c>
      <c r="F8" s="12"/>
      <c r="H8" s="371"/>
      <c r="I8" s="371"/>
      <c r="J8" s="378" t="s">
        <v>227</v>
      </c>
      <c r="K8" s="170" t="s">
        <v>82</v>
      </c>
      <c r="L8" s="48">
        <f t="shared" ca="1" si="2"/>
        <v>0</v>
      </c>
      <c r="M8" s="171" t="s">
        <v>87</v>
      </c>
      <c r="N8" s="172" t="s">
        <v>87</v>
      </c>
      <c r="O8" s="173" t="s">
        <v>87</v>
      </c>
      <c r="P8" s="174" t="s">
        <v>87</v>
      </c>
      <c r="V8" s="1" t="s">
        <v>93</v>
      </c>
      <c r="W8" s="52" t="s">
        <v>217</v>
      </c>
      <c r="X8" s="52" t="s">
        <v>228</v>
      </c>
      <c r="Y8" s="1">
        <f t="shared" ca="1" si="1"/>
        <v>0</v>
      </c>
      <c r="Z8" s="1"/>
      <c r="AA8" s="1" t="str">
        <f t="shared" ca="1" si="0"/>
        <v>02000</v>
      </c>
      <c r="AB8" s="1">
        <v>8</v>
      </c>
      <c r="AD8" s="53" t="s">
        <v>229</v>
      </c>
      <c r="AE8" s="1" t="s">
        <v>230</v>
      </c>
    </row>
    <row r="9" spans="1:31" ht="21" customHeight="1" thickBot="1" x14ac:dyDescent="0.2">
      <c r="B9" s="372" t="s">
        <v>93</v>
      </c>
      <c r="C9" s="373"/>
      <c r="D9" s="374"/>
      <c r="E9" s="169">
        <f ca="1">Y8</f>
        <v>0</v>
      </c>
      <c r="F9" s="12"/>
      <c r="H9" s="371"/>
      <c r="I9" s="371"/>
      <c r="J9" s="379"/>
      <c r="K9" s="175" t="s">
        <v>7</v>
      </c>
      <c r="L9" s="162">
        <f t="shared" ca="1" si="2"/>
        <v>0</v>
      </c>
      <c r="M9" s="176" t="s">
        <v>87</v>
      </c>
      <c r="N9" s="154" t="s">
        <v>87</v>
      </c>
      <c r="O9" s="177" t="s">
        <v>87</v>
      </c>
      <c r="P9" s="178" t="s">
        <v>87</v>
      </c>
      <c r="V9" s="1" t="s">
        <v>16</v>
      </c>
      <c r="W9" s="52" t="s">
        <v>231</v>
      </c>
      <c r="X9" s="52" t="s">
        <v>223</v>
      </c>
      <c r="Y9" s="1">
        <f t="shared" ca="1" si="1"/>
        <v>0</v>
      </c>
      <c r="Z9" s="1"/>
      <c r="AA9" s="1" t="str">
        <f t="shared" ca="1" si="0"/>
        <v>03000</v>
      </c>
      <c r="AB9" s="1">
        <v>9</v>
      </c>
      <c r="AD9" s="53" t="s">
        <v>232</v>
      </c>
      <c r="AE9" s="1" t="s">
        <v>233</v>
      </c>
    </row>
    <row r="10" spans="1:31" ht="21" customHeight="1" thickBot="1" x14ac:dyDescent="0.2">
      <c r="B10" s="51"/>
      <c r="C10" s="179"/>
      <c r="D10" s="179"/>
      <c r="E10" s="180"/>
      <c r="F10" s="180"/>
      <c r="H10" s="371"/>
      <c r="I10" s="371"/>
      <c r="J10" s="379"/>
      <c r="K10" s="181" t="s">
        <v>8</v>
      </c>
      <c r="L10" s="162">
        <f t="shared" ca="1" si="2"/>
        <v>0</v>
      </c>
      <c r="M10" s="176" t="s">
        <v>87</v>
      </c>
      <c r="N10" s="154" t="s">
        <v>87</v>
      </c>
      <c r="O10" s="177" t="s">
        <v>87</v>
      </c>
      <c r="P10" s="178" t="s">
        <v>87</v>
      </c>
      <c r="V10" s="1" t="s">
        <v>17</v>
      </c>
      <c r="W10" s="52" t="s">
        <v>231</v>
      </c>
      <c r="X10" s="52" t="s">
        <v>234</v>
      </c>
      <c r="Y10" s="1">
        <f t="shared" ca="1" si="1"/>
        <v>0</v>
      </c>
      <c r="Z10" s="1"/>
      <c r="AA10" s="1" t="str">
        <f t="shared" ca="1" si="0"/>
        <v>04000</v>
      </c>
      <c r="AB10" s="1">
        <v>10</v>
      </c>
      <c r="AD10" s="53" t="s">
        <v>235</v>
      </c>
      <c r="AE10" s="1" t="s">
        <v>236</v>
      </c>
    </row>
    <row r="11" spans="1:31" ht="21" customHeight="1" thickBot="1" x14ac:dyDescent="0.2">
      <c r="B11" s="372"/>
      <c r="C11" s="373"/>
      <c r="D11" s="374"/>
      <c r="E11" s="182" t="s">
        <v>237</v>
      </c>
      <c r="F11" s="182" t="s">
        <v>238</v>
      </c>
      <c r="H11" s="371"/>
      <c r="I11" s="371"/>
      <c r="J11" s="379"/>
      <c r="K11" s="183" t="s">
        <v>9</v>
      </c>
      <c r="L11" s="162">
        <f t="shared" ca="1" si="2"/>
        <v>0</v>
      </c>
      <c r="M11" s="176" t="s">
        <v>87</v>
      </c>
      <c r="N11" s="154" t="s">
        <v>87</v>
      </c>
      <c r="O11" s="177" t="s">
        <v>87</v>
      </c>
      <c r="P11" s="178" t="s">
        <v>87</v>
      </c>
      <c r="V11" s="1" t="s">
        <v>18</v>
      </c>
      <c r="W11" s="52" t="s">
        <v>231</v>
      </c>
      <c r="X11" s="52" t="s">
        <v>239</v>
      </c>
      <c r="Y11" s="1">
        <f t="shared" ca="1" si="1"/>
        <v>0</v>
      </c>
      <c r="Z11" s="1"/>
      <c r="AA11" s="1" t="str">
        <f t="shared" ca="1" si="0"/>
        <v>05000</v>
      </c>
      <c r="AB11" s="1">
        <v>11</v>
      </c>
      <c r="AD11" s="53" t="s">
        <v>240</v>
      </c>
      <c r="AE11" s="1" t="s">
        <v>241</v>
      </c>
    </row>
    <row r="12" spans="1:31" ht="21" customHeight="1" x14ac:dyDescent="0.15">
      <c r="B12" s="381" t="s">
        <v>105</v>
      </c>
      <c r="C12" s="384" t="s">
        <v>242</v>
      </c>
      <c r="D12" s="184" t="s">
        <v>16</v>
      </c>
      <c r="E12" s="48">
        <f t="shared" ref="E12:E17" ca="1" si="3">Y17</f>
        <v>0</v>
      </c>
      <c r="F12" s="48">
        <f t="shared" ref="F12:F17" ca="1" si="4">Y29</f>
        <v>0</v>
      </c>
      <c r="H12" s="371"/>
      <c r="I12" s="371"/>
      <c r="J12" s="379"/>
      <c r="K12" s="183" t="s">
        <v>10</v>
      </c>
      <c r="L12" s="162">
        <f t="shared" ca="1" si="2"/>
        <v>0</v>
      </c>
      <c r="M12" s="176" t="s">
        <v>87</v>
      </c>
      <c r="N12" s="154" t="s">
        <v>87</v>
      </c>
      <c r="O12" s="177" t="s">
        <v>87</v>
      </c>
      <c r="P12" s="178" t="s">
        <v>87</v>
      </c>
      <c r="V12" s="1" t="s">
        <v>19</v>
      </c>
      <c r="W12" s="52" t="s">
        <v>231</v>
      </c>
      <c r="X12" s="52" t="s">
        <v>243</v>
      </c>
      <c r="Y12" s="1">
        <f t="shared" ca="1" si="1"/>
        <v>0</v>
      </c>
      <c r="Z12" s="1"/>
      <c r="AA12" s="1" t="str">
        <f t="shared" ca="1" si="0"/>
        <v>06000</v>
      </c>
      <c r="AB12" s="1">
        <v>12</v>
      </c>
      <c r="AD12" s="53" t="s">
        <v>244</v>
      </c>
      <c r="AE12" s="1" t="s">
        <v>245</v>
      </c>
    </row>
    <row r="13" spans="1:31" ht="21" customHeight="1" x14ac:dyDescent="0.15">
      <c r="B13" s="382"/>
      <c r="C13" s="385"/>
      <c r="D13" s="175" t="s">
        <v>17</v>
      </c>
      <c r="E13" s="162">
        <f t="shared" ca="1" si="3"/>
        <v>0</v>
      </c>
      <c r="F13" s="162">
        <f t="shared" ca="1" si="4"/>
        <v>0</v>
      </c>
      <c r="H13" s="371"/>
      <c r="I13" s="371"/>
      <c r="J13" s="379"/>
      <c r="K13" s="183" t="s">
        <v>11</v>
      </c>
      <c r="L13" s="162">
        <f t="shared" ca="1" si="2"/>
        <v>0</v>
      </c>
      <c r="M13" s="176" t="s">
        <v>87</v>
      </c>
      <c r="N13" s="154" t="s">
        <v>87</v>
      </c>
      <c r="O13" s="177" t="s">
        <v>87</v>
      </c>
      <c r="P13" s="178" t="s">
        <v>87</v>
      </c>
      <c r="V13" s="1" t="s">
        <v>35</v>
      </c>
      <c r="W13" s="52" t="s">
        <v>231</v>
      </c>
      <c r="X13" s="52" t="s">
        <v>246</v>
      </c>
      <c r="Y13" s="1">
        <f t="shared" ca="1" si="1"/>
        <v>0</v>
      </c>
      <c r="Z13" s="1"/>
      <c r="AA13" s="1" t="str">
        <f t="shared" ca="1" si="0"/>
        <v>07000</v>
      </c>
      <c r="AB13" s="1">
        <v>13</v>
      </c>
      <c r="AD13" s="53" t="s">
        <v>247</v>
      </c>
      <c r="AE13" s="1" t="s">
        <v>248</v>
      </c>
    </row>
    <row r="14" spans="1:31" ht="21" customHeight="1" thickBot="1" x14ac:dyDescent="0.2">
      <c r="B14" s="382"/>
      <c r="C14" s="385"/>
      <c r="D14" s="175" t="s">
        <v>18</v>
      </c>
      <c r="E14" s="162">
        <f t="shared" ca="1" si="3"/>
        <v>0</v>
      </c>
      <c r="F14" s="162">
        <f t="shared" ca="1" si="4"/>
        <v>0</v>
      </c>
      <c r="H14" s="371"/>
      <c r="I14" s="371"/>
      <c r="J14" s="380"/>
      <c r="K14" s="185" t="s">
        <v>88</v>
      </c>
      <c r="L14" s="169">
        <f t="shared" ca="1" si="2"/>
        <v>0</v>
      </c>
      <c r="M14" s="186" t="s">
        <v>87</v>
      </c>
      <c r="N14" s="187" t="s">
        <v>87</v>
      </c>
      <c r="O14" s="188" t="s">
        <v>87</v>
      </c>
      <c r="P14" s="189" t="s">
        <v>87</v>
      </c>
      <c r="V14" s="1" t="s">
        <v>20</v>
      </c>
      <c r="W14" s="52" t="s">
        <v>231</v>
      </c>
      <c r="X14" s="52" t="s">
        <v>249</v>
      </c>
      <c r="Y14" s="1">
        <f t="shared" ca="1" si="1"/>
        <v>0</v>
      </c>
      <c r="Z14" s="1"/>
      <c r="AA14" s="1" t="str">
        <f t="shared" ca="1" si="0"/>
        <v>08000</v>
      </c>
      <c r="AB14" s="1">
        <v>14</v>
      </c>
      <c r="AD14" s="53" t="s">
        <v>250</v>
      </c>
      <c r="AE14" s="1" t="s">
        <v>251</v>
      </c>
    </row>
    <row r="15" spans="1:31" ht="21" customHeight="1" thickBot="1" x14ac:dyDescent="0.2">
      <c r="B15" s="382"/>
      <c r="C15" s="385"/>
      <c r="D15" s="175" t="s">
        <v>19</v>
      </c>
      <c r="E15" s="162">
        <f t="shared" ca="1" si="3"/>
        <v>0</v>
      </c>
      <c r="F15" s="162">
        <f t="shared" ca="1" si="4"/>
        <v>0</v>
      </c>
      <c r="H15" s="371"/>
      <c r="I15" s="190"/>
      <c r="J15" s="191" t="s">
        <v>252</v>
      </c>
      <c r="K15" s="192"/>
      <c r="L15" s="193">
        <f ca="1">SUM(L7:L14)</f>
        <v>0</v>
      </c>
      <c r="M15" s="194" t="s">
        <v>87</v>
      </c>
      <c r="N15" s="195">
        <f t="shared" ref="N15:N22" ca="1" si="5">Y59</f>
        <v>0</v>
      </c>
      <c r="O15" s="196">
        <f t="shared" ref="O15:O21" ca="1" si="6">Y67</f>
        <v>0</v>
      </c>
      <c r="P15" s="168">
        <f ca="1">P7</f>
        <v>0</v>
      </c>
      <c r="V15" s="1" t="s">
        <v>34</v>
      </c>
      <c r="W15" s="52" t="s">
        <v>231</v>
      </c>
      <c r="X15" s="52" t="s">
        <v>253</v>
      </c>
      <c r="Y15" s="1">
        <f t="shared" ca="1" si="1"/>
        <v>0</v>
      </c>
      <c r="Z15" s="1"/>
      <c r="AA15" s="1" t="str">
        <f t="shared" ca="1" si="0"/>
        <v>09000</v>
      </c>
      <c r="AB15" s="1">
        <v>15</v>
      </c>
      <c r="AD15" s="53" t="s">
        <v>254</v>
      </c>
      <c r="AE15" s="1" t="s">
        <v>255</v>
      </c>
    </row>
    <row r="16" spans="1:31" ht="21" customHeight="1" x14ac:dyDescent="0.15">
      <c r="B16" s="382"/>
      <c r="C16" s="385"/>
      <c r="D16" s="175" t="s">
        <v>35</v>
      </c>
      <c r="E16" s="162">
        <f t="shared" ca="1" si="3"/>
        <v>0</v>
      </c>
      <c r="F16" s="162">
        <f t="shared" ca="1" si="4"/>
        <v>0</v>
      </c>
      <c r="H16" s="371"/>
      <c r="I16" s="370" t="s">
        <v>256</v>
      </c>
      <c r="J16" s="197" t="s">
        <v>82</v>
      </c>
      <c r="K16" s="198"/>
      <c r="L16" s="199">
        <f t="shared" ref="L16:L22" ca="1" si="7">Y50</f>
        <v>0</v>
      </c>
      <c r="M16" s="200">
        <f t="shared" ref="M16:M22" ca="1" si="8">L8</f>
        <v>0</v>
      </c>
      <c r="N16" s="201">
        <f t="shared" ca="1" si="5"/>
        <v>0</v>
      </c>
      <c r="O16" s="202">
        <f t="shared" ca="1" si="6"/>
        <v>0</v>
      </c>
      <c r="P16" s="48">
        <f t="shared" ref="P16:P20" ca="1" si="9">Y139</f>
        <v>0</v>
      </c>
      <c r="V16" s="1" t="s">
        <v>107</v>
      </c>
      <c r="W16" s="52" t="s">
        <v>217</v>
      </c>
      <c r="X16" s="52" t="s">
        <v>234</v>
      </c>
      <c r="Y16" s="1">
        <f t="shared" ca="1" si="1"/>
        <v>0</v>
      </c>
      <c r="Z16" s="1"/>
      <c r="AA16" s="1" t="str">
        <f t="shared" ca="1" si="0"/>
        <v>10000</v>
      </c>
      <c r="AB16" s="1">
        <v>16</v>
      </c>
      <c r="AD16" s="53" t="s">
        <v>257</v>
      </c>
      <c r="AE16" s="1" t="s">
        <v>258</v>
      </c>
    </row>
    <row r="17" spans="2:31" ht="21" customHeight="1" x14ac:dyDescent="0.15">
      <c r="B17" s="382"/>
      <c r="C17" s="385"/>
      <c r="D17" s="175" t="s">
        <v>20</v>
      </c>
      <c r="E17" s="162">
        <f t="shared" ca="1" si="3"/>
        <v>0</v>
      </c>
      <c r="F17" s="162">
        <f t="shared" ca="1" si="4"/>
        <v>0</v>
      </c>
      <c r="H17" s="371"/>
      <c r="I17" s="371"/>
      <c r="J17" s="203" t="s">
        <v>7</v>
      </c>
      <c r="K17" s="204"/>
      <c r="L17" s="162">
        <f t="shared" ca="1" si="7"/>
        <v>0</v>
      </c>
      <c r="M17" s="205">
        <f t="shared" ca="1" si="8"/>
        <v>0</v>
      </c>
      <c r="N17" s="153">
        <f t="shared" ca="1" si="5"/>
        <v>0</v>
      </c>
      <c r="O17" s="206">
        <f t="shared" ca="1" si="6"/>
        <v>0</v>
      </c>
      <c r="P17" s="162">
        <f t="shared" ca="1" si="9"/>
        <v>0</v>
      </c>
      <c r="V17" s="1" t="s">
        <v>259</v>
      </c>
      <c r="W17" s="52" t="s">
        <v>231</v>
      </c>
      <c r="X17" s="52" t="s">
        <v>260</v>
      </c>
      <c r="Y17" s="1">
        <f t="shared" ca="1" si="1"/>
        <v>0</v>
      </c>
      <c r="Z17" s="1"/>
      <c r="AA17" s="1" t="str">
        <f t="shared" ca="1" si="0"/>
        <v>11000</v>
      </c>
      <c r="AB17" s="1">
        <v>17</v>
      </c>
      <c r="AD17" s="53" t="s">
        <v>261</v>
      </c>
      <c r="AE17" s="1" t="s">
        <v>262</v>
      </c>
    </row>
    <row r="18" spans="2:31" ht="21" customHeight="1" x14ac:dyDescent="0.15">
      <c r="B18" s="382"/>
      <c r="C18" s="386"/>
      <c r="D18" s="207" t="s">
        <v>252</v>
      </c>
      <c r="E18" s="208">
        <f ca="1">SUM(E12:E17)</f>
        <v>0</v>
      </c>
      <c r="F18" s="208">
        <f ca="1">SUM(F12:F17)</f>
        <v>0</v>
      </c>
      <c r="H18" s="371"/>
      <c r="I18" s="371"/>
      <c r="J18" s="209" t="s">
        <v>8</v>
      </c>
      <c r="K18" s="198"/>
      <c r="L18" s="162">
        <f t="shared" ca="1" si="7"/>
        <v>0</v>
      </c>
      <c r="M18" s="205">
        <f t="shared" ca="1" si="8"/>
        <v>0</v>
      </c>
      <c r="N18" s="153">
        <f t="shared" ca="1" si="5"/>
        <v>0</v>
      </c>
      <c r="O18" s="206">
        <f t="shared" ca="1" si="6"/>
        <v>0</v>
      </c>
      <c r="P18" s="162">
        <f t="shared" ca="1" si="9"/>
        <v>0</v>
      </c>
      <c r="V18" s="1" t="s">
        <v>263</v>
      </c>
      <c r="W18" s="52" t="s">
        <v>231</v>
      </c>
      <c r="X18" s="52" t="s">
        <v>264</v>
      </c>
      <c r="Y18" s="1">
        <f t="shared" ca="1" si="1"/>
        <v>0</v>
      </c>
      <c r="Z18" s="1"/>
      <c r="AA18" s="1" t="str">
        <f t="shared" ca="1" si="0"/>
        <v>12000</v>
      </c>
      <c r="AB18" s="1">
        <v>18</v>
      </c>
      <c r="AD18" s="53" t="s">
        <v>265</v>
      </c>
      <c r="AE18" s="1" t="s">
        <v>266</v>
      </c>
    </row>
    <row r="19" spans="2:31" ht="21" customHeight="1" x14ac:dyDescent="0.15">
      <c r="B19" s="382"/>
      <c r="C19" s="387" t="s">
        <v>34</v>
      </c>
      <c r="D19" s="175" t="s">
        <v>16</v>
      </c>
      <c r="E19" s="210">
        <f t="shared" ref="E19:E24" ca="1" si="10">Y23</f>
        <v>0</v>
      </c>
      <c r="F19" s="162">
        <f t="shared" ref="F19:F24" ca="1" si="11">Y35</f>
        <v>0</v>
      </c>
      <c r="H19" s="371"/>
      <c r="I19" s="371"/>
      <c r="J19" s="209" t="s">
        <v>9</v>
      </c>
      <c r="K19" s="198"/>
      <c r="L19" s="162">
        <f t="shared" ca="1" si="7"/>
        <v>0</v>
      </c>
      <c r="M19" s="205">
        <f t="shared" ca="1" si="8"/>
        <v>0</v>
      </c>
      <c r="N19" s="153">
        <f t="shared" ca="1" si="5"/>
        <v>0</v>
      </c>
      <c r="O19" s="206">
        <f t="shared" ca="1" si="6"/>
        <v>0</v>
      </c>
      <c r="P19" s="162">
        <f t="shared" ca="1" si="9"/>
        <v>0</v>
      </c>
      <c r="V19" s="1" t="s">
        <v>267</v>
      </c>
      <c r="W19" s="52" t="s">
        <v>231</v>
      </c>
      <c r="X19" s="52" t="s">
        <v>268</v>
      </c>
      <c r="Y19" s="1">
        <f t="shared" ca="1" si="1"/>
        <v>0</v>
      </c>
      <c r="Z19" s="1"/>
      <c r="AA19" s="1" t="str">
        <f t="shared" ca="1" si="0"/>
        <v>13000</v>
      </c>
      <c r="AB19" s="1">
        <v>19</v>
      </c>
      <c r="AD19" s="53" t="s">
        <v>269</v>
      </c>
      <c r="AE19" s="1" t="s">
        <v>270</v>
      </c>
    </row>
    <row r="20" spans="2:31" ht="21" customHeight="1" x14ac:dyDescent="0.15">
      <c r="B20" s="382"/>
      <c r="C20" s="385"/>
      <c r="D20" s="175" t="s">
        <v>17</v>
      </c>
      <c r="E20" s="210">
        <f t="shared" ca="1" si="10"/>
        <v>0</v>
      </c>
      <c r="F20" s="162">
        <f t="shared" ca="1" si="11"/>
        <v>0</v>
      </c>
      <c r="H20" s="371"/>
      <c r="I20" s="371"/>
      <c r="J20" s="203" t="s">
        <v>10</v>
      </c>
      <c r="K20" s="204"/>
      <c r="L20" s="162">
        <f t="shared" ca="1" si="7"/>
        <v>0</v>
      </c>
      <c r="M20" s="205">
        <f t="shared" ca="1" si="8"/>
        <v>0</v>
      </c>
      <c r="N20" s="153">
        <f t="shared" ca="1" si="5"/>
        <v>0</v>
      </c>
      <c r="O20" s="206">
        <f t="shared" ca="1" si="6"/>
        <v>0</v>
      </c>
      <c r="P20" s="162">
        <f t="shared" ca="1" si="9"/>
        <v>0</v>
      </c>
      <c r="V20" s="1" t="s">
        <v>271</v>
      </c>
      <c r="W20" s="52" t="s">
        <v>231</v>
      </c>
      <c r="X20" s="52" t="s">
        <v>272</v>
      </c>
      <c r="Y20" s="1">
        <f t="shared" ca="1" si="1"/>
        <v>0</v>
      </c>
      <c r="Z20" s="1"/>
      <c r="AA20" s="1" t="str">
        <f t="shared" ca="1" si="0"/>
        <v>14000</v>
      </c>
      <c r="AB20" s="1">
        <v>20</v>
      </c>
      <c r="AD20" s="53" t="s">
        <v>273</v>
      </c>
      <c r="AE20" s="1" t="s">
        <v>274</v>
      </c>
    </row>
    <row r="21" spans="2:31" ht="21" customHeight="1" x14ac:dyDescent="0.15">
      <c r="B21" s="382"/>
      <c r="C21" s="385"/>
      <c r="D21" s="175" t="s">
        <v>18</v>
      </c>
      <c r="E21" s="210">
        <f t="shared" ca="1" si="10"/>
        <v>0</v>
      </c>
      <c r="F21" s="162">
        <f t="shared" ca="1" si="11"/>
        <v>0</v>
      </c>
      <c r="H21" s="371"/>
      <c r="I21" s="371"/>
      <c r="J21" s="203" t="s">
        <v>11</v>
      </c>
      <c r="K21" s="204"/>
      <c r="L21" s="162">
        <f t="shared" ca="1" si="7"/>
        <v>0</v>
      </c>
      <c r="M21" s="205">
        <f t="shared" ca="1" si="8"/>
        <v>0</v>
      </c>
      <c r="N21" s="153">
        <f t="shared" ca="1" si="5"/>
        <v>0</v>
      </c>
      <c r="O21" s="206">
        <f t="shared" ca="1" si="6"/>
        <v>0</v>
      </c>
      <c r="P21" s="162">
        <f ca="1">Y144</f>
        <v>0</v>
      </c>
      <c r="V21" s="1" t="s">
        <v>275</v>
      </c>
      <c r="W21" s="52" t="s">
        <v>231</v>
      </c>
      <c r="X21" s="52" t="s">
        <v>276</v>
      </c>
      <c r="Y21" s="1">
        <f t="shared" ca="1" si="1"/>
        <v>0</v>
      </c>
      <c r="Z21" s="1"/>
      <c r="AA21" s="1" t="str">
        <f t="shared" ca="1" si="0"/>
        <v>15000</v>
      </c>
      <c r="AB21" s="1">
        <v>21</v>
      </c>
      <c r="AD21" s="53" t="s">
        <v>277</v>
      </c>
      <c r="AE21" s="1" t="s">
        <v>278</v>
      </c>
    </row>
    <row r="22" spans="2:31" ht="21" customHeight="1" thickBot="1" x14ac:dyDescent="0.2">
      <c r="B22" s="382"/>
      <c r="C22" s="385"/>
      <c r="D22" s="175" t="s">
        <v>19</v>
      </c>
      <c r="E22" s="210">
        <f t="shared" ca="1" si="10"/>
        <v>0</v>
      </c>
      <c r="F22" s="162">
        <f t="shared" ca="1" si="11"/>
        <v>0</v>
      </c>
      <c r="H22" s="371"/>
      <c r="I22" s="371"/>
      <c r="J22" s="211" t="s">
        <v>88</v>
      </c>
      <c r="K22" s="212"/>
      <c r="L22" s="169">
        <f t="shared" ca="1" si="7"/>
        <v>0</v>
      </c>
      <c r="M22" s="213">
        <f t="shared" ca="1" si="8"/>
        <v>0</v>
      </c>
      <c r="N22" s="214">
        <f t="shared" ca="1" si="5"/>
        <v>0</v>
      </c>
      <c r="O22" s="188" t="s">
        <v>87</v>
      </c>
      <c r="P22" s="169">
        <f ca="1">Y145</f>
        <v>0</v>
      </c>
      <c r="V22" s="1" t="s">
        <v>279</v>
      </c>
      <c r="W22" s="52" t="s">
        <v>231</v>
      </c>
      <c r="X22" s="52" t="s">
        <v>280</v>
      </c>
      <c r="Y22" s="1">
        <f t="shared" ca="1" si="1"/>
        <v>0</v>
      </c>
      <c r="Z22" s="1"/>
      <c r="AA22" s="1" t="str">
        <f t="shared" ca="1" si="0"/>
        <v>16000</v>
      </c>
      <c r="AB22" s="1">
        <v>22</v>
      </c>
      <c r="AD22" s="53" t="s">
        <v>281</v>
      </c>
      <c r="AE22" s="1" t="s">
        <v>282</v>
      </c>
    </row>
    <row r="23" spans="2:31" ht="21" customHeight="1" thickBot="1" x14ac:dyDescent="0.2">
      <c r="B23" s="382"/>
      <c r="C23" s="385"/>
      <c r="D23" s="175" t="s">
        <v>35</v>
      </c>
      <c r="E23" s="210">
        <f t="shared" ca="1" si="10"/>
        <v>0</v>
      </c>
      <c r="F23" s="162">
        <f t="shared" ca="1" si="11"/>
        <v>0</v>
      </c>
      <c r="H23" s="371"/>
      <c r="I23" s="190"/>
      <c r="J23" s="215" t="s">
        <v>252</v>
      </c>
      <c r="K23" s="56"/>
      <c r="L23" s="216">
        <f ca="1">SUM(L16:L22)</f>
        <v>0</v>
      </c>
      <c r="M23" s="217">
        <f ca="1">SUM(M16:M22)</f>
        <v>0</v>
      </c>
      <c r="N23" s="218">
        <f ca="1">SUM(N16:N22)</f>
        <v>0</v>
      </c>
      <c r="O23" s="219">
        <f ca="1">SUM(O16:O21)</f>
        <v>0</v>
      </c>
      <c r="P23" s="164">
        <f ca="1">SUM(P16:P22)</f>
        <v>0</v>
      </c>
      <c r="V23" s="1" t="s">
        <v>283</v>
      </c>
      <c r="W23" s="52" t="s">
        <v>231</v>
      </c>
      <c r="X23" s="52" t="s">
        <v>284</v>
      </c>
      <c r="Y23" s="1">
        <f t="shared" ca="1" si="1"/>
        <v>0</v>
      </c>
      <c r="Z23" s="1"/>
      <c r="AA23" s="1" t="str">
        <f t="shared" ca="1" si="0"/>
        <v>17000</v>
      </c>
      <c r="AB23" s="1">
        <v>23</v>
      </c>
      <c r="AD23" s="53" t="s">
        <v>285</v>
      </c>
      <c r="AE23" s="1" t="s">
        <v>286</v>
      </c>
    </row>
    <row r="24" spans="2:31" ht="21" customHeight="1" thickBot="1" x14ac:dyDescent="0.2">
      <c r="B24" s="382"/>
      <c r="C24" s="385"/>
      <c r="D24" s="175" t="s">
        <v>20</v>
      </c>
      <c r="E24" s="210">
        <f t="shared" ca="1" si="10"/>
        <v>0</v>
      </c>
      <c r="F24" s="162">
        <f t="shared" ca="1" si="11"/>
        <v>0</v>
      </c>
      <c r="H24" s="220"/>
      <c r="I24" s="221" t="s">
        <v>287</v>
      </c>
      <c r="J24" s="215"/>
      <c r="K24" s="215"/>
      <c r="L24" s="164">
        <f ca="1">SUM(L7,L23)</f>
        <v>0</v>
      </c>
      <c r="M24" s="222">
        <f ca="1">M23</f>
        <v>0</v>
      </c>
      <c r="N24" s="223">
        <f ca="1">SUM(N15,N23)</f>
        <v>0</v>
      </c>
      <c r="O24" s="224">
        <f ca="1">SUM(O15,O23)</f>
        <v>0</v>
      </c>
      <c r="P24" s="225">
        <f ca="1">SUM(P15,P23)</f>
        <v>0</v>
      </c>
      <c r="V24" s="1" t="s">
        <v>288</v>
      </c>
      <c r="W24" s="52" t="s">
        <v>231</v>
      </c>
      <c r="X24" s="52" t="s">
        <v>289</v>
      </c>
      <c r="Y24" s="1">
        <f t="shared" ca="1" si="1"/>
        <v>0</v>
      </c>
      <c r="Z24" s="1"/>
      <c r="AA24" s="1" t="str">
        <f t="shared" ca="1" si="0"/>
        <v>18000</v>
      </c>
      <c r="AB24" s="1">
        <v>24</v>
      </c>
      <c r="AD24" s="53" t="s">
        <v>290</v>
      </c>
      <c r="AE24" s="1" t="s">
        <v>291</v>
      </c>
    </row>
    <row r="25" spans="2:31" ht="21" customHeight="1" x14ac:dyDescent="0.15">
      <c r="B25" s="382"/>
      <c r="C25" s="386"/>
      <c r="D25" s="161" t="s">
        <v>252</v>
      </c>
      <c r="E25" s="226">
        <f ca="1">SUM(E19:E24)</f>
        <v>0</v>
      </c>
      <c r="F25" s="162">
        <f ca="1">SUM(F19:F24)</f>
        <v>0</v>
      </c>
      <c r="H25" s="227" t="s">
        <v>80</v>
      </c>
      <c r="I25" s="228"/>
      <c r="J25" s="229"/>
      <c r="K25" s="198"/>
      <c r="L25" s="199">
        <f ca="1">Y57</f>
        <v>0</v>
      </c>
      <c r="M25" s="230" t="s">
        <v>87</v>
      </c>
      <c r="N25" s="231" t="s">
        <v>87</v>
      </c>
      <c r="O25" s="232">
        <f ca="1">L25</f>
        <v>0</v>
      </c>
      <c r="P25" s="233" t="s">
        <v>87</v>
      </c>
      <c r="V25" s="1" t="s">
        <v>292</v>
      </c>
      <c r="W25" s="52" t="s">
        <v>231</v>
      </c>
      <c r="X25" s="52" t="s">
        <v>293</v>
      </c>
      <c r="Y25" s="1">
        <f t="shared" ca="1" si="1"/>
        <v>0</v>
      </c>
      <c r="Z25" s="1"/>
      <c r="AA25" s="1" t="str">
        <f t="shared" ca="1" si="0"/>
        <v>19000</v>
      </c>
      <c r="AB25" s="1">
        <v>25</v>
      </c>
      <c r="AD25" s="53" t="s">
        <v>294</v>
      </c>
      <c r="AE25" s="1" t="s">
        <v>295</v>
      </c>
    </row>
    <row r="26" spans="2:31" ht="21" customHeight="1" thickBot="1" x14ac:dyDescent="0.2">
      <c r="B26" s="383"/>
      <c r="C26" s="234" t="s">
        <v>0</v>
      </c>
      <c r="D26" s="235"/>
      <c r="E26" s="169">
        <f ca="1">E18+E25</f>
        <v>0</v>
      </c>
      <c r="F26" s="169">
        <f ca="1">F18+F25</f>
        <v>0</v>
      </c>
      <c r="H26" s="236" t="s">
        <v>79</v>
      </c>
      <c r="I26" s="237"/>
      <c r="J26" s="237"/>
      <c r="K26" s="238"/>
      <c r="L26" s="208">
        <f ca="1">Y58</f>
        <v>0</v>
      </c>
      <c r="M26" s="239" t="s">
        <v>87</v>
      </c>
      <c r="N26" s="240">
        <f ca="1">L26</f>
        <v>0</v>
      </c>
      <c r="O26" s="241" t="s">
        <v>87</v>
      </c>
      <c r="P26" s="242" t="s">
        <v>87</v>
      </c>
      <c r="V26" s="1" t="s">
        <v>296</v>
      </c>
      <c r="W26" s="52" t="s">
        <v>231</v>
      </c>
      <c r="X26" s="52" t="s">
        <v>297</v>
      </c>
      <c r="Y26" s="1">
        <f t="shared" ca="1" si="1"/>
        <v>0</v>
      </c>
      <c r="Z26" s="1"/>
      <c r="AA26" s="1" t="str">
        <f t="shared" ca="1" si="0"/>
        <v>20000</v>
      </c>
      <c r="AB26" s="1">
        <v>26</v>
      </c>
      <c r="AD26" s="53" t="s">
        <v>298</v>
      </c>
      <c r="AE26" s="1" t="s">
        <v>299</v>
      </c>
    </row>
    <row r="27" spans="2:31" ht="21" customHeight="1" thickBot="1" x14ac:dyDescent="0.2">
      <c r="H27" s="372" t="s">
        <v>0</v>
      </c>
      <c r="I27" s="373"/>
      <c r="J27" s="373"/>
      <c r="K27" s="374"/>
      <c r="L27" s="243">
        <f ca="1">SUM(L24:L26)</f>
        <v>0</v>
      </c>
      <c r="M27" s="244">
        <f ca="1">SUM(M24:M26)</f>
        <v>0</v>
      </c>
      <c r="N27" s="245">
        <f ca="1">SUM(N24:N26)</f>
        <v>0</v>
      </c>
      <c r="O27" s="246">
        <f ca="1">SUM(O24:O26)</f>
        <v>0</v>
      </c>
      <c r="P27" s="246">
        <f ca="1">SUM(P24:P26)</f>
        <v>0</v>
      </c>
      <c r="V27" s="1" t="s">
        <v>300</v>
      </c>
      <c r="W27" s="52" t="s">
        <v>231</v>
      </c>
      <c r="X27" s="52" t="s">
        <v>301</v>
      </c>
      <c r="Y27" s="1">
        <f t="shared" ca="1" si="1"/>
        <v>0</v>
      </c>
      <c r="Z27" s="1"/>
      <c r="AA27" s="1" t="str">
        <f t="shared" ca="1" si="0"/>
        <v>21000</v>
      </c>
      <c r="AB27" s="1">
        <v>27</v>
      </c>
      <c r="AD27" s="53" t="s">
        <v>302</v>
      </c>
      <c r="AE27" s="1" t="s">
        <v>303</v>
      </c>
    </row>
    <row r="28" spans="2:31" ht="21" customHeight="1" thickBot="1" x14ac:dyDescent="0.2">
      <c r="H28" s="247" t="s">
        <v>304</v>
      </c>
      <c r="I28" s="247"/>
      <c r="J28" s="247"/>
      <c r="K28" s="247"/>
      <c r="V28" s="1" t="s">
        <v>305</v>
      </c>
      <c r="W28" s="52" t="s">
        <v>231</v>
      </c>
      <c r="X28" s="52" t="s">
        <v>306</v>
      </c>
      <c r="Y28" s="1">
        <f t="shared" ca="1" si="1"/>
        <v>0</v>
      </c>
      <c r="Z28" s="1"/>
      <c r="AA28" s="1" t="str">
        <f t="shared" ca="1" si="0"/>
        <v>22000</v>
      </c>
      <c r="AB28" s="1">
        <v>28</v>
      </c>
      <c r="AD28" s="53" t="s">
        <v>307</v>
      </c>
      <c r="AE28" s="1" t="s">
        <v>308</v>
      </c>
    </row>
    <row r="29" spans="2:31" ht="21" customHeight="1" x14ac:dyDescent="0.15">
      <c r="B29" s="248"/>
      <c r="C29" s="249" t="s">
        <v>132</v>
      </c>
      <c r="D29" s="250"/>
      <c r="E29" s="48">
        <f ca="1">E26</f>
        <v>0</v>
      </c>
      <c r="F29" s="251"/>
      <c r="L29" s="252"/>
      <c r="M29" s="253" t="s">
        <v>80</v>
      </c>
      <c r="N29" s="253" t="s">
        <v>309</v>
      </c>
      <c r="O29" s="250" t="s">
        <v>107</v>
      </c>
      <c r="V29" s="1" t="s">
        <v>310</v>
      </c>
      <c r="W29" s="52" t="s">
        <v>231</v>
      </c>
      <c r="X29" s="52" t="s">
        <v>311</v>
      </c>
      <c r="Y29" s="1">
        <f t="shared" ca="1" si="1"/>
        <v>0</v>
      </c>
      <c r="Z29" s="1"/>
      <c r="AA29" s="1" t="str">
        <f t="shared" ca="1" si="0"/>
        <v>23000</v>
      </c>
      <c r="AB29" s="1">
        <v>29</v>
      </c>
      <c r="AD29" s="53" t="s">
        <v>312</v>
      </c>
      <c r="AE29" s="1" t="s">
        <v>313</v>
      </c>
    </row>
    <row r="30" spans="2:31" ht="21" customHeight="1" x14ac:dyDescent="0.15">
      <c r="B30" s="254"/>
      <c r="C30" s="255" t="s">
        <v>133</v>
      </c>
      <c r="D30" s="256"/>
      <c r="E30" s="162">
        <f ca="1">F26</f>
        <v>0</v>
      </c>
      <c r="F30" s="251"/>
      <c r="L30" s="257" t="s">
        <v>314</v>
      </c>
      <c r="M30" s="153">
        <f t="shared" ref="M30:M38" ca="1" si="12">Y74</f>
        <v>0</v>
      </c>
      <c r="N30" s="153">
        <f t="shared" ref="N30:N50" ca="1" si="13">Y94</f>
        <v>0</v>
      </c>
      <c r="O30" s="258">
        <f t="shared" ref="O30:O37" ca="1" si="14">Y115</f>
        <v>0</v>
      </c>
      <c r="V30" s="1" t="s">
        <v>315</v>
      </c>
      <c r="W30" s="52" t="s">
        <v>231</v>
      </c>
      <c r="X30" s="52" t="s">
        <v>316</v>
      </c>
      <c r="Y30" s="1">
        <f t="shared" ca="1" si="1"/>
        <v>0</v>
      </c>
      <c r="Z30" s="1"/>
      <c r="AA30" s="1" t="str">
        <f t="shared" ca="1" si="0"/>
        <v>24000</v>
      </c>
      <c r="AB30" s="1">
        <v>30</v>
      </c>
      <c r="AD30" s="53" t="s">
        <v>317</v>
      </c>
      <c r="AE30" s="1" t="s">
        <v>318</v>
      </c>
    </row>
    <row r="31" spans="2:31" ht="21" customHeight="1" x14ac:dyDescent="0.15">
      <c r="B31" s="259"/>
      <c r="C31" s="255" t="s">
        <v>107</v>
      </c>
      <c r="D31" s="256"/>
      <c r="E31" s="162">
        <f ca="1">O51</f>
        <v>0</v>
      </c>
      <c r="F31" s="251"/>
      <c r="L31" s="257" t="s">
        <v>49</v>
      </c>
      <c r="M31" s="153">
        <f t="shared" ca="1" si="12"/>
        <v>0</v>
      </c>
      <c r="N31" s="153">
        <f t="shared" ca="1" si="13"/>
        <v>0</v>
      </c>
      <c r="O31" s="258">
        <f t="shared" ca="1" si="14"/>
        <v>0</v>
      </c>
      <c r="V31" s="1" t="s">
        <v>319</v>
      </c>
      <c r="W31" s="52" t="s">
        <v>231</v>
      </c>
      <c r="X31" s="52" t="s">
        <v>320</v>
      </c>
      <c r="Y31" s="1">
        <f t="shared" ca="1" si="1"/>
        <v>0</v>
      </c>
      <c r="Z31" s="1"/>
      <c r="AA31" s="1" t="str">
        <f t="shared" ca="1" si="0"/>
        <v>25000</v>
      </c>
      <c r="AB31" s="1">
        <v>31</v>
      </c>
      <c r="AD31" s="53" t="s">
        <v>321</v>
      </c>
      <c r="AE31" s="1" t="s">
        <v>322</v>
      </c>
    </row>
    <row r="32" spans="2:31" ht="21" customHeight="1" thickBot="1" x14ac:dyDescent="0.2">
      <c r="B32" s="375" t="s">
        <v>323</v>
      </c>
      <c r="C32" s="376"/>
      <c r="D32" s="377"/>
      <c r="E32" s="169">
        <f ca="1">SUM(E29:E31)</f>
        <v>0</v>
      </c>
      <c r="F32" s="251"/>
      <c r="L32" s="257" t="s">
        <v>50</v>
      </c>
      <c r="M32" s="153">
        <f t="shared" ca="1" si="12"/>
        <v>0</v>
      </c>
      <c r="N32" s="153">
        <f t="shared" ca="1" si="13"/>
        <v>0</v>
      </c>
      <c r="O32" s="258">
        <f t="shared" ca="1" si="14"/>
        <v>0</v>
      </c>
      <c r="V32" s="1" t="s">
        <v>324</v>
      </c>
      <c r="W32" s="52" t="s">
        <v>231</v>
      </c>
      <c r="X32" s="52" t="s">
        <v>325</v>
      </c>
      <c r="Y32" s="1">
        <f t="shared" ca="1" si="1"/>
        <v>0</v>
      </c>
      <c r="Z32" s="1"/>
      <c r="AA32" s="1" t="str">
        <f t="shared" ca="1" si="0"/>
        <v>26000</v>
      </c>
      <c r="AB32" s="1">
        <v>32</v>
      </c>
      <c r="AD32" s="53" t="s">
        <v>326</v>
      </c>
      <c r="AE32" s="1" t="s">
        <v>327</v>
      </c>
    </row>
    <row r="33" spans="2:31" ht="21" customHeight="1" x14ac:dyDescent="0.15">
      <c r="L33" s="257" t="s">
        <v>51</v>
      </c>
      <c r="M33" s="153">
        <f t="shared" ca="1" si="12"/>
        <v>0</v>
      </c>
      <c r="N33" s="153">
        <f t="shared" ca="1" si="13"/>
        <v>0</v>
      </c>
      <c r="O33" s="258">
        <f t="shared" ca="1" si="14"/>
        <v>0</v>
      </c>
      <c r="V33" s="1" t="s">
        <v>328</v>
      </c>
      <c r="W33" s="52" t="s">
        <v>231</v>
      </c>
      <c r="X33" s="52" t="s">
        <v>329</v>
      </c>
      <c r="Y33" s="1">
        <f t="shared" ca="1" si="1"/>
        <v>0</v>
      </c>
      <c r="Z33" s="1"/>
      <c r="AA33" s="1" t="str">
        <f t="shared" ca="1" si="0"/>
        <v>27000</v>
      </c>
      <c r="AB33" s="1">
        <v>33</v>
      </c>
      <c r="AD33" s="53" t="s">
        <v>330</v>
      </c>
      <c r="AE33" s="1" t="s">
        <v>331</v>
      </c>
    </row>
    <row r="34" spans="2:31" ht="21" customHeight="1" x14ac:dyDescent="0.15">
      <c r="L34" s="257" t="s">
        <v>52</v>
      </c>
      <c r="M34" s="153">
        <f t="shared" ca="1" si="12"/>
        <v>0</v>
      </c>
      <c r="N34" s="153">
        <f t="shared" ca="1" si="13"/>
        <v>0</v>
      </c>
      <c r="O34" s="258">
        <f t="shared" ca="1" si="14"/>
        <v>0</v>
      </c>
      <c r="V34" s="1" t="s">
        <v>332</v>
      </c>
      <c r="W34" s="52" t="s">
        <v>231</v>
      </c>
      <c r="X34" s="52" t="s">
        <v>333</v>
      </c>
      <c r="Y34" s="1">
        <f t="shared" ca="1" si="1"/>
        <v>0</v>
      </c>
      <c r="Z34" s="1"/>
      <c r="AA34" s="1" t="str">
        <f t="shared" ca="1" si="0"/>
        <v>28000</v>
      </c>
      <c r="AB34" s="1">
        <v>34</v>
      </c>
      <c r="AD34" s="53" t="s">
        <v>334</v>
      </c>
      <c r="AE34" s="1" t="s">
        <v>335</v>
      </c>
    </row>
    <row r="35" spans="2:31" ht="21" customHeight="1" x14ac:dyDescent="0.15">
      <c r="L35" s="257" t="s">
        <v>336</v>
      </c>
      <c r="M35" s="153">
        <f t="shared" ca="1" si="12"/>
        <v>0</v>
      </c>
      <c r="N35" s="153">
        <f t="shared" ca="1" si="13"/>
        <v>0</v>
      </c>
      <c r="O35" s="258">
        <f t="shared" ca="1" si="14"/>
        <v>0</v>
      </c>
      <c r="V35" s="1" t="s">
        <v>337</v>
      </c>
      <c r="W35" s="52" t="s">
        <v>231</v>
      </c>
      <c r="X35" s="52" t="s">
        <v>338</v>
      </c>
      <c r="Y35" s="1">
        <f t="shared" ca="1" si="1"/>
        <v>0</v>
      </c>
      <c r="Z35" s="1"/>
      <c r="AA35" s="1" t="str">
        <f t="shared" ca="1" si="0"/>
        <v>29000</v>
      </c>
      <c r="AB35" s="1">
        <v>35</v>
      </c>
      <c r="AD35" s="53" t="s">
        <v>339</v>
      </c>
      <c r="AE35" s="1" t="s">
        <v>340</v>
      </c>
    </row>
    <row r="36" spans="2:31" ht="21" customHeight="1" x14ac:dyDescent="0.15">
      <c r="B36" s="260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56"/>
      <c r="L36" s="257" t="s">
        <v>54</v>
      </c>
      <c r="M36" s="153">
        <f t="shared" ca="1" si="12"/>
        <v>0</v>
      </c>
      <c r="N36" s="153">
        <f t="shared" ca="1" si="13"/>
        <v>0</v>
      </c>
      <c r="O36" s="258">
        <f t="shared" ca="1" si="14"/>
        <v>0</v>
      </c>
      <c r="V36" s="1" t="s">
        <v>341</v>
      </c>
      <c r="W36" s="52" t="s">
        <v>231</v>
      </c>
      <c r="X36" s="52" t="s">
        <v>342</v>
      </c>
      <c r="Y36" s="1">
        <f t="shared" ca="1" si="1"/>
        <v>0</v>
      </c>
      <c r="Z36" s="1"/>
      <c r="AA36" s="1" t="str">
        <f t="shared" ca="1" si="0"/>
        <v>30000</v>
      </c>
      <c r="AB36" s="1">
        <v>36</v>
      </c>
      <c r="AD36" s="53" t="s">
        <v>343</v>
      </c>
      <c r="AE36" s="1" t="s">
        <v>344</v>
      </c>
    </row>
    <row r="37" spans="2:31" ht="21" customHeight="1" x14ac:dyDescent="0.15">
      <c r="B37" s="261" t="str">
        <f ca="1">"計画収集量（収集ごみ＋直接搬入ごみ）＝"&amp;TEXT(E18+E25+F18+F25,"#,##0")&amp;"t/年"</f>
        <v>計画収集量（収集ごみ＋直接搬入ごみ）＝0t/年</v>
      </c>
      <c r="L37" s="257" t="s">
        <v>345</v>
      </c>
      <c r="M37" s="153">
        <f t="shared" ca="1" si="12"/>
        <v>0</v>
      </c>
      <c r="N37" s="153">
        <f t="shared" ca="1" si="13"/>
        <v>0</v>
      </c>
      <c r="O37" s="258">
        <f t="shared" ca="1" si="14"/>
        <v>0</v>
      </c>
      <c r="V37" s="1" t="s">
        <v>346</v>
      </c>
      <c r="W37" s="52" t="s">
        <v>231</v>
      </c>
      <c r="X37" s="52" t="s">
        <v>347</v>
      </c>
      <c r="Y37" s="1">
        <f t="shared" ca="1" si="1"/>
        <v>0</v>
      </c>
      <c r="Z37" s="1"/>
      <c r="AA37" s="1" t="str">
        <f t="shared" ca="1" si="0"/>
        <v>31000</v>
      </c>
      <c r="AB37" s="1">
        <v>37</v>
      </c>
      <c r="AD37" s="53" t="s">
        <v>348</v>
      </c>
      <c r="AE37" s="1" t="s">
        <v>349</v>
      </c>
    </row>
    <row r="38" spans="2:31" ht="21" customHeight="1" x14ac:dyDescent="0.15">
      <c r="B38" s="8" t="str">
        <f ca="1">"ごみ総排出量（計画収集量＋集団回収量）＝"&amp;TEXT(E32,"#,###0")&amp;"t/年"</f>
        <v>ごみ総排出量（計画収集量＋集団回収量）＝0t/年</v>
      </c>
      <c r="L38" s="257" t="s">
        <v>497</v>
      </c>
      <c r="M38" s="153">
        <f t="shared" ca="1" si="12"/>
        <v>0</v>
      </c>
      <c r="N38" s="153">
        <f t="shared" ca="1" si="13"/>
        <v>0</v>
      </c>
      <c r="O38" s="258">
        <f ca="1">Y123</f>
        <v>0</v>
      </c>
      <c r="V38" s="1" t="s">
        <v>350</v>
      </c>
      <c r="W38" s="52" t="s">
        <v>231</v>
      </c>
      <c r="X38" s="52" t="s">
        <v>351</v>
      </c>
      <c r="Y38" s="1">
        <f t="shared" ca="1" si="1"/>
        <v>0</v>
      </c>
      <c r="Z38" s="1"/>
      <c r="AA38" s="1" t="str">
        <f t="shared" ca="1" si="0"/>
        <v>32000</v>
      </c>
      <c r="AB38" s="1">
        <v>38</v>
      </c>
      <c r="AD38" s="53" t="s">
        <v>352</v>
      </c>
      <c r="AE38" s="1" t="s">
        <v>353</v>
      </c>
    </row>
    <row r="39" spans="2:31" ht="21" customHeight="1" x14ac:dyDescent="0.15">
      <c r="B39" s="8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257" t="s">
        <v>498</v>
      </c>
      <c r="M39" s="153">
        <f ca="1">Y83</f>
        <v>0</v>
      </c>
      <c r="N39" s="153">
        <f t="shared" ca="1" si="13"/>
        <v>0</v>
      </c>
      <c r="O39" s="258">
        <f ca="1">Y124</f>
        <v>0</v>
      </c>
      <c r="V39" s="1" t="s">
        <v>354</v>
      </c>
      <c r="W39" s="52" t="s">
        <v>231</v>
      </c>
      <c r="X39" s="52" t="s">
        <v>355</v>
      </c>
      <c r="Y39" s="1">
        <f t="shared" ca="1" si="1"/>
        <v>0</v>
      </c>
      <c r="Z39" s="1"/>
      <c r="AA39" s="1" t="str">
        <f t="shared" ca="1" si="0"/>
        <v>33000</v>
      </c>
      <c r="AB39" s="1">
        <v>39</v>
      </c>
      <c r="AD39" s="53" t="s">
        <v>356</v>
      </c>
      <c r="AE39" s="1" t="s">
        <v>357</v>
      </c>
    </row>
    <row r="40" spans="2:31" ht="21" customHeight="1" x14ac:dyDescent="0.15">
      <c r="B40" s="261" t="e">
        <f ca="1">"１人１日あたりごみ排出量（ごみ総排出量/総人口）＝"&amp;TEXT(E32/E8/365*1000000,"#,##0")&amp;"g/人日"</f>
        <v>#DIV/0!</v>
      </c>
      <c r="L40" s="257" t="s">
        <v>56</v>
      </c>
      <c r="M40" s="153">
        <f ca="1">Y84</f>
        <v>0</v>
      </c>
      <c r="N40" s="153">
        <f t="shared" ca="1" si="13"/>
        <v>0</v>
      </c>
      <c r="O40" s="258">
        <f ca="1">Y125</f>
        <v>0</v>
      </c>
      <c r="V40" s="1" t="s">
        <v>358</v>
      </c>
      <c r="W40" s="52" t="s">
        <v>231</v>
      </c>
      <c r="X40" s="52" t="s">
        <v>359</v>
      </c>
      <c r="Y40" s="1">
        <f t="shared" ca="1" si="1"/>
        <v>0</v>
      </c>
      <c r="Z40" s="1"/>
      <c r="AA40" s="1" t="str">
        <f t="shared" ca="1" si="0"/>
        <v>34000</v>
      </c>
      <c r="AB40" s="1">
        <v>40</v>
      </c>
      <c r="AD40" s="53" t="s">
        <v>360</v>
      </c>
      <c r="AE40" s="1" t="s">
        <v>361</v>
      </c>
    </row>
    <row r="41" spans="2:31" ht="21" customHeight="1" x14ac:dyDescent="0.15">
      <c r="B41" s="261" t="e">
        <f ca="1">"リサイクル率（[資源化量合計＋集団回収量]/[ごみ処理量＋集団回収量]）＝"&amp;TEXT((O27+O51)/(L27+O51)*100,"##.##")&amp;"％"</f>
        <v>#DIV/0!</v>
      </c>
      <c r="L41" s="257" t="s">
        <v>57</v>
      </c>
      <c r="M41" s="154" t="s">
        <v>87</v>
      </c>
      <c r="N41" s="153">
        <f t="shared" ca="1" si="13"/>
        <v>0</v>
      </c>
      <c r="O41" s="262" t="s">
        <v>87</v>
      </c>
      <c r="W41" s="52"/>
      <c r="X41" s="52"/>
      <c r="Z41" s="1"/>
      <c r="AA41" s="1" t="str">
        <f t="shared" ca="1" si="0"/>
        <v>35000</v>
      </c>
      <c r="AB41" s="1">
        <v>41</v>
      </c>
      <c r="AD41" s="53" t="s">
        <v>362</v>
      </c>
      <c r="AE41" s="1" t="s">
        <v>363</v>
      </c>
    </row>
    <row r="42" spans="2:31" ht="21" customHeight="1" x14ac:dyDescent="0.15">
      <c r="B42" s="261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257" t="s">
        <v>58</v>
      </c>
      <c r="M42" s="154" t="s">
        <v>87</v>
      </c>
      <c r="N42" s="153">
        <f t="shared" ca="1" si="13"/>
        <v>0</v>
      </c>
      <c r="O42" s="262" t="s">
        <v>87</v>
      </c>
      <c r="V42" s="1" t="s">
        <v>86</v>
      </c>
      <c r="W42" s="52" t="s">
        <v>364</v>
      </c>
      <c r="X42" s="1" t="s">
        <v>218</v>
      </c>
      <c r="Y42" s="1">
        <f t="shared" ref="Y42:Y105" ca="1" si="15">IF(Y$2=0,INDIRECT(W42&amp;"!"&amp;X42&amp;$AB$2),0)</f>
        <v>0</v>
      </c>
      <c r="Z42" s="1"/>
      <c r="AA42" s="1" t="str">
        <f t="shared" ca="1" si="0"/>
        <v>36000</v>
      </c>
      <c r="AB42" s="1">
        <v>42</v>
      </c>
      <c r="AD42" s="53" t="s">
        <v>365</v>
      </c>
      <c r="AE42" s="1" t="s">
        <v>366</v>
      </c>
    </row>
    <row r="43" spans="2:31" ht="21" customHeight="1" x14ac:dyDescent="0.15">
      <c r="L43" s="257" t="s">
        <v>59</v>
      </c>
      <c r="M43" s="154" t="s">
        <v>87</v>
      </c>
      <c r="N43" s="153">
        <f t="shared" ca="1" si="13"/>
        <v>0</v>
      </c>
      <c r="O43" s="262" t="s">
        <v>87</v>
      </c>
      <c r="U43" s="1" t="s">
        <v>227</v>
      </c>
      <c r="V43" s="1" t="s">
        <v>82</v>
      </c>
      <c r="W43" s="52" t="s">
        <v>364</v>
      </c>
      <c r="X43" s="1" t="s">
        <v>368</v>
      </c>
      <c r="Y43" s="1">
        <f t="shared" ca="1" si="15"/>
        <v>0</v>
      </c>
      <c r="Z43" s="1"/>
      <c r="AA43" s="1" t="str">
        <f t="shared" ca="1" si="0"/>
        <v>37000</v>
      </c>
      <c r="AB43" s="1">
        <v>43</v>
      </c>
      <c r="AD43" s="53" t="s">
        <v>369</v>
      </c>
      <c r="AE43" s="1" t="s">
        <v>370</v>
      </c>
    </row>
    <row r="44" spans="2:31" ht="21" customHeight="1" x14ac:dyDescent="0.15">
      <c r="L44" s="257" t="s">
        <v>367</v>
      </c>
      <c r="M44" s="154" t="s">
        <v>87</v>
      </c>
      <c r="N44" s="153">
        <f t="shared" ca="1" si="13"/>
        <v>0</v>
      </c>
      <c r="O44" s="262" t="s">
        <v>87</v>
      </c>
      <c r="U44" s="1" t="s">
        <v>227</v>
      </c>
      <c r="V44" s="1" t="s">
        <v>7</v>
      </c>
      <c r="W44" s="52" t="s">
        <v>364</v>
      </c>
      <c r="X44" s="1" t="s">
        <v>372</v>
      </c>
      <c r="Y44" s="1">
        <f t="shared" ca="1" si="15"/>
        <v>0</v>
      </c>
      <c r="Z44" s="1"/>
      <c r="AA44" s="1" t="str">
        <f t="shared" ca="1" si="0"/>
        <v>38000</v>
      </c>
      <c r="AB44" s="1">
        <v>44</v>
      </c>
      <c r="AD44" s="53" t="s">
        <v>373</v>
      </c>
      <c r="AE44" s="1" t="s">
        <v>374</v>
      </c>
    </row>
    <row r="45" spans="2:31" ht="21" customHeight="1" x14ac:dyDescent="0.15">
      <c r="K45" s="263"/>
      <c r="L45" s="257" t="s">
        <v>371</v>
      </c>
      <c r="M45" s="154" t="s">
        <v>87</v>
      </c>
      <c r="N45" s="153">
        <f t="shared" ca="1" si="13"/>
        <v>0</v>
      </c>
      <c r="O45" s="262" t="s">
        <v>87</v>
      </c>
      <c r="U45" s="1" t="s">
        <v>227</v>
      </c>
      <c r="V45" s="1" t="s">
        <v>8</v>
      </c>
      <c r="W45" s="52" t="s">
        <v>364</v>
      </c>
      <c r="X45" s="1" t="s">
        <v>376</v>
      </c>
      <c r="Y45" s="1">
        <f t="shared" ca="1" si="15"/>
        <v>0</v>
      </c>
      <c r="Z45" s="1"/>
      <c r="AA45" s="1" t="str">
        <f t="shared" ca="1" si="0"/>
        <v>39000</v>
      </c>
      <c r="AB45" s="1">
        <v>45</v>
      </c>
      <c r="AD45" s="53" t="s">
        <v>377</v>
      </c>
      <c r="AE45" s="1" t="s">
        <v>378</v>
      </c>
    </row>
    <row r="46" spans="2:31" ht="21" customHeight="1" x14ac:dyDescent="0.15">
      <c r="K46" s="263"/>
      <c r="L46" s="257" t="s">
        <v>375</v>
      </c>
      <c r="M46" s="154" t="s">
        <v>87</v>
      </c>
      <c r="N46" s="153">
        <f t="shared" ca="1" si="13"/>
        <v>0</v>
      </c>
      <c r="O46" s="262" t="s">
        <v>87</v>
      </c>
      <c r="U46" s="1" t="s">
        <v>227</v>
      </c>
      <c r="V46" s="1" t="s">
        <v>9</v>
      </c>
      <c r="W46" s="52" t="s">
        <v>364</v>
      </c>
      <c r="X46" s="1" t="s">
        <v>246</v>
      </c>
      <c r="Y46" s="1">
        <f t="shared" ca="1" si="15"/>
        <v>0</v>
      </c>
      <c r="Z46" s="1"/>
      <c r="AA46" s="1" t="str">
        <f t="shared" ca="1" si="0"/>
        <v>40000</v>
      </c>
      <c r="AB46" s="1">
        <v>46</v>
      </c>
      <c r="AD46" s="53" t="s">
        <v>380</v>
      </c>
      <c r="AE46" s="1" t="s">
        <v>381</v>
      </c>
    </row>
    <row r="47" spans="2:31" ht="21" customHeight="1" x14ac:dyDescent="0.15">
      <c r="K47" s="263"/>
      <c r="L47" s="257" t="s">
        <v>379</v>
      </c>
      <c r="M47" s="154" t="s">
        <v>87</v>
      </c>
      <c r="N47" s="153">
        <f t="shared" ca="1" si="13"/>
        <v>0</v>
      </c>
      <c r="O47" s="262" t="s">
        <v>87</v>
      </c>
      <c r="U47" s="1" t="s">
        <v>227</v>
      </c>
      <c r="V47" s="1" t="s">
        <v>10</v>
      </c>
      <c r="W47" s="52" t="s">
        <v>364</v>
      </c>
      <c r="X47" s="1" t="s">
        <v>383</v>
      </c>
      <c r="Y47" s="1">
        <f t="shared" ca="1" si="15"/>
        <v>0</v>
      </c>
      <c r="Z47" s="1"/>
      <c r="AA47" s="1" t="str">
        <f t="shared" ca="1" si="0"/>
        <v>41000</v>
      </c>
      <c r="AB47" s="1">
        <v>47</v>
      </c>
      <c r="AD47" s="53" t="s">
        <v>384</v>
      </c>
      <c r="AE47" s="1" t="s">
        <v>385</v>
      </c>
    </row>
    <row r="48" spans="2:31" ht="21" customHeight="1" x14ac:dyDescent="0.15">
      <c r="K48" s="263"/>
      <c r="L48" s="257" t="s">
        <v>382</v>
      </c>
      <c r="M48" s="154" t="s">
        <v>87</v>
      </c>
      <c r="N48" s="153">
        <f t="shared" ca="1" si="13"/>
        <v>0</v>
      </c>
      <c r="O48" s="262" t="s">
        <v>87</v>
      </c>
      <c r="U48" s="1" t="s">
        <v>227</v>
      </c>
      <c r="V48" s="1" t="s">
        <v>11</v>
      </c>
      <c r="W48" s="52" t="s">
        <v>364</v>
      </c>
      <c r="X48" s="1" t="s">
        <v>387</v>
      </c>
      <c r="Y48" s="1">
        <f t="shared" ca="1" si="15"/>
        <v>0</v>
      </c>
      <c r="Z48" s="1"/>
      <c r="AA48" s="1" t="str">
        <f t="shared" ca="1" si="0"/>
        <v>42000</v>
      </c>
      <c r="AB48" s="1">
        <v>48</v>
      </c>
      <c r="AD48" s="53" t="s">
        <v>388</v>
      </c>
      <c r="AE48" s="1" t="s">
        <v>389</v>
      </c>
    </row>
    <row r="49" spans="12:31" ht="21" customHeight="1" x14ac:dyDescent="0.15">
      <c r="L49" s="264" t="s">
        <v>386</v>
      </c>
      <c r="M49" s="153">
        <f ca="1">Y92</f>
        <v>0</v>
      </c>
      <c r="N49" s="153">
        <f t="shared" ca="1" si="13"/>
        <v>0</v>
      </c>
      <c r="O49" s="258">
        <f ca="1">Y133</f>
        <v>0</v>
      </c>
      <c r="U49" s="1" t="s">
        <v>227</v>
      </c>
      <c r="V49" s="1" t="s">
        <v>88</v>
      </c>
      <c r="W49" s="52" t="s">
        <v>364</v>
      </c>
      <c r="X49" s="1" t="s">
        <v>390</v>
      </c>
      <c r="Y49" s="1">
        <f t="shared" ca="1" si="15"/>
        <v>0</v>
      </c>
      <c r="Z49" s="1"/>
      <c r="AA49" s="1" t="str">
        <f t="shared" ca="1" si="0"/>
        <v>43000</v>
      </c>
      <c r="AB49" s="1">
        <v>49</v>
      </c>
      <c r="AD49" s="53" t="s">
        <v>391</v>
      </c>
      <c r="AE49" s="1" t="s">
        <v>392</v>
      </c>
    </row>
    <row r="50" spans="12:31" ht="21" customHeight="1" thickBot="1" x14ac:dyDescent="0.2">
      <c r="L50" s="265" t="s">
        <v>35</v>
      </c>
      <c r="M50" s="214">
        <f ca="1">Y93</f>
        <v>0</v>
      </c>
      <c r="N50" s="153">
        <f t="shared" ca="1" si="13"/>
        <v>0</v>
      </c>
      <c r="O50" s="266">
        <f ca="1">Y134</f>
        <v>0</v>
      </c>
      <c r="U50" s="1" t="s">
        <v>212</v>
      </c>
      <c r="V50" s="1" t="s">
        <v>82</v>
      </c>
      <c r="W50" s="52" t="s">
        <v>364</v>
      </c>
      <c r="X50" s="1" t="s">
        <v>228</v>
      </c>
      <c r="Y50" s="1">
        <f t="shared" ca="1" si="15"/>
        <v>0</v>
      </c>
      <c r="Z50" s="1"/>
      <c r="AA50" s="1" t="str">
        <f t="shared" ca="1" si="0"/>
        <v>44000</v>
      </c>
      <c r="AB50" s="1">
        <v>50</v>
      </c>
      <c r="AD50" s="53" t="s">
        <v>393</v>
      </c>
      <c r="AE50" s="1" t="s">
        <v>394</v>
      </c>
    </row>
    <row r="51" spans="12:31" ht="21" customHeight="1" thickBot="1" x14ac:dyDescent="0.2">
      <c r="L51" s="267" t="s">
        <v>0</v>
      </c>
      <c r="M51" s="223">
        <f ca="1">SUM(M30:M50)</f>
        <v>0</v>
      </c>
      <c r="N51" s="223">
        <f ca="1">SUM(N30:N50)</f>
        <v>0</v>
      </c>
      <c r="O51" s="224">
        <f ca="1">SUM(O30:O50)</f>
        <v>0</v>
      </c>
      <c r="U51" s="1" t="s">
        <v>212</v>
      </c>
      <c r="V51" s="1" t="s">
        <v>7</v>
      </c>
      <c r="W51" s="52" t="s">
        <v>364</v>
      </c>
      <c r="X51" s="1" t="s">
        <v>395</v>
      </c>
      <c r="Y51" s="1">
        <f t="shared" ca="1" si="15"/>
        <v>0</v>
      </c>
      <c r="Z51" s="1"/>
      <c r="AA51" s="1" t="str">
        <f t="shared" ca="1" si="0"/>
        <v>45000</v>
      </c>
      <c r="AB51" s="1">
        <v>51</v>
      </c>
      <c r="AD51" s="53" t="s">
        <v>396</v>
      </c>
      <c r="AE51" s="1" t="s">
        <v>397</v>
      </c>
    </row>
    <row r="52" spans="12:31" ht="21" customHeight="1" x14ac:dyDescent="0.15">
      <c r="L52" s="268"/>
      <c r="M52" s="269"/>
      <c r="U52" s="1" t="s">
        <v>212</v>
      </c>
      <c r="V52" s="1" t="s">
        <v>8</v>
      </c>
      <c r="W52" s="52" t="s">
        <v>364</v>
      </c>
      <c r="X52" s="1" t="s">
        <v>398</v>
      </c>
      <c r="Y52" s="1">
        <f t="shared" ca="1" si="15"/>
        <v>0</v>
      </c>
      <c r="Z52" s="1"/>
      <c r="AA52" s="1" t="str">
        <f t="shared" ca="1" si="0"/>
        <v>46000</v>
      </c>
      <c r="AB52" s="1">
        <v>52</v>
      </c>
      <c r="AD52" s="53" t="s">
        <v>399</v>
      </c>
      <c r="AE52" s="1" t="s">
        <v>400</v>
      </c>
    </row>
    <row r="53" spans="12:31" ht="21" customHeight="1" x14ac:dyDescent="0.15">
      <c r="U53" s="1" t="s">
        <v>212</v>
      </c>
      <c r="V53" s="1" t="s">
        <v>9</v>
      </c>
      <c r="W53" s="52" t="s">
        <v>364</v>
      </c>
      <c r="X53" s="1" t="s">
        <v>234</v>
      </c>
      <c r="Y53" s="1">
        <f t="shared" ca="1" si="15"/>
        <v>0</v>
      </c>
      <c r="Z53" s="1"/>
      <c r="AA53" s="1" t="str">
        <f t="shared" ca="1" si="0"/>
        <v>47000</v>
      </c>
      <c r="AB53" s="1">
        <v>53</v>
      </c>
      <c r="AD53" s="53" t="s">
        <v>401</v>
      </c>
      <c r="AE53" s="1" t="s">
        <v>402</v>
      </c>
    </row>
    <row r="54" spans="12:31" ht="21" customHeight="1" x14ac:dyDescent="0.15">
      <c r="U54" s="1" t="s">
        <v>212</v>
      </c>
      <c r="V54" s="1" t="s">
        <v>10</v>
      </c>
      <c r="W54" s="52" t="s">
        <v>364</v>
      </c>
      <c r="X54" s="1" t="s">
        <v>403</v>
      </c>
      <c r="Y54" s="1">
        <f t="shared" ca="1" si="15"/>
        <v>0</v>
      </c>
      <c r="Z54" s="1"/>
      <c r="AA54" s="1" t="str">
        <f t="shared" ca="1" si="0"/>
        <v>48000</v>
      </c>
      <c r="AB54" s="1">
        <v>54</v>
      </c>
    </row>
    <row r="55" spans="12:31" ht="21" customHeight="1" x14ac:dyDescent="0.15">
      <c r="U55" s="1" t="s">
        <v>212</v>
      </c>
      <c r="V55" s="1" t="s">
        <v>11</v>
      </c>
      <c r="W55" s="52" t="s">
        <v>364</v>
      </c>
      <c r="X55" s="1" t="s">
        <v>404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212</v>
      </c>
      <c r="V56" s="1" t="s">
        <v>88</v>
      </c>
      <c r="W56" s="52" t="s">
        <v>364</v>
      </c>
      <c r="X56" s="1" t="s">
        <v>405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212</v>
      </c>
      <c r="V57" s="1" t="s">
        <v>80</v>
      </c>
      <c r="W57" s="52" t="s">
        <v>364</v>
      </c>
      <c r="X57" s="1" t="s">
        <v>406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212</v>
      </c>
      <c r="V58" s="1" t="s">
        <v>79</v>
      </c>
      <c r="W58" s="52" t="s">
        <v>364</v>
      </c>
      <c r="X58" s="1" t="s">
        <v>239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407</v>
      </c>
      <c r="V59" s="1" t="s">
        <v>5</v>
      </c>
      <c r="W59" s="52" t="s">
        <v>364</v>
      </c>
      <c r="X59" s="1" t="s">
        <v>408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407</v>
      </c>
      <c r="V60" s="1" t="s">
        <v>82</v>
      </c>
      <c r="W60" s="52" t="s">
        <v>364</v>
      </c>
      <c r="X60" s="1" t="s">
        <v>409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407</v>
      </c>
      <c r="V61" s="1" t="s">
        <v>7</v>
      </c>
      <c r="W61" s="52" t="s">
        <v>364</v>
      </c>
      <c r="X61" s="1" t="s">
        <v>410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407</v>
      </c>
      <c r="V62" s="1" t="s">
        <v>8</v>
      </c>
      <c r="W62" s="52" t="s">
        <v>364</v>
      </c>
      <c r="X62" s="1" t="s">
        <v>411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407</v>
      </c>
      <c r="V63" s="1" t="s">
        <v>9</v>
      </c>
      <c r="W63" s="52" t="s">
        <v>364</v>
      </c>
      <c r="X63" s="1" t="s">
        <v>412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407</v>
      </c>
      <c r="V64" s="1" t="s">
        <v>10</v>
      </c>
      <c r="W64" s="52" t="s">
        <v>364</v>
      </c>
      <c r="X64" s="1" t="s">
        <v>413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407</v>
      </c>
      <c r="V65" s="1" t="s">
        <v>11</v>
      </c>
      <c r="W65" s="52" t="s">
        <v>364</v>
      </c>
      <c r="X65" s="1" t="s">
        <v>414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407</v>
      </c>
      <c r="V66" s="1" t="s">
        <v>88</v>
      </c>
      <c r="W66" s="52" t="s">
        <v>364</v>
      </c>
      <c r="X66" s="1" t="s">
        <v>415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171</v>
      </c>
      <c r="V67" s="1" t="s">
        <v>5</v>
      </c>
      <c r="W67" s="52" t="s">
        <v>416</v>
      </c>
      <c r="X67" s="270" t="s">
        <v>249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171</v>
      </c>
      <c r="V68" s="1" t="s">
        <v>82</v>
      </c>
      <c r="W68" s="52" t="s">
        <v>416</v>
      </c>
      <c r="X68" s="270" t="s">
        <v>427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171</v>
      </c>
      <c r="V69" s="1" t="s">
        <v>7</v>
      </c>
      <c r="W69" s="52" t="s">
        <v>416</v>
      </c>
      <c r="X69" s="270" t="s">
        <v>448</v>
      </c>
      <c r="Y69" s="1">
        <f t="shared" ca="1" si="15"/>
        <v>0</v>
      </c>
      <c r="Z69" s="1"/>
      <c r="AA69" s="1">
        <f t="shared" ref="AA69:AA79" ca="1" si="16">INDIRECT($W$6&amp;"!"&amp;"B"&amp;ROW(B69))</f>
        <v>0</v>
      </c>
      <c r="AB69" s="1">
        <v>69</v>
      </c>
    </row>
    <row r="70" spans="21:28" ht="21" customHeight="1" x14ac:dyDescent="0.15">
      <c r="U70" s="1" t="s">
        <v>171</v>
      </c>
      <c r="V70" s="1" t="s">
        <v>8</v>
      </c>
      <c r="W70" s="52" t="s">
        <v>416</v>
      </c>
      <c r="X70" s="270" t="s">
        <v>499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171</v>
      </c>
      <c r="V71" s="1" t="s">
        <v>9</v>
      </c>
      <c r="W71" s="52" t="s">
        <v>416</v>
      </c>
      <c r="X71" s="270" t="s">
        <v>500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171</v>
      </c>
      <c r="V72" s="1" t="s">
        <v>10</v>
      </c>
      <c r="W72" s="52" t="s">
        <v>416</v>
      </c>
      <c r="X72" s="270" t="s">
        <v>501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171</v>
      </c>
      <c r="V73" s="1" t="s">
        <v>11</v>
      </c>
      <c r="W73" s="52" t="s">
        <v>416</v>
      </c>
      <c r="X73" s="270" t="s">
        <v>502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419</v>
      </c>
      <c r="V74" s="1" t="s">
        <v>48</v>
      </c>
      <c r="W74" s="52" t="s">
        <v>420</v>
      </c>
      <c r="X74" s="270" t="s">
        <v>421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419</v>
      </c>
      <c r="V75" s="1" t="s">
        <v>49</v>
      </c>
      <c r="W75" s="52" t="s">
        <v>420</v>
      </c>
      <c r="X75" s="270" t="s">
        <v>408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419</v>
      </c>
      <c r="V76" s="1" t="s">
        <v>50</v>
      </c>
      <c r="W76" s="52" t="s">
        <v>420</v>
      </c>
      <c r="X76" s="270" t="s">
        <v>422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419</v>
      </c>
      <c r="V77" s="1" t="s">
        <v>51</v>
      </c>
      <c r="W77" s="52" t="s">
        <v>420</v>
      </c>
      <c r="X77" s="270" t="s">
        <v>409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419</v>
      </c>
      <c r="V78" s="1" t="s">
        <v>52</v>
      </c>
      <c r="W78" s="52" t="s">
        <v>420</v>
      </c>
      <c r="X78" s="270" t="s">
        <v>410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419</v>
      </c>
      <c r="V79" s="1" t="s">
        <v>336</v>
      </c>
      <c r="W79" s="52" t="s">
        <v>420</v>
      </c>
      <c r="X79" s="270" t="s">
        <v>411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419</v>
      </c>
      <c r="V80" s="1" t="s">
        <v>54</v>
      </c>
      <c r="W80" s="52" t="s">
        <v>420</v>
      </c>
      <c r="X80" s="270" t="s">
        <v>412</v>
      </c>
      <c r="Y80" s="1">
        <f t="shared" ca="1" si="15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419</v>
      </c>
      <c r="V81" s="1" t="s">
        <v>55</v>
      </c>
      <c r="W81" s="271" t="s">
        <v>420</v>
      </c>
      <c r="X81" s="270" t="s">
        <v>413</v>
      </c>
      <c r="Y81" s="1">
        <f t="shared" ca="1" si="15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419</v>
      </c>
      <c r="V82" s="1" t="s">
        <v>481</v>
      </c>
      <c r="W82" s="271" t="s">
        <v>420</v>
      </c>
      <c r="X82" s="270" t="s">
        <v>414</v>
      </c>
      <c r="Y82" s="1">
        <f ca="1">IF(Y$2=0,INDIRECT(W82&amp;"!"&amp;X82&amp;$AB$2),0)</f>
        <v>0</v>
      </c>
      <c r="Z82" s="1"/>
      <c r="AA82" s="1">
        <f t="shared" ref="AA82:AA145" ca="1" si="17">INDIRECT($W$6&amp;"!"&amp;"B"&amp;ROW(B82))</f>
        <v>0</v>
      </c>
      <c r="AB82" s="1">
        <v>82</v>
      </c>
    </row>
    <row r="83" spans="21:28" ht="21" customHeight="1" x14ac:dyDescent="0.15">
      <c r="U83" s="1" t="s">
        <v>419</v>
      </c>
      <c r="V83" s="1" t="s">
        <v>503</v>
      </c>
      <c r="W83" s="52" t="s">
        <v>420</v>
      </c>
      <c r="X83" s="270" t="s">
        <v>415</v>
      </c>
      <c r="Y83" s="1">
        <f ca="1">IF(Y$2=0,INDIRECT(W83&amp;"!"&amp;X83&amp;$AB$2),0)</f>
        <v>0</v>
      </c>
      <c r="Z83" s="1"/>
      <c r="AA83" s="1">
        <f t="shared" ca="1" si="17"/>
        <v>0</v>
      </c>
      <c r="AB83" s="1">
        <v>83</v>
      </c>
    </row>
    <row r="84" spans="21:28" ht="21" customHeight="1" x14ac:dyDescent="0.15">
      <c r="U84" s="1" t="s">
        <v>419</v>
      </c>
      <c r="V84" s="1" t="s">
        <v>56</v>
      </c>
      <c r="W84" s="52" t="s">
        <v>420</v>
      </c>
      <c r="X84" s="270" t="s">
        <v>464</v>
      </c>
      <c r="Y84" s="1">
        <f t="shared" ca="1" si="15"/>
        <v>0</v>
      </c>
      <c r="Z84" s="1"/>
      <c r="AA84" s="1">
        <f t="shared" ca="1" si="17"/>
        <v>0</v>
      </c>
      <c r="AB84" s="1">
        <v>84</v>
      </c>
    </row>
    <row r="85" spans="21:28" ht="21" customHeight="1" x14ac:dyDescent="0.15">
      <c r="U85" s="1" t="s">
        <v>419</v>
      </c>
      <c r="V85" s="1" t="s">
        <v>57</v>
      </c>
      <c r="W85" s="52" t="s">
        <v>420</v>
      </c>
      <c r="X85" s="270" t="s">
        <v>458</v>
      </c>
      <c r="Y85" s="1">
        <f t="shared" ca="1" si="15"/>
        <v>0</v>
      </c>
      <c r="Z85" s="1"/>
      <c r="AA85" s="1">
        <f t="shared" ca="1" si="17"/>
        <v>0</v>
      </c>
      <c r="AB85" s="1">
        <v>85</v>
      </c>
    </row>
    <row r="86" spans="21:28" ht="21" customHeight="1" x14ac:dyDescent="0.15">
      <c r="U86" s="1" t="s">
        <v>419</v>
      </c>
      <c r="V86" s="1" t="s">
        <v>58</v>
      </c>
      <c r="W86" s="52" t="s">
        <v>420</v>
      </c>
      <c r="X86" s="270" t="s">
        <v>459</v>
      </c>
      <c r="Y86" s="1">
        <f t="shared" ca="1" si="15"/>
        <v>0</v>
      </c>
      <c r="Z86" s="1"/>
      <c r="AA86" s="1">
        <f t="shared" ca="1" si="17"/>
        <v>0</v>
      </c>
      <c r="AB86" s="1">
        <v>86</v>
      </c>
    </row>
    <row r="87" spans="21:28" ht="21" customHeight="1" x14ac:dyDescent="0.15">
      <c r="U87" s="1" t="s">
        <v>419</v>
      </c>
      <c r="V87" s="1" t="s">
        <v>59</v>
      </c>
      <c r="W87" s="52" t="s">
        <v>420</v>
      </c>
      <c r="X87" s="270" t="s">
        <v>460</v>
      </c>
      <c r="Y87" s="1">
        <f t="shared" ca="1" si="15"/>
        <v>0</v>
      </c>
      <c r="Z87" s="1"/>
      <c r="AA87" s="1">
        <f t="shared" ca="1" si="17"/>
        <v>0</v>
      </c>
      <c r="AB87" s="1">
        <v>87</v>
      </c>
    </row>
    <row r="88" spans="21:28" ht="21" customHeight="1" x14ac:dyDescent="0.15">
      <c r="U88" s="1" t="s">
        <v>419</v>
      </c>
      <c r="V88" s="1" t="s">
        <v>367</v>
      </c>
      <c r="W88" s="52" t="s">
        <v>420</v>
      </c>
      <c r="X88" s="270" t="s">
        <v>461</v>
      </c>
      <c r="Y88" s="1">
        <f t="shared" ca="1" si="15"/>
        <v>0</v>
      </c>
      <c r="Z88" s="1"/>
      <c r="AA88" s="1">
        <f t="shared" ca="1" si="17"/>
        <v>0</v>
      </c>
      <c r="AB88" s="1">
        <v>88</v>
      </c>
    </row>
    <row r="89" spans="21:28" ht="21" customHeight="1" x14ac:dyDescent="0.15">
      <c r="U89" s="1" t="s">
        <v>419</v>
      </c>
      <c r="V89" s="1" t="s">
        <v>371</v>
      </c>
      <c r="W89" s="52" t="s">
        <v>420</v>
      </c>
      <c r="X89" s="270" t="s">
        <v>462</v>
      </c>
      <c r="Y89" s="1">
        <f t="shared" ca="1" si="15"/>
        <v>0</v>
      </c>
      <c r="Z89" s="1"/>
      <c r="AA89" s="1">
        <f t="shared" ca="1" si="17"/>
        <v>0</v>
      </c>
      <c r="AB89" s="1">
        <v>89</v>
      </c>
    </row>
    <row r="90" spans="21:28" ht="21" customHeight="1" x14ac:dyDescent="0.15">
      <c r="U90" s="1" t="s">
        <v>419</v>
      </c>
      <c r="V90" s="1" t="s">
        <v>61</v>
      </c>
      <c r="W90" s="52" t="s">
        <v>420</v>
      </c>
      <c r="X90" s="270" t="s">
        <v>463</v>
      </c>
      <c r="Y90" s="1">
        <f t="shared" ca="1" si="15"/>
        <v>0</v>
      </c>
      <c r="Z90" s="1"/>
      <c r="AA90" s="1">
        <f t="shared" ca="1" si="17"/>
        <v>0</v>
      </c>
      <c r="AB90" s="1">
        <v>90</v>
      </c>
    </row>
    <row r="91" spans="21:28" ht="21" customHeight="1" x14ac:dyDescent="0.15">
      <c r="U91" s="1" t="s">
        <v>419</v>
      </c>
      <c r="V91" s="1" t="s">
        <v>63</v>
      </c>
      <c r="W91" s="52" t="s">
        <v>420</v>
      </c>
      <c r="X91" s="270" t="s">
        <v>424</v>
      </c>
      <c r="Y91" s="1">
        <f t="shared" ca="1" si="15"/>
        <v>0</v>
      </c>
      <c r="Z91" s="1"/>
      <c r="AA91" s="1">
        <f t="shared" ca="1" si="17"/>
        <v>0</v>
      </c>
      <c r="AB91" s="1">
        <v>91</v>
      </c>
    </row>
    <row r="92" spans="21:28" ht="21" customHeight="1" x14ac:dyDescent="0.15">
      <c r="U92" s="1" t="s">
        <v>419</v>
      </c>
      <c r="V92" s="1" t="s">
        <v>64</v>
      </c>
      <c r="W92" s="52" t="s">
        <v>420</v>
      </c>
      <c r="X92" s="270" t="s">
        <v>417</v>
      </c>
      <c r="Y92" s="1">
        <f t="shared" ca="1" si="15"/>
        <v>0</v>
      </c>
      <c r="Z92" s="1"/>
      <c r="AA92" s="1">
        <f t="shared" ca="1" si="17"/>
        <v>0</v>
      </c>
      <c r="AB92" s="1">
        <v>92</v>
      </c>
    </row>
    <row r="93" spans="21:28" ht="21" customHeight="1" x14ac:dyDescent="0.15">
      <c r="U93" s="1" t="s">
        <v>419</v>
      </c>
      <c r="V93" s="1" t="s">
        <v>35</v>
      </c>
      <c r="W93" s="52" t="s">
        <v>420</v>
      </c>
      <c r="X93" s="270" t="s">
        <v>426</v>
      </c>
      <c r="Y93" s="1">
        <f t="shared" ca="1" si="15"/>
        <v>0</v>
      </c>
      <c r="Z93" s="1"/>
      <c r="AA93" s="1">
        <f t="shared" ca="1" si="17"/>
        <v>0</v>
      </c>
      <c r="AB93" s="1">
        <v>93</v>
      </c>
    </row>
    <row r="94" spans="21:28" ht="21" customHeight="1" x14ac:dyDescent="0.15">
      <c r="U94" s="1" t="s">
        <v>425</v>
      </c>
      <c r="V94" s="1" t="s">
        <v>48</v>
      </c>
      <c r="W94" s="52" t="s">
        <v>420</v>
      </c>
      <c r="X94" s="270" t="s">
        <v>428</v>
      </c>
      <c r="Y94" s="1">
        <f t="shared" ca="1" si="15"/>
        <v>0</v>
      </c>
      <c r="Z94" s="1"/>
      <c r="AA94" s="1">
        <f t="shared" ca="1" si="17"/>
        <v>0</v>
      </c>
      <c r="AB94" s="1">
        <v>94</v>
      </c>
    </row>
    <row r="95" spans="21:28" ht="21" customHeight="1" x14ac:dyDescent="0.15">
      <c r="U95" s="1" t="s">
        <v>425</v>
      </c>
      <c r="V95" s="1" t="s">
        <v>49</v>
      </c>
      <c r="W95" s="52" t="s">
        <v>420</v>
      </c>
      <c r="X95" s="270" t="s">
        <v>429</v>
      </c>
      <c r="Y95" s="1">
        <f t="shared" ca="1" si="15"/>
        <v>0</v>
      </c>
      <c r="AA95" s="1">
        <f t="shared" ca="1" si="17"/>
        <v>0</v>
      </c>
      <c r="AB95" s="1">
        <v>95</v>
      </c>
    </row>
    <row r="96" spans="21:28" ht="21" customHeight="1" x14ac:dyDescent="0.15">
      <c r="U96" s="1" t="s">
        <v>425</v>
      </c>
      <c r="V96" s="1" t="s">
        <v>50</v>
      </c>
      <c r="W96" s="52" t="s">
        <v>420</v>
      </c>
      <c r="X96" s="270" t="s">
        <v>430</v>
      </c>
      <c r="Y96" s="1">
        <f t="shared" ca="1" si="15"/>
        <v>0</v>
      </c>
      <c r="AA96" s="1">
        <f t="shared" ca="1" si="17"/>
        <v>0</v>
      </c>
      <c r="AB96" s="1">
        <v>96</v>
      </c>
    </row>
    <row r="97" spans="21:28" ht="21" customHeight="1" x14ac:dyDescent="0.15">
      <c r="U97" s="1" t="s">
        <v>425</v>
      </c>
      <c r="V97" s="1" t="s">
        <v>51</v>
      </c>
      <c r="W97" s="52" t="s">
        <v>420</v>
      </c>
      <c r="X97" s="270" t="s">
        <v>431</v>
      </c>
      <c r="Y97" s="1">
        <f t="shared" ca="1" si="15"/>
        <v>0</v>
      </c>
      <c r="AA97" s="1">
        <f t="shared" ca="1" si="17"/>
        <v>0</v>
      </c>
      <c r="AB97" s="1">
        <v>97</v>
      </c>
    </row>
    <row r="98" spans="21:28" ht="21" customHeight="1" x14ac:dyDescent="0.15">
      <c r="U98" s="1" t="s">
        <v>425</v>
      </c>
      <c r="V98" s="1" t="s">
        <v>52</v>
      </c>
      <c r="W98" s="52" t="s">
        <v>420</v>
      </c>
      <c r="X98" s="270" t="s">
        <v>432</v>
      </c>
      <c r="Y98" s="1">
        <f t="shared" ca="1" si="15"/>
        <v>0</v>
      </c>
      <c r="AA98" s="1">
        <f t="shared" ca="1" si="17"/>
        <v>0</v>
      </c>
      <c r="AB98" s="1">
        <v>98</v>
      </c>
    </row>
    <row r="99" spans="21:28" ht="21" customHeight="1" x14ac:dyDescent="0.15">
      <c r="U99" s="1" t="s">
        <v>425</v>
      </c>
      <c r="V99" s="1" t="s">
        <v>336</v>
      </c>
      <c r="W99" s="52" t="s">
        <v>420</v>
      </c>
      <c r="X99" s="270" t="s">
        <v>433</v>
      </c>
      <c r="Y99" s="1">
        <f t="shared" ca="1" si="15"/>
        <v>0</v>
      </c>
      <c r="AA99" s="1">
        <f t="shared" ca="1" si="17"/>
        <v>0</v>
      </c>
      <c r="AB99" s="1">
        <v>99</v>
      </c>
    </row>
    <row r="100" spans="21:28" ht="21" customHeight="1" x14ac:dyDescent="0.15">
      <c r="U100" s="1" t="s">
        <v>425</v>
      </c>
      <c r="V100" s="1" t="s">
        <v>54</v>
      </c>
      <c r="W100" s="52" t="s">
        <v>420</v>
      </c>
      <c r="X100" s="270" t="s">
        <v>253</v>
      </c>
      <c r="Y100" s="1">
        <f t="shared" ca="1" si="15"/>
        <v>0</v>
      </c>
      <c r="AA100" s="1">
        <f t="shared" ca="1" si="17"/>
        <v>0</v>
      </c>
      <c r="AB100" s="1">
        <v>100</v>
      </c>
    </row>
    <row r="101" spans="21:28" ht="21" customHeight="1" x14ac:dyDescent="0.15">
      <c r="U101" s="1" t="s">
        <v>425</v>
      </c>
      <c r="V101" s="1" t="s">
        <v>55</v>
      </c>
      <c r="W101" s="271" t="s">
        <v>420</v>
      </c>
      <c r="X101" s="270" t="s">
        <v>434</v>
      </c>
      <c r="Y101" s="1">
        <f ca="1">IF(Y$2=0,INDIRECT(W101&amp;"!"&amp;X101&amp;$AB$2),0)</f>
        <v>0</v>
      </c>
      <c r="AA101" s="1">
        <f t="shared" ca="1" si="17"/>
        <v>0</v>
      </c>
      <c r="AB101" s="1">
        <v>101</v>
      </c>
    </row>
    <row r="102" spans="21:28" ht="21" customHeight="1" x14ac:dyDescent="0.15">
      <c r="U102" s="1" t="s">
        <v>425</v>
      </c>
      <c r="V102" s="1" t="s">
        <v>494</v>
      </c>
      <c r="W102" s="271" t="s">
        <v>420</v>
      </c>
      <c r="X102" s="270" t="s">
        <v>435</v>
      </c>
      <c r="Y102" s="1">
        <f ca="1">IF(Y$2=0,INDIRECT(W102&amp;"!"&amp;X102&amp;$AB$2),0)</f>
        <v>0</v>
      </c>
      <c r="AA102" s="1">
        <f t="shared" ca="1" si="17"/>
        <v>0</v>
      </c>
      <c r="AB102" s="1">
        <v>102</v>
      </c>
    </row>
    <row r="103" spans="21:28" ht="21" customHeight="1" x14ac:dyDescent="0.15">
      <c r="U103" s="1" t="s">
        <v>425</v>
      </c>
      <c r="V103" s="1" t="s">
        <v>482</v>
      </c>
      <c r="W103" s="52" t="s">
        <v>420</v>
      </c>
      <c r="X103" s="270" t="s">
        <v>436</v>
      </c>
      <c r="Y103" s="1">
        <f ca="1">IF(Y$2=0,INDIRECT(W103&amp;"!"&amp;X103&amp;$AB$2),0)</f>
        <v>0</v>
      </c>
      <c r="AA103" s="1">
        <f t="shared" ca="1" si="17"/>
        <v>0</v>
      </c>
      <c r="AB103" s="1">
        <v>103</v>
      </c>
    </row>
    <row r="104" spans="21:28" ht="21" customHeight="1" x14ac:dyDescent="0.15">
      <c r="U104" s="1" t="s">
        <v>425</v>
      </c>
      <c r="V104" s="1" t="s">
        <v>56</v>
      </c>
      <c r="W104" s="52" t="s">
        <v>420</v>
      </c>
      <c r="X104" s="270" t="s">
        <v>437</v>
      </c>
      <c r="Y104" s="1">
        <f t="shared" ca="1" si="15"/>
        <v>0</v>
      </c>
      <c r="AA104" s="1">
        <f t="shared" ca="1" si="17"/>
        <v>0</v>
      </c>
      <c r="AB104" s="1">
        <v>104</v>
      </c>
    </row>
    <row r="105" spans="21:28" ht="21" customHeight="1" x14ac:dyDescent="0.15">
      <c r="U105" s="1" t="s">
        <v>425</v>
      </c>
      <c r="V105" s="1" t="s">
        <v>57</v>
      </c>
      <c r="W105" s="52" t="s">
        <v>420</v>
      </c>
      <c r="X105" s="270" t="s">
        <v>438</v>
      </c>
      <c r="Y105" s="1">
        <f t="shared" ca="1" si="15"/>
        <v>0</v>
      </c>
      <c r="AA105" s="1">
        <f t="shared" ca="1" si="17"/>
        <v>0</v>
      </c>
      <c r="AB105" s="1">
        <v>105</v>
      </c>
    </row>
    <row r="106" spans="21:28" ht="21" customHeight="1" x14ac:dyDescent="0.15">
      <c r="U106" s="1" t="s">
        <v>425</v>
      </c>
      <c r="V106" s="1" t="s">
        <v>58</v>
      </c>
      <c r="W106" s="52" t="s">
        <v>420</v>
      </c>
      <c r="X106" s="270" t="s">
        <v>439</v>
      </c>
      <c r="Y106" s="1">
        <f t="shared" ref="Y106:Y132" ca="1" si="18">IF(Y$2=0,INDIRECT(W106&amp;"!"&amp;X106&amp;$AB$2),0)</f>
        <v>0</v>
      </c>
      <c r="AA106" s="1">
        <f t="shared" ca="1" si="17"/>
        <v>0</v>
      </c>
      <c r="AB106" s="1">
        <v>106</v>
      </c>
    </row>
    <row r="107" spans="21:28" ht="21" customHeight="1" x14ac:dyDescent="0.15">
      <c r="U107" s="1" t="s">
        <v>425</v>
      </c>
      <c r="V107" s="1" t="s">
        <v>59</v>
      </c>
      <c r="W107" s="52" t="s">
        <v>420</v>
      </c>
      <c r="X107" s="270" t="s">
        <v>440</v>
      </c>
      <c r="Y107" s="1">
        <f t="shared" ca="1" si="18"/>
        <v>0</v>
      </c>
      <c r="AA107" s="1">
        <f t="shared" ca="1" si="17"/>
        <v>0</v>
      </c>
      <c r="AB107" s="1">
        <v>107</v>
      </c>
    </row>
    <row r="108" spans="21:28" ht="21" customHeight="1" x14ac:dyDescent="0.15">
      <c r="U108" s="1" t="s">
        <v>425</v>
      </c>
      <c r="V108" s="1" t="s">
        <v>367</v>
      </c>
      <c r="W108" s="52" t="s">
        <v>420</v>
      </c>
      <c r="X108" s="270" t="s">
        <v>441</v>
      </c>
      <c r="Y108" s="1">
        <f t="shared" ca="1" si="18"/>
        <v>0</v>
      </c>
      <c r="AA108" s="1">
        <f t="shared" ca="1" si="17"/>
        <v>0</v>
      </c>
      <c r="AB108" s="1">
        <v>108</v>
      </c>
    </row>
    <row r="109" spans="21:28" ht="21" customHeight="1" x14ac:dyDescent="0.15">
      <c r="U109" s="1" t="s">
        <v>425</v>
      </c>
      <c r="V109" s="1" t="s">
        <v>371</v>
      </c>
      <c r="W109" s="52" t="s">
        <v>420</v>
      </c>
      <c r="X109" s="270" t="s">
        <v>442</v>
      </c>
      <c r="Y109" s="1">
        <f t="shared" ca="1" si="18"/>
        <v>0</v>
      </c>
      <c r="AA109" s="1">
        <f t="shared" ca="1" si="17"/>
        <v>0</v>
      </c>
      <c r="AB109" s="1">
        <v>109</v>
      </c>
    </row>
    <row r="110" spans="21:28" ht="21" customHeight="1" x14ac:dyDescent="0.15">
      <c r="U110" s="1" t="s">
        <v>425</v>
      </c>
      <c r="V110" s="1" t="s">
        <v>61</v>
      </c>
      <c r="W110" s="52" t="s">
        <v>420</v>
      </c>
      <c r="X110" s="270" t="s">
        <v>443</v>
      </c>
      <c r="Y110" s="1">
        <f t="shared" ca="1" si="18"/>
        <v>0</v>
      </c>
      <c r="AA110" s="1">
        <f t="shared" ca="1" si="17"/>
        <v>0</v>
      </c>
      <c r="AB110" s="1">
        <v>110</v>
      </c>
    </row>
    <row r="111" spans="21:28" ht="21" customHeight="1" x14ac:dyDescent="0.15">
      <c r="U111" s="1" t="s">
        <v>425</v>
      </c>
      <c r="V111" s="1" t="s">
        <v>62</v>
      </c>
      <c r="W111" s="52" t="s">
        <v>420</v>
      </c>
      <c r="X111" s="270" t="s">
        <v>444</v>
      </c>
      <c r="Y111" s="1">
        <f t="shared" ca="1" si="18"/>
        <v>0</v>
      </c>
      <c r="AA111" s="1">
        <f t="shared" ca="1" si="17"/>
        <v>0</v>
      </c>
      <c r="AB111" s="1">
        <v>111</v>
      </c>
    </row>
    <row r="112" spans="21:28" ht="21" customHeight="1" x14ac:dyDescent="0.15">
      <c r="U112" s="1" t="s">
        <v>425</v>
      </c>
      <c r="V112" s="1" t="s">
        <v>63</v>
      </c>
      <c r="W112" s="52" t="s">
        <v>420</v>
      </c>
      <c r="X112" s="270" t="s">
        <v>418</v>
      </c>
      <c r="Y112" s="1">
        <f t="shared" ca="1" si="18"/>
        <v>0</v>
      </c>
      <c r="AA112" s="1">
        <f t="shared" ca="1" si="17"/>
        <v>0</v>
      </c>
      <c r="AB112" s="1">
        <v>112</v>
      </c>
    </row>
    <row r="113" spans="21:28" ht="21" customHeight="1" x14ac:dyDescent="0.15">
      <c r="U113" s="1" t="s">
        <v>425</v>
      </c>
      <c r="V113" s="1" t="s">
        <v>64</v>
      </c>
      <c r="W113" s="52" t="s">
        <v>420</v>
      </c>
      <c r="X113" s="270" t="s">
        <v>446</v>
      </c>
      <c r="Y113" s="1">
        <f t="shared" ca="1" si="18"/>
        <v>0</v>
      </c>
      <c r="AA113" s="1">
        <f t="shared" ca="1" si="17"/>
        <v>0</v>
      </c>
      <c r="AB113" s="1">
        <v>113</v>
      </c>
    </row>
    <row r="114" spans="21:28" ht="21" customHeight="1" x14ac:dyDescent="0.15">
      <c r="U114" s="1" t="s">
        <v>425</v>
      </c>
      <c r="V114" s="1" t="s">
        <v>35</v>
      </c>
      <c r="W114" s="52" t="s">
        <v>420</v>
      </c>
      <c r="X114" s="270" t="s">
        <v>447</v>
      </c>
      <c r="Y114" s="1">
        <f t="shared" ca="1" si="18"/>
        <v>0</v>
      </c>
      <c r="AA114" s="1">
        <f t="shared" ca="1" si="17"/>
        <v>0</v>
      </c>
      <c r="AB114" s="1">
        <v>114</v>
      </c>
    </row>
    <row r="115" spans="21:28" ht="21" customHeight="1" x14ac:dyDescent="0.15">
      <c r="U115" s="1" t="s">
        <v>445</v>
      </c>
      <c r="V115" s="1" t="s">
        <v>48</v>
      </c>
      <c r="W115" s="52" t="s">
        <v>420</v>
      </c>
      <c r="X115" s="270" t="s">
        <v>449</v>
      </c>
      <c r="Y115" s="1">
        <f t="shared" ca="1" si="18"/>
        <v>0</v>
      </c>
      <c r="AA115" s="1">
        <f t="shared" ca="1" si="17"/>
        <v>0</v>
      </c>
      <c r="AB115" s="1">
        <v>115</v>
      </c>
    </row>
    <row r="116" spans="21:28" ht="21" customHeight="1" x14ac:dyDescent="0.15">
      <c r="U116" s="1" t="s">
        <v>445</v>
      </c>
      <c r="V116" s="1" t="s">
        <v>49</v>
      </c>
      <c r="W116" s="52" t="s">
        <v>420</v>
      </c>
      <c r="X116" s="270" t="s">
        <v>450</v>
      </c>
      <c r="Y116" s="1">
        <f t="shared" ca="1" si="18"/>
        <v>0</v>
      </c>
      <c r="AA116" s="1">
        <f t="shared" ca="1" si="17"/>
        <v>0</v>
      </c>
      <c r="AB116" s="1">
        <v>116</v>
      </c>
    </row>
    <row r="117" spans="21:28" ht="21" customHeight="1" x14ac:dyDescent="0.15">
      <c r="U117" s="1" t="s">
        <v>445</v>
      </c>
      <c r="V117" s="1" t="s">
        <v>50</v>
      </c>
      <c r="W117" s="52" t="s">
        <v>420</v>
      </c>
      <c r="X117" s="270" t="s">
        <v>451</v>
      </c>
      <c r="Y117" s="1">
        <f t="shared" ca="1" si="18"/>
        <v>0</v>
      </c>
      <c r="AA117" s="1">
        <f t="shared" ca="1" si="17"/>
        <v>0</v>
      </c>
      <c r="AB117" s="1">
        <v>117</v>
      </c>
    </row>
    <row r="118" spans="21:28" ht="21" customHeight="1" x14ac:dyDescent="0.15">
      <c r="U118" s="1" t="s">
        <v>445</v>
      </c>
      <c r="V118" s="1" t="s">
        <v>51</v>
      </c>
      <c r="W118" s="52" t="s">
        <v>420</v>
      </c>
      <c r="X118" s="270" t="s">
        <v>452</v>
      </c>
      <c r="Y118" s="1">
        <f t="shared" ca="1" si="18"/>
        <v>0</v>
      </c>
      <c r="AA118" s="1">
        <f t="shared" ca="1" si="17"/>
        <v>0</v>
      </c>
      <c r="AB118" s="1">
        <v>118</v>
      </c>
    </row>
    <row r="119" spans="21:28" ht="21" customHeight="1" x14ac:dyDescent="0.15">
      <c r="U119" s="1" t="s">
        <v>445</v>
      </c>
      <c r="V119" s="1" t="s">
        <v>52</v>
      </c>
      <c r="W119" s="52" t="s">
        <v>420</v>
      </c>
      <c r="X119" s="270" t="s">
        <v>453</v>
      </c>
      <c r="Y119" s="1">
        <f t="shared" ca="1" si="18"/>
        <v>0</v>
      </c>
      <c r="AA119" s="1">
        <f t="shared" ca="1" si="17"/>
        <v>0</v>
      </c>
      <c r="AB119" s="1">
        <v>119</v>
      </c>
    </row>
    <row r="120" spans="21:28" ht="21" customHeight="1" x14ac:dyDescent="0.15">
      <c r="U120" s="1" t="s">
        <v>445</v>
      </c>
      <c r="V120" s="1" t="s">
        <v>336</v>
      </c>
      <c r="W120" s="52" t="s">
        <v>420</v>
      </c>
      <c r="X120" s="270" t="s">
        <v>454</v>
      </c>
      <c r="Y120" s="1">
        <f t="shared" ca="1" si="18"/>
        <v>0</v>
      </c>
      <c r="AA120" s="1">
        <f t="shared" ca="1" si="17"/>
        <v>0</v>
      </c>
      <c r="AB120" s="1">
        <v>120</v>
      </c>
    </row>
    <row r="121" spans="21:28" ht="21" customHeight="1" x14ac:dyDescent="0.15">
      <c r="U121" s="1" t="s">
        <v>445</v>
      </c>
      <c r="V121" s="1" t="s">
        <v>54</v>
      </c>
      <c r="W121" s="52" t="s">
        <v>420</v>
      </c>
      <c r="X121" s="270" t="s">
        <v>455</v>
      </c>
      <c r="Y121" s="1">
        <f t="shared" ca="1" si="18"/>
        <v>0</v>
      </c>
      <c r="AA121" s="1">
        <f t="shared" ca="1" si="17"/>
        <v>0</v>
      </c>
      <c r="AB121" s="1">
        <v>121</v>
      </c>
    </row>
    <row r="122" spans="21:28" ht="21" customHeight="1" x14ac:dyDescent="0.15">
      <c r="U122" s="1" t="s">
        <v>445</v>
      </c>
      <c r="V122" s="1" t="s">
        <v>55</v>
      </c>
      <c r="W122" s="271" t="s">
        <v>420</v>
      </c>
      <c r="X122" s="270" t="s">
        <v>260</v>
      </c>
      <c r="Y122" s="1">
        <f t="shared" ca="1" si="18"/>
        <v>0</v>
      </c>
      <c r="AA122" s="1">
        <f t="shared" ca="1" si="17"/>
        <v>0</v>
      </c>
      <c r="AB122" s="1">
        <v>122</v>
      </c>
    </row>
    <row r="123" spans="21:28" ht="21" customHeight="1" x14ac:dyDescent="0.15">
      <c r="U123" s="1" t="s">
        <v>445</v>
      </c>
      <c r="V123" s="1" t="s">
        <v>484</v>
      </c>
      <c r="W123" s="271" t="s">
        <v>420</v>
      </c>
      <c r="X123" s="270" t="s">
        <v>264</v>
      </c>
      <c r="Y123" s="1">
        <f t="shared" ca="1" si="18"/>
        <v>0</v>
      </c>
      <c r="AA123" s="1">
        <f t="shared" ca="1" si="17"/>
        <v>0</v>
      </c>
      <c r="AB123" s="1">
        <v>123</v>
      </c>
    </row>
    <row r="124" spans="21:28" ht="21" customHeight="1" x14ac:dyDescent="0.15">
      <c r="U124" s="1" t="s">
        <v>445</v>
      </c>
      <c r="V124" s="1" t="s">
        <v>482</v>
      </c>
      <c r="W124" s="52" t="s">
        <v>420</v>
      </c>
      <c r="X124" s="270" t="s">
        <v>268</v>
      </c>
      <c r="Y124" s="1">
        <f t="shared" ca="1" si="18"/>
        <v>0</v>
      </c>
      <c r="AA124" s="1">
        <f t="shared" ca="1" si="17"/>
        <v>0</v>
      </c>
      <c r="AB124" s="1">
        <v>124</v>
      </c>
    </row>
    <row r="125" spans="21:28" ht="21" customHeight="1" x14ac:dyDescent="0.15">
      <c r="U125" s="1" t="s">
        <v>445</v>
      </c>
      <c r="V125" s="1" t="s">
        <v>56</v>
      </c>
      <c r="W125" s="52" t="s">
        <v>420</v>
      </c>
      <c r="X125" s="270" t="s">
        <v>272</v>
      </c>
      <c r="Y125" s="1">
        <f t="shared" ca="1" si="18"/>
        <v>0</v>
      </c>
      <c r="AA125" s="1">
        <f t="shared" ca="1" si="17"/>
        <v>0</v>
      </c>
      <c r="AB125" s="1">
        <v>125</v>
      </c>
    </row>
    <row r="126" spans="21:28" ht="21" customHeight="1" x14ac:dyDescent="0.15">
      <c r="U126" s="1" t="s">
        <v>445</v>
      </c>
      <c r="V126" s="1" t="s">
        <v>57</v>
      </c>
      <c r="W126" s="52" t="s">
        <v>420</v>
      </c>
      <c r="X126" s="270" t="s">
        <v>276</v>
      </c>
      <c r="Y126" s="1">
        <f t="shared" ca="1" si="18"/>
        <v>0</v>
      </c>
      <c r="AA126" s="1">
        <f t="shared" ca="1" si="17"/>
        <v>0</v>
      </c>
      <c r="AB126" s="1">
        <v>126</v>
      </c>
    </row>
    <row r="127" spans="21:28" ht="21" customHeight="1" x14ac:dyDescent="0.15">
      <c r="U127" s="1" t="s">
        <v>445</v>
      </c>
      <c r="V127" s="1" t="s">
        <v>58</v>
      </c>
      <c r="W127" s="52" t="s">
        <v>420</v>
      </c>
      <c r="X127" s="270" t="s">
        <v>280</v>
      </c>
      <c r="Y127" s="1">
        <f t="shared" ca="1" si="18"/>
        <v>0</v>
      </c>
      <c r="AA127" s="1">
        <f t="shared" ca="1" si="17"/>
        <v>0</v>
      </c>
      <c r="AB127" s="1">
        <v>127</v>
      </c>
    </row>
    <row r="128" spans="21:28" ht="21" customHeight="1" x14ac:dyDescent="0.15">
      <c r="U128" s="1" t="s">
        <v>445</v>
      </c>
      <c r="V128" s="1" t="s">
        <v>59</v>
      </c>
      <c r="W128" s="52" t="s">
        <v>420</v>
      </c>
      <c r="X128" s="270" t="s">
        <v>504</v>
      </c>
      <c r="Y128" s="1">
        <f t="shared" ca="1" si="18"/>
        <v>0</v>
      </c>
      <c r="AA128" s="1">
        <f t="shared" ca="1" si="17"/>
        <v>0</v>
      </c>
      <c r="AB128" s="1">
        <v>128</v>
      </c>
    </row>
    <row r="129" spans="21:28" ht="21" customHeight="1" x14ac:dyDescent="0.15">
      <c r="U129" s="1" t="s">
        <v>445</v>
      </c>
      <c r="V129" s="1" t="s">
        <v>367</v>
      </c>
      <c r="W129" s="52" t="s">
        <v>420</v>
      </c>
      <c r="X129" s="270" t="s">
        <v>284</v>
      </c>
      <c r="Y129" s="1">
        <f t="shared" ca="1" si="18"/>
        <v>0</v>
      </c>
      <c r="AA129" s="1">
        <f t="shared" ca="1" si="17"/>
        <v>0</v>
      </c>
      <c r="AB129" s="1">
        <v>129</v>
      </c>
    </row>
    <row r="130" spans="21:28" ht="21" customHeight="1" x14ac:dyDescent="0.15">
      <c r="U130" s="1" t="s">
        <v>445</v>
      </c>
      <c r="V130" s="1" t="s">
        <v>371</v>
      </c>
      <c r="W130" s="52" t="s">
        <v>420</v>
      </c>
      <c r="X130" s="270" t="s">
        <v>289</v>
      </c>
      <c r="Y130" s="1">
        <f t="shared" ca="1" si="18"/>
        <v>0</v>
      </c>
      <c r="AA130" s="1">
        <f t="shared" ca="1" si="17"/>
        <v>0</v>
      </c>
      <c r="AB130" s="1">
        <v>130</v>
      </c>
    </row>
    <row r="131" spans="21:28" ht="21" customHeight="1" x14ac:dyDescent="0.15">
      <c r="U131" s="1" t="s">
        <v>445</v>
      </c>
      <c r="V131" s="1" t="s">
        <v>61</v>
      </c>
      <c r="W131" s="52" t="s">
        <v>420</v>
      </c>
      <c r="X131" s="270" t="s">
        <v>293</v>
      </c>
      <c r="Y131" s="1">
        <f t="shared" ca="1" si="18"/>
        <v>0</v>
      </c>
      <c r="AA131" s="1">
        <f t="shared" ca="1" si="17"/>
        <v>0</v>
      </c>
      <c r="AB131" s="1">
        <v>131</v>
      </c>
    </row>
    <row r="132" spans="21:28" ht="21" customHeight="1" x14ac:dyDescent="0.15">
      <c r="U132" s="1" t="s">
        <v>445</v>
      </c>
      <c r="V132" s="1" t="s">
        <v>63</v>
      </c>
      <c r="W132" s="52" t="s">
        <v>420</v>
      </c>
      <c r="X132" s="270" t="s">
        <v>301</v>
      </c>
      <c r="Y132" s="1">
        <f t="shared" ca="1" si="18"/>
        <v>0</v>
      </c>
      <c r="AA132" s="1">
        <f t="shared" ca="1" si="17"/>
        <v>0</v>
      </c>
      <c r="AB132" s="1">
        <v>132</v>
      </c>
    </row>
    <row r="133" spans="21:28" ht="21" customHeight="1" x14ac:dyDescent="0.15">
      <c r="U133" s="1" t="s">
        <v>445</v>
      </c>
      <c r="V133" s="1" t="s">
        <v>64</v>
      </c>
      <c r="W133" s="52" t="s">
        <v>420</v>
      </c>
      <c r="X133" s="270" t="s">
        <v>306</v>
      </c>
      <c r="Y133" s="1">
        <f ca="1">IF(Y$2=0,INDIRECT(W133&amp;"!"&amp;X133&amp;$AB$2),0)</f>
        <v>0</v>
      </c>
      <c r="AA133" s="1">
        <f t="shared" ca="1" si="17"/>
        <v>0</v>
      </c>
      <c r="AB133" s="1">
        <v>133</v>
      </c>
    </row>
    <row r="134" spans="21:28" ht="21" customHeight="1" x14ac:dyDescent="0.15">
      <c r="U134" s="1" t="s">
        <v>445</v>
      </c>
      <c r="V134" s="1" t="s">
        <v>35</v>
      </c>
      <c r="W134" s="52" t="s">
        <v>420</v>
      </c>
      <c r="X134" s="270" t="s">
        <v>505</v>
      </c>
      <c r="Y134" s="1">
        <f ca="1">IF(Y$2=0,INDIRECT(W134&amp;"!"&amp;X134&amp;$AB$2),0)</f>
        <v>0</v>
      </c>
      <c r="AA134" s="1">
        <f t="shared" ca="1" si="17"/>
        <v>0</v>
      </c>
      <c r="AB134" s="1">
        <v>134</v>
      </c>
    </row>
    <row r="135" spans="21:28" ht="21" customHeight="1" x14ac:dyDescent="0.15">
      <c r="AA135" s="1">
        <f t="shared" ca="1" si="17"/>
        <v>0</v>
      </c>
      <c r="AB135" s="1">
        <v>135</v>
      </c>
    </row>
    <row r="136" spans="21:28" ht="21" customHeight="1" x14ac:dyDescent="0.15">
      <c r="V136" s="1" t="s">
        <v>96</v>
      </c>
      <c r="W136" s="52" t="s">
        <v>231</v>
      </c>
      <c r="X136" s="52" t="s">
        <v>456</v>
      </c>
      <c r="Y136" s="1">
        <f ca="1">IF(Y$2=0,INDIRECT(W136&amp;"!"&amp;X136&amp;$AB$2),0)</f>
        <v>0</v>
      </c>
      <c r="AA136" s="1">
        <f t="shared" ca="1" si="17"/>
        <v>0</v>
      </c>
      <c r="AB136" s="1">
        <v>136</v>
      </c>
    </row>
    <row r="137" spans="21:28" ht="21" customHeight="1" x14ac:dyDescent="0.15">
      <c r="AA137" s="1">
        <f t="shared" ca="1" si="17"/>
        <v>0</v>
      </c>
      <c r="AB137" s="1">
        <v>137</v>
      </c>
    </row>
    <row r="138" spans="21:28" ht="21" customHeight="1" x14ac:dyDescent="0.15">
      <c r="U138" s="1" t="s">
        <v>457</v>
      </c>
      <c r="V138" s="1" t="s">
        <v>45</v>
      </c>
      <c r="W138" s="52" t="s">
        <v>364</v>
      </c>
      <c r="X138" s="1" t="s">
        <v>458</v>
      </c>
      <c r="Y138" s="1">
        <f t="shared" ref="Y138:Y146" ca="1" si="19">IF(Y$2=0,INDIRECT(W138&amp;"!"&amp;X138&amp;$AB$2),0)</f>
        <v>0</v>
      </c>
      <c r="AA138" s="1">
        <f t="shared" ca="1" si="17"/>
        <v>0</v>
      </c>
      <c r="AB138" s="1">
        <v>138</v>
      </c>
    </row>
    <row r="139" spans="21:28" ht="21" customHeight="1" x14ac:dyDescent="0.15">
      <c r="U139" s="1" t="s">
        <v>457</v>
      </c>
      <c r="V139" s="50" t="s">
        <v>6</v>
      </c>
      <c r="W139" s="52" t="s">
        <v>364</v>
      </c>
      <c r="X139" s="1" t="s">
        <v>459</v>
      </c>
      <c r="Y139" s="1">
        <f t="shared" ca="1" si="19"/>
        <v>0</v>
      </c>
      <c r="AA139" s="1">
        <f t="shared" ca="1" si="17"/>
        <v>0</v>
      </c>
      <c r="AB139" s="1">
        <v>139</v>
      </c>
    </row>
    <row r="140" spans="21:28" ht="21" customHeight="1" x14ac:dyDescent="0.15">
      <c r="U140" s="1" t="s">
        <v>457</v>
      </c>
      <c r="V140" s="1" t="s">
        <v>7</v>
      </c>
      <c r="W140" s="52" t="s">
        <v>364</v>
      </c>
      <c r="X140" s="1" t="s">
        <v>460</v>
      </c>
      <c r="Y140" s="1">
        <f t="shared" ca="1" si="19"/>
        <v>0</v>
      </c>
      <c r="AA140" s="1">
        <f t="shared" ca="1" si="17"/>
        <v>0</v>
      </c>
      <c r="AB140" s="1">
        <v>140</v>
      </c>
    </row>
    <row r="141" spans="21:28" ht="21" customHeight="1" x14ac:dyDescent="0.15">
      <c r="U141" s="1" t="s">
        <v>457</v>
      </c>
      <c r="V141" s="1" t="s">
        <v>8</v>
      </c>
      <c r="W141" s="52" t="s">
        <v>364</v>
      </c>
      <c r="X141" s="1" t="s">
        <v>461</v>
      </c>
      <c r="Y141" s="1">
        <f t="shared" ca="1" si="19"/>
        <v>0</v>
      </c>
      <c r="AA141" s="1">
        <f t="shared" ca="1" si="17"/>
        <v>0</v>
      </c>
      <c r="AB141" s="1">
        <v>141</v>
      </c>
    </row>
    <row r="142" spans="21:28" ht="21" customHeight="1" x14ac:dyDescent="0.15">
      <c r="U142" s="1" t="s">
        <v>457</v>
      </c>
      <c r="V142" s="1" t="s">
        <v>9</v>
      </c>
      <c r="W142" s="52" t="s">
        <v>364</v>
      </c>
      <c r="X142" s="1" t="s">
        <v>462</v>
      </c>
      <c r="Y142" s="1">
        <f t="shared" ca="1" si="19"/>
        <v>0</v>
      </c>
      <c r="AA142" s="1">
        <f t="shared" ca="1" si="17"/>
        <v>0</v>
      </c>
      <c r="AB142" s="1">
        <v>142</v>
      </c>
    </row>
    <row r="143" spans="21:28" ht="21" customHeight="1" x14ac:dyDescent="0.15">
      <c r="U143" s="1" t="s">
        <v>457</v>
      </c>
      <c r="V143" s="50" t="s">
        <v>13</v>
      </c>
      <c r="W143" s="52" t="s">
        <v>364</v>
      </c>
      <c r="X143" s="1" t="s">
        <v>463</v>
      </c>
      <c r="Y143" s="1">
        <f t="shared" ca="1" si="19"/>
        <v>0</v>
      </c>
      <c r="AA143" s="1">
        <f t="shared" ca="1" si="17"/>
        <v>0</v>
      </c>
      <c r="AB143" s="1">
        <v>143</v>
      </c>
    </row>
    <row r="144" spans="21:28" ht="21" customHeight="1" x14ac:dyDescent="0.15">
      <c r="U144" s="1" t="s">
        <v>457</v>
      </c>
      <c r="V144" s="1" t="s">
        <v>11</v>
      </c>
      <c r="W144" s="52" t="s">
        <v>364</v>
      </c>
      <c r="X144" s="1" t="s">
        <v>423</v>
      </c>
      <c r="Y144" s="1">
        <f t="shared" ca="1" si="19"/>
        <v>0</v>
      </c>
      <c r="AA144" s="1">
        <f t="shared" ca="1" si="17"/>
        <v>0</v>
      </c>
      <c r="AB144" s="1">
        <v>144</v>
      </c>
    </row>
    <row r="145" spans="21:30" ht="21" customHeight="1" x14ac:dyDescent="0.15">
      <c r="U145" s="1" t="s">
        <v>457</v>
      </c>
      <c r="V145" s="50" t="s">
        <v>83</v>
      </c>
      <c r="W145" s="52" t="s">
        <v>364</v>
      </c>
      <c r="X145" s="1" t="s">
        <v>424</v>
      </c>
      <c r="Y145" s="1">
        <f ca="1">IF(Y$2=0,INDIRECT(W145&amp;"!"&amp;X145&amp;$AB$2),0)</f>
        <v>0</v>
      </c>
      <c r="AA145" s="1">
        <f t="shared" ca="1" si="17"/>
        <v>0</v>
      </c>
      <c r="AB145" s="1">
        <v>145</v>
      </c>
    </row>
    <row r="146" spans="21:30" ht="21" customHeight="1" x14ac:dyDescent="0.15">
      <c r="U146" s="1" t="s">
        <v>457</v>
      </c>
      <c r="V146" s="1" t="s">
        <v>0</v>
      </c>
      <c r="W146" s="52" t="s">
        <v>364</v>
      </c>
      <c r="X146" s="1" t="s">
        <v>464</v>
      </c>
      <c r="Y146" s="1">
        <f t="shared" ca="1" si="19"/>
        <v>0</v>
      </c>
      <c r="AA146" s="1">
        <f t="shared" ref="AA146:AA209" ca="1" si="20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0"/>
        <v>0</v>
      </c>
      <c r="AB147" s="1">
        <v>147</v>
      </c>
    </row>
    <row r="148" spans="21:30" ht="21" customHeight="1" x14ac:dyDescent="0.15">
      <c r="Z148" s="1"/>
      <c r="AA148" s="1">
        <f t="shared" ca="1" si="20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0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0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0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0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0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0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0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0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0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0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0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0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0"/>
        <v>0</v>
      </c>
      <c r="AB161" s="1">
        <v>161</v>
      </c>
    </row>
    <row r="162" spans="27:28" s="1" customFormat="1" ht="21" customHeight="1" x14ac:dyDescent="0.15">
      <c r="AA162" s="1">
        <f t="shared" ca="1" si="20"/>
        <v>0</v>
      </c>
      <c r="AB162" s="1">
        <v>162</v>
      </c>
    </row>
    <row r="163" spans="27:28" s="1" customFormat="1" ht="21" customHeight="1" x14ac:dyDescent="0.15">
      <c r="AA163" s="1">
        <f t="shared" ca="1" si="20"/>
        <v>0</v>
      </c>
      <c r="AB163" s="1">
        <v>163</v>
      </c>
    </row>
    <row r="164" spans="27:28" s="1" customFormat="1" ht="21" customHeight="1" x14ac:dyDescent="0.15">
      <c r="AA164" s="1">
        <f t="shared" ca="1" si="20"/>
        <v>0</v>
      </c>
      <c r="AB164" s="1">
        <v>164</v>
      </c>
    </row>
    <row r="165" spans="27:28" s="1" customFormat="1" ht="21" customHeight="1" x14ac:dyDescent="0.15">
      <c r="AA165" s="1">
        <f t="shared" ca="1" si="20"/>
        <v>0</v>
      </c>
      <c r="AB165" s="1">
        <v>165</v>
      </c>
    </row>
    <row r="166" spans="27:28" s="1" customFormat="1" ht="21" customHeight="1" x14ac:dyDescent="0.15">
      <c r="AA166" s="1">
        <f t="shared" ca="1" si="20"/>
        <v>0</v>
      </c>
      <c r="AB166" s="1">
        <v>166</v>
      </c>
    </row>
    <row r="167" spans="27:28" s="1" customFormat="1" ht="21" customHeight="1" x14ac:dyDescent="0.15">
      <c r="AA167" s="1">
        <f t="shared" ca="1" si="20"/>
        <v>0</v>
      </c>
      <c r="AB167" s="1">
        <v>167</v>
      </c>
    </row>
    <row r="168" spans="27:28" s="1" customFormat="1" ht="21" customHeight="1" x14ac:dyDescent="0.15">
      <c r="AA168" s="1">
        <f t="shared" ca="1" si="20"/>
        <v>0</v>
      </c>
      <c r="AB168" s="1">
        <v>168</v>
      </c>
    </row>
    <row r="169" spans="27:28" s="1" customFormat="1" ht="21" customHeight="1" x14ac:dyDescent="0.15">
      <c r="AA169" s="1">
        <f t="shared" ca="1" si="20"/>
        <v>0</v>
      </c>
      <c r="AB169" s="1">
        <v>169</v>
      </c>
    </row>
    <row r="170" spans="27:28" s="1" customFormat="1" ht="21" customHeight="1" x14ac:dyDescent="0.15">
      <c r="AA170" s="1">
        <f t="shared" ca="1" si="20"/>
        <v>0</v>
      </c>
      <c r="AB170" s="1">
        <v>170</v>
      </c>
    </row>
    <row r="171" spans="27:28" s="1" customFormat="1" ht="21" customHeight="1" x14ac:dyDescent="0.15">
      <c r="AA171" s="1">
        <f t="shared" ca="1" si="20"/>
        <v>0</v>
      </c>
      <c r="AB171" s="1">
        <v>171</v>
      </c>
    </row>
    <row r="172" spans="27:28" s="1" customFormat="1" ht="21" customHeight="1" x14ac:dyDescent="0.15">
      <c r="AA172" s="1">
        <f t="shared" ca="1" si="20"/>
        <v>0</v>
      </c>
      <c r="AB172" s="1">
        <v>172</v>
      </c>
    </row>
    <row r="173" spans="27:28" s="1" customFormat="1" ht="21" customHeight="1" x14ac:dyDescent="0.15">
      <c r="AA173" s="1">
        <f t="shared" ca="1" si="20"/>
        <v>0</v>
      </c>
      <c r="AB173" s="1">
        <v>173</v>
      </c>
    </row>
    <row r="174" spans="27:28" s="1" customFormat="1" ht="21" customHeight="1" x14ac:dyDescent="0.15">
      <c r="AA174" s="1">
        <f t="shared" ca="1" si="20"/>
        <v>0</v>
      </c>
      <c r="AB174" s="1">
        <v>174</v>
      </c>
    </row>
    <row r="175" spans="27:28" s="1" customFormat="1" ht="21" customHeight="1" x14ac:dyDescent="0.15">
      <c r="AA175" s="1">
        <f t="shared" ca="1" si="20"/>
        <v>0</v>
      </c>
      <c r="AB175" s="1">
        <v>175</v>
      </c>
    </row>
    <row r="176" spans="27:28" s="1" customFormat="1" ht="21" customHeight="1" x14ac:dyDescent="0.15">
      <c r="AA176" s="1">
        <f t="shared" ca="1" si="20"/>
        <v>0</v>
      </c>
      <c r="AB176" s="1">
        <v>176</v>
      </c>
    </row>
    <row r="177" spans="27:28" s="1" customFormat="1" ht="21" customHeight="1" x14ac:dyDescent="0.15">
      <c r="AA177" s="1">
        <f t="shared" ca="1" si="20"/>
        <v>0</v>
      </c>
      <c r="AB177" s="1">
        <v>177</v>
      </c>
    </row>
    <row r="178" spans="27:28" s="1" customFormat="1" ht="21" customHeight="1" x14ac:dyDescent="0.15">
      <c r="AA178" s="1">
        <f t="shared" ca="1" si="20"/>
        <v>0</v>
      </c>
      <c r="AB178" s="1">
        <v>178</v>
      </c>
    </row>
    <row r="179" spans="27:28" s="1" customFormat="1" ht="21" customHeight="1" x14ac:dyDescent="0.15">
      <c r="AA179" s="1">
        <f t="shared" ca="1" si="20"/>
        <v>0</v>
      </c>
      <c r="AB179" s="1">
        <v>179</v>
      </c>
    </row>
    <row r="180" spans="27:28" s="1" customFormat="1" ht="21" customHeight="1" x14ac:dyDescent="0.15">
      <c r="AA180" s="1">
        <f t="shared" ca="1" si="20"/>
        <v>0</v>
      </c>
      <c r="AB180" s="1">
        <v>180</v>
      </c>
    </row>
    <row r="181" spans="27:28" s="1" customFormat="1" ht="21" customHeight="1" x14ac:dyDescent="0.15">
      <c r="AA181" s="1">
        <f t="shared" ca="1" si="20"/>
        <v>0</v>
      </c>
      <c r="AB181" s="1">
        <v>181</v>
      </c>
    </row>
    <row r="182" spans="27:28" s="1" customFormat="1" ht="21" customHeight="1" x14ac:dyDescent="0.15">
      <c r="AA182" s="1">
        <f t="shared" ca="1" si="20"/>
        <v>0</v>
      </c>
      <c r="AB182" s="1">
        <v>182</v>
      </c>
    </row>
    <row r="183" spans="27:28" s="1" customFormat="1" ht="21" customHeight="1" x14ac:dyDescent="0.15">
      <c r="AA183" s="1">
        <f t="shared" ca="1" si="20"/>
        <v>0</v>
      </c>
      <c r="AB183" s="1">
        <v>183</v>
      </c>
    </row>
    <row r="184" spans="27:28" s="1" customFormat="1" ht="21" customHeight="1" x14ac:dyDescent="0.15">
      <c r="AA184" s="1">
        <f t="shared" ca="1" si="20"/>
        <v>0</v>
      </c>
      <c r="AB184" s="1">
        <v>184</v>
      </c>
    </row>
    <row r="185" spans="27:28" s="1" customFormat="1" ht="21" customHeight="1" x14ac:dyDescent="0.15">
      <c r="AA185" s="1">
        <f t="shared" ca="1" si="20"/>
        <v>0</v>
      </c>
      <c r="AB185" s="1">
        <v>185</v>
      </c>
    </row>
    <row r="186" spans="27:28" s="1" customFormat="1" ht="21" customHeight="1" x14ac:dyDescent="0.15">
      <c r="AA186" s="1">
        <f t="shared" ca="1" si="20"/>
        <v>0</v>
      </c>
      <c r="AB186" s="1">
        <v>186</v>
      </c>
    </row>
    <row r="187" spans="27:28" s="1" customFormat="1" ht="21" customHeight="1" x14ac:dyDescent="0.15">
      <c r="AA187" s="1">
        <f t="shared" ca="1" si="20"/>
        <v>0</v>
      </c>
      <c r="AB187" s="1">
        <v>187</v>
      </c>
    </row>
    <row r="188" spans="27:28" s="1" customFormat="1" ht="21" customHeight="1" x14ac:dyDescent="0.15">
      <c r="AA188" s="1">
        <f t="shared" ca="1" si="20"/>
        <v>0</v>
      </c>
      <c r="AB188" s="1">
        <v>188</v>
      </c>
    </row>
    <row r="189" spans="27:28" s="1" customFormat="1" ht="21" customHeight="1" x14ac:dyDescent="0.15">
      <c r="AA189" s="1">
        <f t="shared" ca="1" si="20"/>
        <v>0</v>
      </c>
      <c r="AB189" s="1">
        <v>189</v>
      </c>
    </row>
    <row r="190" spans="27:28" s="1" customFormat="1" ht="21" customHeight="1" x14ac:dyDescent="0.15">
      <c r="AA190" s="1">
        <f t="shared" ca="1" si="20"/>
        <v>0</v>
      </c>
      <c r="AB190" s="1">
        <v>190</v>
      </c>
    </row>
    <row r="191" spans="27:28" s="1" customFormat="1" ht="21" customHeight="1" x14ac:dyDescent="0.15">
      <c r="AA191" s="1">
        <f t="shared" ca="1" si="20"/>
        <v>0</v>
      </c>
      <c r="AB191" s="1">
        <v>191</v>
      </c>
    </row>
    <row r="192" spans="27:28" s="1" customFormat="1" ht="21" customHeight="1" x14ac:dyDescent="0.15">
      <c r="AA192" s="1">
        <f t="shared" ca="1" si="20"/>
        <v>0</v>
      </c>
      <c r="AB192" s="1">
        <v>192</v>
      </c>
    </row>
    <row r="193" spans="27:28" s="1" customFormat="1" ht="21" customHeight="1" x14ac:dyDescent="0.15">
      <c r="AA193" s="1">
        <f t="shared" ca="1" si="20"/>
        <v>0</v>
      </c>
      <c r="AB193" s="1">
        <v>193</v>
      </c>
    </row>
    <row r="194" spans="27:28" s="1" customFormat="1" ht="21" customHeight="1" x14ac:dyDescent="0.15">
      <c r="AA194" s="1">
        <f t="shared" ca="1" si="20"/>
        <v>0</v>
      </c>
      <c r="AB194" s="1">
        <v>194</v>
      </c>
    </row>
    <row r="195" spans="27:28" s="1" customFormat="1" ht="21" customHeight="1" x14ac:dyDescent="0.15">
      <c r="AA195" s="1">
        <f t="shared" ca="1" si="20"/>
        <v>0</v>
      </c>
      <c r="AB195" s="1">
        <v>195</v>
      </c>
    </row>
    <row r="196" spans="27:28" s="1" customFormat="1" ht="21" customHeight="1" x14ac:dyDescent="0.15">
      <c r="AA196" s="1">
        <f t="shared" ca="1" si="20"/>
        <v>0</v>
      </c>
      <c r="AB196" s="1">
        <v>196</v>
      </c>
    </row>
    <row r="197" spans="27:28" s="1" customFormat="1" ht="21" customHeight="1" x14ac:dyDescent="0.15">
      <c r="AA197" s="1">
        <f t="shared" ca="1" si="20"/>
        <v>0</v>
      </c>
      <c r="AB197" s="1">
        <v>197</v>
      </c>
    </row>
    <row r="198" spans="27:28" s="1" customFormat="1" ht="21" customHeight="1" x14ac:dyDescent="0.15">
      <c r="AA198" s="1">
        <f t="shared" ca="1" si="20"/>
        <v>0</v>
      </c>
      <c r="AB198" s="1">
        <v>198</v>
      </c>
    </row>
    <row r="199" spans="27:28" s="1" customFormat="1" ht="21" customHeight="1" x14ac:dyDescent="0.15">
      <c r="AA199" s="1">
        <f t="shared" ca="1" si="20"/>
        <v>0</v>
      </c>
      <c r="AB199" s="1">
        <v>199</v>
      </c>
    </row>
    <row r="200" spans="27:28" s="1" customFormat="1" ht="21" customHeight="1" x14ac:dyDescent="0.15">
      <c r="AA200" s="1">
        <f t="shared" ca="1" si="20"/>
        <v>0</v>
      </c>
      <c r="AB200" s="1">
        <v>200</v>
      </c>
    </row>
    <row r="201" spans="27:28" s="1" customFormat="1" ht="21" customHeight="1" x14ac:dyDescent="0.15">
      <c r="AA201" s="1">
        <f t="shared" ca="1" si="20"/>
        <v>0</v>
      </c>
      <c r="AB201" s="1">
        <v>201</v>
      </c>
    </row>
    <row r="202" spans="27:28" s="1" customFormat="1" ht="21" customHeight="1" x14ac:dyDescent="0.15">
      <c r="AA202" s="1">
        <f t="shared" ca="1" si="20"/>
        <v>0</v>
      </c>
      <c r="AB202" s="1">
        <v>202</v>
      </c>
    </row>
    <row r="203" spans="27:28" s="1" customFormat="1" ht="21" customHeight="1" x14ac:dyDescent="0.15">
      <c r="AA203" s="1">
        <f t="shared" ca="1" si="20"/>
        <v>0</v>
      </c>
      <c r="AB203" s="1">
        <v>203</v>
      </c>
    </row>
    <row r="204" spans="27:28" s="1" customFormat="1" ht="21" customHeight="1" x14ac:dyDescent="0.15">
      <c r="AA204" s="1">
        <f t="shared" ca="1" si="20"/>
        <v>0</v>
      </c>
      <c r="AB204" s="1">
        <v>204</v>
      </c>
    </row>
    <row r="205" spans="27:28" s="1" customFormat="1" ht="21" customHeight="1" x14ac:dyDescent="0.15">
      <c r="AA205" s="1">
        <f t="shared" ca="1" si="20"/>
        <v>0</v>
      </c>
      <c r="AB205" s="1">
        <v>205</v>
      </c>
    </row>
    <row r="206" spans="27:28" s="1" customFormat="1" ht="21" customHeight="1" x14ac:dyDescent="0.15">
      <c r="AA206" s="1">
        <f t="shared" ca="1" si="20"/>
        <v>0</v>
      </c>
      <c r="AB206" s="1">
        <v>206</v>
      </c>
    </row>
    <row r="207" spans="27:28" s="1" customFormat="1" ht="21" customHeight="1" x14ac:dyDescent="0.15">
      <c r="AA207" s="1">
        <f t="shared" ca="1" si="20"/>
        <v>0</v>
      </c>
      <c r="AB207" s="1">
        <v>207</v>
      </c>
    </row>
    <row r="208" spans="27:28" s="1" customFormat="1" ht="21" customHeight="1" x14ac:dyDescent="0.15">
      <c r="AA208" s="1">
        <f t="shared" ca="1" si="20"/>
        <v>0</v>
      </c>
      <c r="AB208" s="1">
        <v>208</v>
      </c>
    </row>
    <row r="209" spans="27:28" s="1" customFormat="1" ht="21" customHeight="1" x14ac:dyDescent="0.15">
      <c r="AA209" s="1">
        <f t="shared" ca="1" si="20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1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1"/>
        <v>0</v>
      </c>
      <c r="AB211" s="1">
        <v>211</v>
      </c>
    </row>
    <row r="212" spans="27:28" s="1" customFormat="1" ht="21" customHeight="1" x14ac:dyDescent="0.15">
      <c r="AA212" s="1">
        <f t="shared" ca="1" si="21"/>
        <v>0</v>
      </c>
      <c r="AB212" s="1">
        <v>212</v>
      </c>
    </row>
    <row r="213" spans="27:28" s="1" customFormat="1" ht="21" customHeight="1" x14ac:dyDescent="0.15">
      <c r="AA213" s="1">
        <f t="shared" ca="1" si="21"/>
        <v>0</v>
      </c>
      <c r="AB213" s="1">
        <v>213</v>
      </c>
    </row>
    <row r="214" spans="27:28" s="1" customFormat="1" ht="21" customHeight="1" x14ac:dyDescent="0.15">
      <c r="AA214" s="1">
        <f t="shared" ca="1" si="21"/>
        <v>0</v>
      </c>
      <c r="AB214" s="1">
        <v>214</v>
      </c>
    </row>
    <row r="215" spans="27:28" s="1" customFormat="1" ht="21" customHeight="1" x14ac:dyDescent="0.15">
      <c r="AA215" s="1">
        <f t="shared" ca="1" si="21"/>
        <v>0</v>
      </c>
      <c r="AB215" s="1">
        <v>215</v>
      </c>
    </row>
    <row r="216" spans="27:28" s="1" customFormat="1" ht="21" customHeight="1" x14ac:dyDescent="0.15">
      <c r="AA216" s="1">
        <f t="shared" ca="1" si="21"/>
        <v>0</v>
      </c>
      <c r="AB216" s="1">
        <v>216</v>
      </c>
    </row>
    <row r="217" spans="27:28" s="1" customFormat="1" ht="21" customHeight="1" x14ac:dyDescent="0.15">
      <c r="AA217" s="1">
        <f t="shared" ca="1" si="21"/>
        <v>0</v>
      </c>
      <c r="AB217" s="1">
        <v>217</v>
      </c>
    </row>
    <row r="218" spans="27:28" s="1" customFormat="1" ht="21" customHeight="1" x14ac:dyDescent="0.15">
      <c r="AA218" s="1">
        <f t="shared" ca="1" si="21"/>
        <v>0</v>
      </c>
      <c r="AB218" s="1">
        <v>218</v>
      </c>
    </row>
    <row r="219" spans="27:28" s="1" customFormat="1" ht="21" customHeight="1" x14ac:dyDescent="0.15">
      <c r="AA219" s="1">
        <f t="shared" ca="1" si="21"/>
        <v>0</v>
      </c>
      <c r="AB219" s="1">
        <v>219</v>
      </c>
    </row>
    <row r="220" spans="27:28" s="1" customFormat="1" ht="21" customHeight="1" x14ac:dyDescent="0.15">
      <c r="AA220" s="1">
        <f t="shared" ca="1" si="21"/>
        <v>0</v>
      </c>
      <c r="AB220" s="1">
        <v>220</v>
      </c>
    </row>
    <row r="221" spans="27:28" s="1" customFormat="1" ht="21" customHeight="1" x14ac:dyDescent="0.15">
      <c r="AA221" s="1">
        <f t="shared" ca="1" si="21"/>
        <v>0</v>
      </c>
      <c r="AB221" s="1">
        <v>221</v>
      </c>
    </row>
    <row r="222" spans="27:28" s="1" customFormat="1" ht="21" customHeight="1" x14ac:dyDescent="0.15">
      <c r="AA222" s="1">
        <f t="shared" ca="1" si="21"/>
        <v>0</v>
      </c>
      <c r="AB222" s="1">
        <v>222</v>
      </c>
    </row>
    <row r="223" spans="27:28" s="1" customFormat="1" ht="21" customHeight="1" x14ac:dyDescent="0.15">
      <c r="AA223" s="1">
        <f t="shared" ca="1" si="21"/>
        <v>0</v>
      </c>
      <c r="AB223" s="1">
        <v>223</v>
      </c>
    </row>
    <row r="224" spans="27:28" s="1" customFormat="1" ht="21" customHeight="1" x14ac:dyDescent="0.15">
      <c r="AA224" s="1">
        <f t="shared" ca="1" si="21"/>
        <v>0</v>
      </c>
      <c r="AB224" s="1">
        <v>224</v>
      </c>
    </row>
    <row r="225" spans="27:28" s="1" customFormat="1" ht="21" customHeight="1" x14ac:dyDescent="0.15">
      <c r="AA225" s="1">
        <f t="shared" ca="1" si="21"/>
        <v>0</v>
      </c>
      <c r="AB225" s="1">
        <v>225</v>
      </c>
    </row>
    <row r="226" spans="27:28" s="1" customFormat="1" ht="21" customHeight="1" x14ac:dyDescent="0.15">
      <c r="AA226" s="1">
        <f t="shared" ca="1" si="21"/>
        <v>0</v>
      </c>
      <c r="AB226" s="1">
        <v>226</v>
      </c>
    </row>
    <row r="227" spans="27:28" s="1" customFormat="1" ht="21" customHeight="1" x14ac:dyDescent="0.15">
      <c r="AA227" s="1">
        <f t="shared" ca="1" si="21"/>
        <v>0</v>
      </c>
      <c r="AB227" s="1">
        <v>227</v>
      </c>
    </row>
    <row r="228" spans="27:28" s="1" customFormat="1" ht="21" customHeight="1" x14ac:dyDescent="0.15">
      <c r="AA228" s="1">
        <f t="shared" ca="1" si="21"/>
        <v>0</v>
      </c>
      <c r="AB228" s="1">
        <v>228</v>
      </c>
    </row>
    <row r="229" spans="27:28" s="1" customFormat="1" ht="21" customHeight="1" x14ac:dyDescent="0.15">
      <c r="AA229" s="1">
        <f t="shared" ca="1" si="21"/>
        <v>0</v>
      </c>
      <c r="AB229" s="1">
        <v>229</v>
      </c>
    </row>
    <row r="230" spans="27:28" s="1" customFormat="1" ht="21" customHeight="1" x14ac:dyDescent="0.15">
      <c r="AA230" s="1">
        <f t="shared" ca="1" si="21"/>
        <v>0</v>
      </c>
      <c r="AB230" s="1">
        <v>230</v>
      </c>
    </row>
    <row r="231" spans="27:28" s="1" customFormat="1" ht="21" customHeight="1" x14ac:dyDescent="0.15">
      <c r="AA231" s="1">
        <f t="shared" ca="1" si="21"/>
        <v>0</v>
      </c>
      <c r="AB231" s="1">
        <v>231</v>
      </c>
    </row>
    <row r="232" spans="27:28" s="1" customFormat="1" ht="21" customHeight="1" x14ac:dyDescent="0.15">
      <c r="AA232" s="1">
        <f t="shared" ca="1" si="21"/>
        <v>0</v>
      </c>
      <c r="AB232" s="1">
        <v>232</v>
      </c>
    </row>
    <row r="233" spans="27:28" s="1" customFormat="1" ht="21" customHeight="1" x14ac:dyDescent="0.15">
      <c r="AA233" s="1">
        <f t="shared" ca="1" si="21"/>
        <v>0</v>
      </c>
      <c r="AB233" s="1">
        <v>233</v>
      </c>
    </row>
    <row r="234" spans="27:28" s="1" customFormat="1" ht="21" customHeight="1" x14ac:dyDescent="0.15">
      <c r="AA234" s="1">
        <f t="shared" ca="1" si="21"/>
        <v>0</v>
      </c>
      <c r="AB234" s="1">
        <v>234</v>
      </c>
    </row>
    <row r="235" spans="27:28" s="1" customFormat="1" ht="21" customHeight="1" x14ac:dyDescent="0.15">
      <c r="AA235" s="1">
        <f t="shared" ca="1" si="21"/>
        <v>0</v>
      </c>
      <c r="AB235" s="1">
        <v>235</v>
      </c>
    </row>
    <row r="236" spans="27:28" s="1" customFormat="1" ht="21" customHeight="1" x14ac:dyDescent="0.15">
      <c r="AA236" s="1">
        <f t="shared" ca="1" si="21"/>
        <v>0</v>
      </c>
      <c r="AB236" s="1">
        <v>236</v>
      </c>
    </row>
    <row r="237" spans="27:28" s="1" customFormat="1" ht="21" customHeight="1" x14ac:dyDescent="0.15">
      <c r="AA237" s="1">
        <f t="shared" ca="1" si="21"/>
        <v>0</v>
      </c>
      <c r="AB237" s="1">
        <v>237</v>
      </c>
    </row>
    <row r="238" spans="27:28" s="1" customFormat="1" ht="21" customHeight="1" x14ac:dyDescent="0.15">
      <c r="AA238" s="1">
        <f t="shared" ca="1" si="21"/>
        <v>0</v>
      </c>
      <c r="AB238" s="1">
        <v>238</v>
      </c>
    </row>
    <row r="239" spans="27:28" s="1" customFormat="1" ht="21" customHeight="1" x14ac:dyDescent="0.15">
      <c r="AA239" s="1">
        <f t="shared" ca="1" si="21"/>
        <v>0</v>
      </c>
      <c r="AB239" s="1">
        <v>239</v>
      </c>
    </row>
    <row r="240" spans="27:28" s="1" customFormat="1" ht="21" customHeight="1" x14ac:dyDescent="0.15">
      <c r="AA240" s="1">
        <f t="shared" ca="1" si="21"/>
        <v>0</v>
      </c>
      <c r="AB240" s="1">
        <v>240</v>
      </c>
    </row>
    <row r="241" spans="27:28" s="1" customFormat="1" ht="21" customHeight="1" x14ac:dyDescent="0.15">
      <c r="AA241" s="1">
        <f t="shared" ca="1" si="21"/>
        <v>0</v>
      </c>
      <c r="AB241" s="1">
        <v>241</v>
      </c>
    </row>
    <row r="242" spans="27:28" s="1" customFormat="1" ht="21" customHeight="1" x14ac:dyDescent="0.15">
      <c r="AA242" s="1">
        <f t="shared" ca="1" si="21"/>
        <v>0</v>
      </c>
      <c r="AB242" s="1">
        <v>242</v>
      </c>
    </row>
    <row r="243" spans="27:28" s="1" customFormat="1" ht="21" customHeight="1" x14ac:dyDescent="0.15">
      <c r="AA243" s="1">
        <f t="shared" ca="1" si="21"/>
        <v>0</v>
      </c>
      <c r="AB243" s="1">
        <v>243</v>
      </c>
    </row>
    <row r="244" spans="27:28" s="1" customFormat="1" ht="21" customHeight="1" x14ac:dyDescent="0.15">
      <c r="AA244" s="1">
        <f t="shared" ca="1" si="21"/>
        <v>0</v>
      </c>
      <c r="AB244" s="1">
        <v>244</v>
      </c>
    </row>
    <row r="245" spans="27:28" s="1" customFormat="1" ht="21" customHeight="1" x14ac:dyDescent="0.15">
      <c r="AA245" s="1">
        <f t="shared" ca="1" si="21"/>
        <v>0</v>
      </c>
      <c r="AB245" s="1">
        <v>245</v>
      </c>
    </row>
    <row r="246" spans="27:28" s="1" customFormat="1" ht="21" customHeight="1" x14ac:dyDescent="0.15">
      <c r="AA246" s="1">
        <f t="shared" ca="1" si="21"/>
        <v>0</v>
      </c>
      <c r="AB246" s="1">
        <v>246</v>
      </c>
    </row>
    <row r="247" spans="27:28" s="1" customFormat="1" ht="21" customHeight="1" x14ac:dyDescent="0.15">
      <c r="AA247" s="1">
        <f t="shared" ca="1" si="21"/>
        <v>0</v>
      </c>
      <c r="AB247" s="1">
        <v>247</v>
      </c>
    </row>
    <row r="248" spans="27:28" s="1" customFormat="1" ht="21" customHeight="1" x14ac:dyDescent="0.15">
      <c r="AA248" s="1">
        <f t="shared" ca="1" si="21"/>
        <v>0</v>
      </c>
      <c r="AB248" s="1">
        <v>248</v>
      </c>
    </row>
    <row r="249" spans="27:28" s="1" customFormat="1" ht="21" customHeight="1" x14ac:dyDescent="0.15">
      <c r="AA249" s="1">
        <f t="shared" ca="1" si="21"/>
        <v>0</v>
      </c>
      <c r="AB249" s="1">
        <v>249</v>
      </c>
    </row>
    <row r="250" spans="27:28" s="1" customFormat="1" ht="21" customHeight="1" x14ac:dyDescent="0.15">
      <c r="AA250" s="1">
        <f t="shared" ca="1" si="21"/>
        <v>0</v>
      </c>
      <c r="AB250" s="1">
        <v>250</v>
      </c>
    </row>
    <row r="251" spans="27:28" s="1" customFormat="1" ht="21" customHeight="1" x14ac:dyDescent="0.15">
      <c r="AA251" s="1">
        <f t="shared" ca="1" si="21"/>
        <v>0</v>
      </c>
      <c r="AB251" s="1">
        <v>251</v>
      </c>
    </row>
    <row r="252" spans="27:28" s="1" customFormat="1" ht="21" customHeight="1" x14ac:dyDescent="0.15">
      <c r="AA252" s="1">
        <f t="shared" ca="1" si="21"/>
        <v>0</v>
      </c>
      <c r="AB252" s="1">
        <v>252</v>
      </c>
    </row>
    <row r="253" spans="27:28" s="1" customFormat="1" ht="21" customHeight="1" x14ac:dyDescent="0.15">
      <c r="AA253" s="1">
        <f t="shared" ca="1" si="21"/>
        <v>0</v>
      </c>
      <c r="AB253" s="1">
        <v>253</v>
      </c>
    </row>
    <row r="254" spans="27:28" ht="21" customHeight="1" x14ac:dyDescent="0.15">
      <c r="AA254" s="1">
        <f t="shared" ref="AA254:AA317" ca="1" si="22">INDIRECT($W$6&amp;"!"&amp;"B"&amp;ROW(B254))</f>
        <v>0</v>
      </c>
      <c r="AB254" s="1">
        <v>254</v>
      </c>
    </row>
    <row r="255" spans="27:28" ht="21" customHeight="1" x14ac:dyDescent="0.15">
      <c r="AA255" s="1">
        <f t="shared" ca="1" si="22"/>
        <v>0</v>
      </c>
      <c r="AB255" s="1">
        <v>255</v>
      </c>
    </row>
    <row r="256" spans="27:28" ht="21" customHeight="1" x14ac:dyDescent="0.15">
      <c r="AA256" s="1">
        <f t="shared" ca="1" si="22"/>
        <v>0</v>
      </c>
      <c r="AB256" s="1">
        <v>256</v>
      </c>
    </row>
    <row r="257" spans="27:28" ht="21" customHeight="1" x14ac:dyDescent="0.15">
      <c r="AA257" s="1">
        <f t="shared" ca="1" si="22"/>
        <v>0</v>
      </c>
      <c r="AB257" s="1">
        <v>257</v>
      </c>
    </row>
    <row r="258" spans="27:28" ht="21" customHeight="1" x14ac:dyDescent="0.15">
      <c r="AA258" s="1">
        <f t="shared" ca="1" si="22"/>
        <v>0</v>
      </c>
      <c r="AB258" s="1">
        <v>258</v>
      </c>
    </row>
    <row r="259" spans="27:28" ht="21" customHeight="1" x14ac:dyDescent="0.15">
      <c r="AA259" s="1">
        <f t="shared" ca="1" si="22"/>
        <v>0</v>
      </c>
      <c r="AB259" s="1">
        <v>259</v>
      </c>
    </row>
    <row r="260" spans="27:28" ht="21" customHeight="1" x14ac:dyDescent="0.15">
      <c r="AA260" s="1">
        <f t="shared" ca="1" si="22"/>
        <v>0</v>
      </c>
      <c r="AB260" s="1">
        <v>260</v>
      </c>
    </row>
    <row r="261" spans="27:28" ht="21" customHeight="1" x14ac:dyDescent="0.15">
      <c r="AA261" s="1">
        <f t="shared" ca="1" si="22"/>
        <v>0</v>
      </c>
      <c r="AB261" s="1">
        <v>261</v>
      </c>
    </row>
    <row r="262" spans="27:28" ht="21" customHeight="1" x14ac:dyDescent="0.15">
      <c r="AA262" s="1">
        <f t="shared" ca="1" si="22"/>
        <v>0</v>
      </c>
      <c r="AB262" s="1">
        <v>262</v>
      </c>
    </row>
    <row r="263" spans="27:28" ht="21" customHeight="1" x14ac:dyDescent="0.15">
      <c r="AA263" s="1">
        <f t="shared" ca="1" si="22"/>
        <v>0</v>
      </c>
      <c r="AB263" s="1">
        <v>263</v>
      </c>
    </row>
    <row r="264" spans="27:28" ht="21" customHeight="1" x14ac:dyDescent="0.15">
      <c r="AA264" s="1">
        <f t="shared" ca="1" si="22"/>
        <v>0</v>
      </c>
      <c r="AB264" s="1">
        <v>264</v>
      </c>
    </row>
    <row r="265" spans="27:28" ht="21" customHeight="1" x14ac:dyDescent="0.15">
      <c r="AA265" s="1">
        <f t="shared" ca="1" si="22"/>
        <v>0</v>
      </c>
      <c r="AB265" s="1">
        <v>265</v>
      </c>
    </row>
    <row r="266" spans="27:28" ht="21" customHeight="1" x14ac:dyDescent="0.15">
      <c r="AA266" s="1">
        <f t="shared" ca="1" si="22"/>
        <v>0</v>
      </c>
      <c r="AB266" s="1">
        <v>266</v>
      </c>
    </row>
    <row r="267" spans="27:28" ht="21" customHeight="1" x14ac:dyDescent="0.15">
      <c r="AA267" s="1">
        <f t="shared" ca="1" si="22"/>
        <v>0</v>
      </c>
      <c r="AB267" s="1">
        <v>267</v>
      </c>
    </row>
    <row r="268" spans="27:28" ht="21" customHeight="1" x14ac:dyDescent="0.15">
      <c r="AA268" s="1">
        <f t="shared" ca="1" si="22"/>
        <v>0</v>
      </c>
      <c r="AB268" s="1">
        <v>268</v>
      </c>
    </row>
    <row r="269" spans="27:28" ht="21" customHeight="1" x14ac:dyDescent="0.15">
      <c r="AA269" s="1">
        <f t="shared" ca="1" si="22"/>
        <v>0</v>
      </c>
      <c r="AB269" s="1">
        <v>269</v>
      </c>
    </row>
    <row r="270" spans="27:28" ht="21" customHeight="1" x14ac:dyDescent="0.15">
      <c r="AA270" s="1">
        <f t="shared" ca="1" si="22"/>
        <v>0</v>
      </c>
      <c r="AB270" s="1">
        <v>270</v>
      </c>
    </row>
    <row r="271" spans="27:28" ht="21" customHeight="1" x14ac:dyDescent="0.15">
      <c r="AA271" s="1">
        <f t="shared" ca="1" si="22"/>
        <v>0</v>
      </c>
      <c r="AB271" s="1">
        <v>271</v>
      </c>
    </row>
    <row r="272" spans="27:28" ht="21" customHeight="1" x14ac:dyDescent="0.15">
      <c r="AA272" s="1">
        <f t="shared" ca="1" si="22"/>
        <v>0</v>
      </c>
      <c r="AB272" s="1">
        <v>272</v>
      </c>
    </row>
    <row r="273" spans="27:28" ht="21" customHeight="1" x14ac:dyDescent="0.15">
      <c r="AA273" s="1">
        <f t="shared" ca="1" si="22"/>
        <v>0</v>
      </c>
      <c r="AB273" s="1">
        <v>273</v>
      </c>
    </row>
    <row r="274" spans="27:28" ht="21" customHeight="1" x14ac:dyDescent="0.15">
      <c r="AA274" s="1">
        <f t="shared" ca="1" si="22"/>
        <v>0</v>
      </c>
      <c r="AB274" s="1">
        <v>274</v>
      </c>
    </row>
    <row r="275" spans="27:28" ht="21" customHeight="1" x14ac:dyDescent="0.15">
      <c r="AA275" s="1">
        <f t="shared" ca="1" si="22"/>
        <v>0</v>
      </c>
      <c r="AB275" s="1">
        <v>275</v>
      </c>
    </row>
    <row r="276" spans="27:28" ht="21" customHeight="1" x14ac:dyDescent="0.15">
      <c r="AA276" s="1">
        <f t="shared" ca="1" si="22"/>
        <v>0</v>
      </c>
      <c r="AB276" s="1">
        <v>276</v>
      </c>
    </row>
    <row r="277" spans="27:28" ht="21" customHeight="1" x14ac:dyDescent="0.15">
      <c r="AA277" s="1">
        <f t="shared" ca="1" si="22"/>
        <v>0</v>
      </c>
      <c r="AB277" s="1">
        <v>277</v>
      </c>
    </row>
    <row r="278" spans="27:28" ht="21" customHeight="1" x14ac:dyDescent="0.15">
      <c r="AA278" s="1">
        <f t="shared" ca="1" si="22"/>
        <v>0</v>
      </c>
      <c r="AB278" s="1">
        <v>278</v>
      </c>
    </row>
    <row r="279" spans="27:28" ht="21" customHeight="1" x14ac:dyDescent="0.15">
      <c r="AA279" s="1">
        <f t="shared" ca="1" si="22"/>
        <v>0</v>
      </c>
      <c r="AB279" s="1">
        <v>279</v>
      </c>
    </row>
    <row r="280" spans="27:28" ht="21" customHeight="1" x14ac:dyDescent="0.15">
      <c r="AA280" s="1">
        <f t="shared" ca="1" si="22"/>
        <v>0</v>
      </c>
      <c r="AB280" s="1">
        <v>280</v>
      </c>
    </row>
    <row r="281" spans="27:28" ht="21" customHeight="1" x14ac:dyDescent="0.15">
      <c r="AA281" s="1">
        <f t="shared" ca="1" si="22"/>
        <v>0</v>
      </c>
      <c r="AB281" s="1">
        <v>281</v>
      </c>
    </row>
    <row r="282" spans="27:28" ht="21" customHeight="1" x14ac:dyDescent="0.15">
      <c r="AA282" s="1">
        <f t="shared" ca="1" si="22"/>
        <v>0</v>
      </c>
      <c r="AB282" s="1">
        <v>282</v>
      </c>
    </row>
    <row r="283" spans="27:28" ht="21" customHeight="1" x14ac:dyDescent="0.15">
      <c r="AA283" s="1">
        <f t="shared" ca="1" si="22"/>
        <v>0</v>
      </c>
      <c r="AB283" s="1">
        <v>283</v>
      </c>
    </row>
    <row r="284" spans="27:28" ht="21" customHeight="1" x14ac:dyDescent="0.15">
      <c r="AA284" s="1">
        <f t="shared" ca="1" si="22"/>
        <v>0</v>
      </c>
      <c r="AB284" s="1">
        <v>284</v>
      </c>
    </row>
    <row r="285" spans="27:28" ht="21" customHeight="1" x14ac:dyDescent="0.15">
      <c r="AA285" s="1">
        <f t="shared" ca="1" si="22"/>
        <v>0</v>
      </c>
      <c r="AB285" s="1">
        <v>285</v>
      </c>
    </row>
    <row r="286" spans="27:28" ht="21" customHeight="1" x14ac:dyDescent="0.15">
      <c r="AA286" s="1">
        <f t="shared" ca="1" si="22"/>
        <v>0</v>
      </c>
      <c r="AB286" s="1">
        <v>286</v>
      </c>
    </row>
    <row r="287" spans="27:28" ht="21" customHeight="1" x14ac:dyDescent="0.15">
      <c r="AA287" s="1">
        <f t="shared" ca="1" si="22"/>
        <v>0</v>
      </c>
      <c r="AB287" s="1">
        <v>287</v>
      </c>
    </row>
    <row r="288" spans="27:28" ht="21" customHeight="1" x14ac:dyDescent="0.15">
      <c r="AA288" s="1">
        <f t="shared" ca="1" si="22"/>
        <v>0</v>
      </c>
      <c r="AB288" s="1">
        <v>288</v>
      </c>
    </row>
    <row r="289" spans="27:28" ht="21" customHeight="1" x14ac:dyDescent="0.15">
      <c r="AA289" s="1">
        <f t="shared" ca="1" si="22"/>
        <v>0</v>
      </c>
      <c r="AB289" s="1">
        <v>289</v>
      </c>
    </row>
    <row r="290" spans="27:28" ht="21" customHeight="1" x14ac:dyDescent="0.15">
      <c r="AA290" s="1">
        <f t="shared" ca="1" si="22"/>
        <v>0</v>
      </c>
      <c r="AB290" s="1">
        <v>290</v>
      </c>
    </row>
    <row r="291" spans="27:28" ht="21" customHeight="1" x14ac:dyDescent="0.15">
      <c r="AA291" s="1">
        <f t="shared" ca="1" si="22"/>
        <v>0</v>
      </c>
      <c r="AB291" s="1">
        <v>291</v>
      </c>
    </row>
    <row r="292" spans="27:28" ht="21" customHeight="1" x14ac:dyDescent="0.15">
      <c r="AA292" s="1">
        <f t="shared" ca="1" si="22"/>
        <v>0</v>
      </c>
      <c r="AB292" s="1">
        <v>292</v>
      </c>
    </row>
    <row r="293" spans="27:28" ht="21" customHeight="1" x14ac:dyDescent="0.15">
      <c r="AA293" s="1">
        <f t="shared" ca="1" si="22"/>
        <v>0</v>
      </c>
      <c r="AB293" s="1">
        <v>293</v>
      </c>
    </row>
    <row r="294" spans="27:28" ht="21" customHeight="1" x14ac:dyDescent="0.15">
      <c r="AA294" s="1">
        <f t="shared" ca="1" si="22"/>
        <v>0</v>
      </c>
      <c r="AB294" s="1">
        <v>294</v>
      </c>
    </row>
    <row r="295" spans="27:28" ht="21" customHeight="1" x14ac:dyDescent="0.15">
      <c r="AA295" s="1">
        <f t="shared" ca="1" si="22"/>
        <v>0</v>
      </c>
      <c r="AB295" s="1">
        <v>295</v>
      </c>
    </row>
    <row r="296" spans="27:28" ht="21" customHeight="1" x14ac:dyDescent="0.15">
      <c r="AA296" s="1">
        <f t="shared" ca="1" si="22"/>
        <v>0</v>
      </c>
      <c r="AB296" s="1">
        <v>296</v>
      </c>
    </row>
    <row r="297" spans="27:28" ht="21" customHeight="1" x14ac:dyDescent="0.15">
      <c r="AA297" s="1">
        <f t="shared" ca="1" si="22"/>
        <v>0</v>
      </c>
      <c r="AB297" s="1">
        <v>297</v>
      </c>
    </row>
    <row r="298" spans="27:28" ht="21" customHeight="1" x14ac:dyDescent="0.15">
      <c r="AA298" s="1">
        <f t="shared" ca="1" si="22"/>
        <v>0</v>
      </c>
      <c r="AB298" s="1">
        <v>298</v>
      </c>
    </row>
    <row r="299" spans="27:28" ht="21" customHeight="1" x14ac:dyDescent="0.15">
      <c r="AA299" s="1">
        <f t="shared" ca="1" si="22"/>
        <v>0</v>
      </c>
      <c r="AB299" s="1">
        <v>299</v>
      </c>
    </row>
    <row r="300" spans="27:28" ht="21" customHeight="1" x14ac:dyDescent="0.15">
      <c r="AA300" s="1">
        <f t="shared" ca="1" si="22"/>
        <v>0</v>
      </c>
      <c r="AB300" s="1">
        <v>300</v>
      </c>
    </row>
    <row r="301" spans="27:28" ht="21" customHeight="1" x14ac:dyDescent="0.15">
      <c r="AA301" s="1">
        <f t="shared" ca="1" si="22"/>
        <v>0</v>
      </c>
      <c r="AB301" s="1">
        <v>301</v>
      </c>
    </row>
    <row r="302" spans="27:28" ht="21" customHeight="1" x14ac:dyDescent="0.15">
      <c r="AA302" s="1">
        <f t="shared" ca="1" si="22"/>
        <v>0</v>
      </c>
      <c r="AB302" s="1">
        <v>302</v>
      </c>
    </row>
    <row r="303" spans="27:28" ht="21" customHeight="1" x14ac:dyDescent="0.15">
      <c r="AA303" s="1">
        <f t="shared" ca="1" si="22"/>
        <v>0</v>
      </c>
      <c r="AB303" s="1">
        <v>303</v>
      </c>
    </row>
    <row r="304" spans="27:28" ht="21" customHeight="1" x14ac:dyDescent="0.15">
      <c r="AA304" s="1">
        <f t="shared" ca="1" si="22"/>
        <v>0</v>
      </c>
      <c r="AB304" s="1">
        <v>304</v>
      </c>
    </row>
    <row r="305" spans="27:28" ht="21" customHeight="1" x14ac:dyDescent="0.15">
      <c r="AA305" s="1">
        <f t="shared" ca="1" si="22"/>
        <v>0</v>
      </c>
      <c r="AB305" s="1">
        <v>305</v>
      </c>
    </row>
    <row r="306" spans="27:28" ht="21" customHeight="1" x14ac:dyDescent="0.15">
      <c r="AA306" s="1">
        <f t="shared" ca="1" si="22"/>
        <v>0</v>
      </c>
      <c r="AB306" s="1">
        <v>306</v>
      </c>
    </row>
    <row r="307" spans="27:28" ht="21" customHeight="1" x14ac:dyDescent="0.15">
      <c r="AA307" s="1">
        <f t="shared" ca="1" si="22"/>
        <v>0</v>
      </c>
      <c r="AB307" s="1">
        <v>307</v>
      </c>
    </row>
    <row r="308" spans="27:28" ht="21" customHeight="1" x14ac:dyDescent="0.15">
      <c r="AA308" s="1">
        <f t="shared" ca="1" si="22"/>
        <v>0</v>
      </c>
      <c r="AB308" s="1">
        <v>308</v>
      </c>
    </row>
    <row r="309" spans="27:28" ht="21" customHeight="1" x14ac:dyDescent="0.15">
      <c r="AA309" s="1">
        <f t="shared" ca="1" si="22"/>
        <v>0</v>
      </c>
      <c r="AB309" s="1">
        <v>309</v>
      </c>
    </row>
    <row r="310" spans="27:28" ht="21" customHeight="1" x14ac:dyDescent="0.15">
      <c r="AA310" s="1">
        <f t="shared" ca="1" si="22"/>
        <v>0</v>
      </c>
      <c r="AB310" s="1">
        <v>310</v>
      </c>
    </row>
    <row r="311" spans="27:28" ht="21" customHeight="1" x14ac:dyDescent="0.15">
      <c r="AA311" s="1">
        <f t="shared" ca="1" si="22"/>
        <v>0</v>
      </c>
      <c r="AB311" s="1">
        <v>311</v>
      </c>
    </row>
    <row r="312" spans="27:28" ht="21" customHeight="1" x14ac:dyDescent="0.15">
      <c r="AA312" s="1">
        <f t="shared" ca="1" si="22"/>
        <v>0</v>
      </c>
      <c r="AB312" s="1">
        <v>312</v>
      </c>
    </row>
    <row r="313" spans="27:28" ht="21" customHeight="1" x14ac:dyDescent="0.15">
      <c r="AA313" s="1">
        <f t="shared" ca="1" si="22"/>
        <v>0</v>
      </c>
      <c r="AB313" s="1">
        <v>313</v>
      </c>
    </row>
    <row r="314" spans="27:28" ht="21" customHeight="1" x14ac:dyDescent="0.15">
      <c r="AA314" s="1">
        <f t="shared" ca="1" si="22"/>
        <v>0</v>
      </c>
      <c r="AB314" s="1">
        <v>314</v>
      </c>
    </row>
    <row r="315" spans="27:28" ht="21" customHeight="1" x14ac:dyDescent="0.15">
      <c r="AA315" s="1">
        <f t="shared" ca="1" si="22"/>
        <v>0</v>
      </c>
      <c r="AB315" s="1">
        <v>315</v>
      </c>
    </row>
    <row r="316" spans="27:28" ht="21" customHeight="1" x14ac:dyDescent="0.15">
      <c r="AA316" s="1">
        <f t="shared" ca="1" si="22"/>
        <v>0</v>
      </c>
      <c r="AB316" s="1">
        <v>316</v>
      </c>
    </row>
    <row r="317" spans="27:28" ht="21" customHeight="1" x14ac:dyDescent="0.15">
      <c r="AA317" s="1">
        <f t="shared" ca="1" si="22"/>
        <v>0</v>
      </c>
      <c r="AB317" s="1">
        <v>317</v>
      </c>
    </row>
    <row r="318" spans="27:28" ht="21" customHeight="1" x14ac:dyDescent="0.15">
      <c r="AA318" s="1">
        <f t="shared" ref="AA318:AA381" ca="1" si="23">INDIRECT($W$6&amp;"!"&amp;"B"&amp;ROW(B318))</f>
        <v>0</v>
      </c>
      <c r="AB318" s="1">
        <v>318</v>
      </c>
    </row>
    <row r="319" spans="27:28" ht="21" customHeight="1" x14ac:dyDescent="0.15">
      <c r="AA319" s="1">
        <f t="shared" ca="1" si="23"/>
        <v>0</v>
      </c>
      <c r="AB319" s="1">
        <v>319</v>
      </c>
    </row>
    <row r="320" spans="27:28" ht="21" customHeight="1" x14ac:dyDescent="0.15">
      <c r="AA320" s="1">
        <f t="shared" ca="1" si="23"/>
        <v>0</v>
      </c>
      <c r="AB320" s="1">
        <v>320</v>
      </c>
    </row>
    <row r="321" spans="27:28" ht="21" customHeight="1" x14ac:dyDescent="0.15">
      <c r="AA321" s="1">
        <f t="shared" ca="1" si="23"/>
        <v>0</v>
      </c>
      <c r="AB321" s="1">
        <v>321</v>
      </c>
    </row>
    <row r="322" spans="27:28" ht="21" customHeight="1" x14ac:dyDescent="0.15">
      <c r="AA322" s="1">
        <f t="shared" ca="1" si="23"/>
        <v>0</v>
      </c>
      <c r="AB322" s="1">
        <v>322</v>
      </c>
    </row>
    <row r="323" spans="27:28" ht="21" customHeight="1" x14ac:dyDescent="0.15">
      <c r="AA323" s="1">
        <f t="shared" ca="1" si="23"/>
        <v>0</v>
      </c>
      <c r="AB323" s="1">
        <v>323</v>
      </c>
    </row>
    <row r="324" spans="27:28" ht="21" customHeight="1" x14ac:dyDescent="0.15">
      <c r="AA324" s="1">
        <f t="shared" ca="1" si="23"/>
        <v>0</v>
      </c>
      <c r="AB324" s="1">
        <v>324</v>
      </c>
    </row>
    <row r="325" spans="27:28" ht="21" customHeight="1" x14ac:dyDescent="0.15">
      <c r="AA325" s="1">
        <f t="shared" ca="1" si="23"/>
        <v>0</v>
      </c>
      <c r="AB325" s="1">
        <v>325</v>
      </c>
    </row>
    <row r="326" spans="27:28" ht="21" customHeight="1" x14ac:dyDescent="0.15">
      <c r="AA326" s="1">
        <f t="shared" ca="1" si="23"/>
        <v>0</v>
      </c>
      <c r="AB326" s="1">
        <v>326</v>
      </c>
    </row>
    <row r="327" spans="27:28" ht="21" customHeight="1" x14ac:dyDescent="0.15">
      <c r="AA327" s="1">
        <f t="shared" ca="1" si="23"/>
        <v>0</v>
      </c>
      <c r="AB327" s="1">
        <v>327</v>
      </c>
    </row>
    <row r="328" spans="27:28" ht="21" customHeight="1" x14ac:dyDescent="0.15">
      <c r="AA328" s="1">
        <f t="shared" ca="1" si="23"/>
        <v>0</v>
      </c>
      <c r="AB328" s="1">
        <v>328</v>
      </c>
    </row>
    <row r="329" spans="27:28" ht="21" customHeight="1" x14ac:dyDescent="0.15">
      <c r="AA329" s="1">
        <f t="shared" ca="1" si="23"/>
        <v>0</v>
      </c>
      <c r="AB329" s="1">
        <v>329</v>
      </c>
    </row>
    <row r="330" spans="27:28" ht="21" customHeight="1" x14ac:dyDescent="0.15">
      <c r="AA330" s="1">
        <f t="shared" ca="1" si="23"/>
        <v>0</v>
      </c>
      <c r="AB330" s="1">
        <v>330</v>
      </c>
    </row>
    <row r="331" spans="27:28" ht="21" customHeight="1" x14ac:dyDescent="0.15">
      <c r="AA331" s="1">
        <f t="shared" ca="1" si="23"/>
        <v>0</v>
      </c>
      <c r="AB331" s="1">
        <v>331</v>
      </c>
    </row>
    <row r="332" spans="27:28" ht="21" customHeight="1" x14ac:dyDescent="0.15">
      <c r="AA332" s="1">
        <f t="shared" ca="1" si="23"/>
        <v>0</v>
      </c>
      <c r="AB332" s="1">
        <v>332</v>
      </c>
    </row>
    <row r="333" spans="27:28" ht="21" customHeight="1" x14ac:dyDescent="0.15">
      <c r="AA333" s="1">
        <f t="shared" ca="1" si="23"/>
        <v>0</v>
      </c>
      <c r="AB333" s="1">
        <v>333</v>
      </c>
    </row>
    <row r="334" spans="27:28" ht="21" customHeight="1" x14ac:dyDescent="0.15">
      <c r="AA334" s="1">
        <f t="shared" ca="1" si="23"/>
        <v>0</v>
      </c>
      <c r="AB334" s="1">
        <v>334</v>
      </c>
    </row>
    <row r="335" spans="27:28" ht="21" customHeight="1" x14ac:dyDescent="0.15">
      <c r="AA335" s="1">
        <f t="shared" ca="1" si="23"/>
        <v>0</v>
      </c>
      <c r="AB335" s="1">
        <v>335</v>
      </c>
    </row>
    <row r="336" spans="27:28" ht="21" customHeight="1" x14ac:dyDescent="0.15">
      <c r="AA336" s="1">
        <f t="shared" ca="1" si="23"/>
        <v>0</v>
      </c>
      <c r="AB336" s="1">
        <v>336</v>
      </c>
    </row>
    <row r="337" spans="27:28" ht="21" customHeight="1" x14ac:dyDescent="0.15">
      <c r="AA337" s="1">
        <f t="shared" ca="1" si="23"/>
        <v>0</v>
      </c>
      <c r="AB337" s="1">
        <v>337</v>
      </c>
    </row>
    <row r="338" spans="27:28" ht="21" customHeight="1" x14ac:dyDescent="0.15">
      <c r="AA338" s="1">
        <f t="shared" ca="1" si="23"/>
        <v>0</v>
      </c>
      <c r="AB338" s="1">
        <v>338</v>
      </c>
    </row>
    <row r="339" spans="27:28" ht="21" customHeight="1" x14ac:dyDescent="0.15">
      <c r="AA339" s="1">
        <f t="shared" ca="1" si="23"/>
        <v>0</v>
      </c>
      <c r="AB339" s="1">
        <v>339</v>
      </c>
    </row>
    <row r="340" spans="27:28" ht="21" customHeight="1" x14ac:dyDescent="0.15">
      <c r="AA340" s="1">
        <f t="shared" ca="1" si="23"/>
        <v>0</v>
      </c>
      <c r="AB340" s="1">
        <v>340</v>
      </c>
    </row>
    <row r="341" spans="27:28" ht="21" customHeight="1" x14ac:dyDescent="0.15">
      <c r="AA341" s="1">
        <f t="shared" ca="1" si="23"/>
        <v>0</v>
      </c>
      <c r="AB341" s="1">
        <v>341</v>
      </c>
    </row>
    <row r="342" spans="27:28" ht="21" customHeight="1" x14ac:dyDescent="0.15">
      <c r="AA342" s="1">
        <f t="shared" ca="1" si="23"/>
        <v>0</v>
      </c>
      <c r="AB342" s="1">
        <v>342</v>
      </c>
    </row>
    <row r="343" spans="27:28" ht="21" customHeight="1" x14ac:dyDescent="0.15">
      <c r="AA343" s="1">
        <f t="shared" ca="1" si="23"/>
        <v>0</v>
      </c>
      <c r="AB343" s="1">
        <v>343</v>
      </c>
    </row>
    <row r="344" spans="27:28" ht="21" customHeight="1" x14ac:dyDescent="0.15">
      <c r="AA344" s="1">
        <f t="shared" ca="1" si="23"/>
        <v>0</v>
      </c>
      <c r="AB344" s="1">
        <v>344</v>
      </c>
    </row>
    <row r="345" spans="27:28" ht="21" customHeight="1" x14ac:dyDescent="0.15">
      <c r="AA345" s="1">
        <f t="shared" ca="1" si="23"/>
        <v>0</v>
      </c>
      <c r="AB345" s="1">
        <v>345</v>
      </c>
    </row>
    <row r="346" spans="27:28" ht="21" customHeight="1" x14ac:dyDescent="0.15">
      <c r="AA346" s="1">
        <f t="shared" ca="1" si="23"/>
        <v>0</v>
      </c>
      <c r="AB346" s="1">
        <v>346</v>
      </c>
    </row>
    <row r="347" spans="27:28" ht="21" customHeight="1" x14ac:dyDescent="0.15">
      <c r="AA347" s="1">
        <f t="shared" ca="1" si="23"/>
        <v>0</v>
      </c>
      <c r="AB347" s="1">
        <v>347</v>
      </c>
    </row>
    <row r="348" spans="27:28" ht="21" customHeight="1" x14ac:dyDescent="0.15">
      <c r="AA348" s="1">
        <f t="shared" ca="1" si="23"/>
        <v>0</v>
      </c>
      <c r="AB348" s="1">
        <v>348</v>
      </c>
    </row>
    <row r="349" spans="27:28" ht="21" customHeight="1" x14ac:dyDescent="0.15">
      <c r="AA349" s="1">
        <f t="shared" ca="1" si="23"/>
        <v>0</v>
      </c>
      <c r="AB349" s="1">
        <v>349</v>
      </c>
    </row>
    <row r="350" spans="27:28" ht="21" customHeight="1" x14ac:dyDescent="0.15">
      <c r="AA350" s="1">
        <f t="shared" ca="1" si="23"/>
        <v>0</v>
      </c>
      <c r="AB350" s="1">
        <v>350</v>
      </c>
    </row>
    <row r="351" spans="27:28" ht="21" customHeight="1" x14ac:dyDescent="0.15">
      <c r="AA351" s="1">
        <f t="shared" ca="1" si="23"/>
        <v>0</v>
      </c>
      <c r="AB351" s="1">
        <v>351</v>
      </c>
    </row>
    <row r="352" spans="27:28" ht="21" customHeight="1" x14ac:dyDescent="0.15">
      <c r="AA352" s="1">
        <f t="shared" ca="1" si="23"/>
        <v>0</v>
      </c>
      <c r="AB352" s="1">
        <v>352</v>
      </c>
    </row>
    <row r="353" spans="27:28" ht="21" customHeight="1" x14ac:dyDescent="0.15">
      <c r="AA353" s="1">
        <f t="shared" ca="1" si="23"/>
        <v>0</v>
      </c>
      <c r="AB353" s="1">
        <v>353</v>
      </c>
    </row>
    <row r="354" spans="27:28" ht="21" customHeight="1" x14ac:dyDescent="0.15">
      <c r="AA354" s="1">
        <f t="shared" ca="1" si="23"/>
        <v>0</v>
      </c>
      <c r="AB354" s="1">
        <v>354</v>
      </c>
    </row>
    <row r="355" spans="27:28" ht="21" customHeight="1" x14ac:dyDescent="0.15">
      <c r="AA355" s="1">
        <f t="shared" ca="1" si="23"/>
        <v>0</v>
      </c>
      <c r="AB355" s="1">
        <v>355</v>
      </c>
    </row>
    <row r="356" spans="27:28" ht="21" customHeight="1" x14ac:dyDescent="0.15">
      <c r="AA356" s="1">
        <f t="shared" ca="1" si="23"/>
        <v>0</v>
      </c>
      <c r="AB356" s="1">
        <v>356</v>
      </c>
    </row>
    <row r="357" spans="27:28" ht="21" customHeight="1" x14ac:dyDescent="0.15">
      <c r="AA357" s="1">
        <f t="shared" ca="1" si="23"/>
        <v>0</v>
      </c>
      <c r="AB357" s="1">
        <v>357</v>
      </c>
    </row>
    <row r="358" spans="27:28" ht="21" customHeight="1" x14ac:dyDescent="0.15">
      <c r="AA358" s="1">
        <f t="shared" ca="1" si="23"/>
        <v>0</v>
      </c>
      <c r="AB358" s="1">
        <v>358</v>
      </c>
    </row>
    <row r="359" spans="27:28" ht="21" customHeight="1" x14ac:dyDescent="0.15">
      <c r="AA359" s="1">
        <f t="shared" ca="1" si="23"/>
        <v>0</v>
      </c>
      <c r="AB359" s="1">
        <v>359</v>
      </c>
    </row>
    <row r="360" spans="27:28" ht="21" customHeight="1" x14ac:dyDescent="0.15">
      <c r="AA360" s="1">
        <f t="shared" ca="1" si="23"/>
        <v>0</v>
      </c>
      <c r="AB360" s="1">
        <v>360</v>
      </c>
    </row>
    <row r="361" spans="27:28" ht="21" customHeight="1" x14ac:dyDescent="0.15">
      <c r="AA361" s="1">
        <f t="shared" ca="1" si="23"/>
        <v>0</v>
      </c>
      <c r="AB361" s="1">
        <v>361</v>
      </c>
    </row>
    <row r="362" spans="27:28" ht="21" customHeight="1" x14ac:dyDescent="0.15">
      <c r="AA362" s="1">
        <f t="shared" ca="1" si="23"/>
        <v>0</v>
      </c>
      <c r="AB362" s="1">
        <v>362</v>
      </c>
    </row>
    <row r="363" spans="27:28" ht="21" customHeight="1" x14ac:dyDescent="0.15">
      <c r="AA363" s="1">
        <f t="shared" ca="1" si="23"/>
        <v>0</v>
      </c>
      <c r="AB363" s="1">
        <v>363</v>
      </c>
    </row>
    <row r="364" spans="27:28" ht="21" customHeight="1" x14ac:dyDescent="0.15">
      <c r="AA364" s="1">
        <f t="shared" ca="1" si="23"/>
        <v>0</v>
      </c>
      <c r="AB364" s="1">
        <v>364</v>
      </c>
    </row>
    <row r="365" spans="27:28" ht="21" customHeight="1" x14ac:dyDescent="0.15">
      <c r="AA365" s="1">
        <f t="shared" ca="1" si="23"/>
        <v>0</v>
      </c>
      <c r="AB365" s="1">
        <v>365</v>
      </c>
    </row>
    <row r="366" spans="27:28" ht="21" customHeight="1" x14ac:dyDescent="0.15">
      <c r="AA366" s="1">
        <f t="shared" ca="1" si="23"/>
        <v>0</v>
      </c>
      <c r="AB366" s="1">
        <v>366</v>
      </c>
    </row>
    <row r="367" spans="27:28" ht="21" customHeight="1" x14ac:dyDescent="0.15">
      <c r="AA367" s="1">
        <f t="shared" ca="1" si="23"/>
        <v>0</v>
      </c>
      <c r="AB367" s="1">
        <v>367</v>
      </c>
    </row>
    <row r="368" spans="27:28" ht="21" customHeight="1" x14ac:dyDescent="0.15">
      <c r="AA368" s="1">
        <f t="shared" ca="1" si="23"/>
        <v>0</v>
      </c>
      <c r="AB368" s="1">
        <v>368</v>
      </c>
    </row>
    <row r="369" spans="27:28" ht="21" customHeight="1" x14ac:dyDescent="0.15">
      <c r="AA369" s="1">
        <f t="shared" ca="1" si="23"/>
        <v>0</v>
      </c>
      <c r="AB369" s="1">
        <v>369</v>
      </c>
    </row>
    <row r="370" spans="27:28" ht="21" customHeight="1" x14ac:dyDescent="0.15">
      <c r="AA370" s="1">
        <f t="shared" ca="1" si="23"/>
        <v>0</v>
      </c>
      <c r="AB370" s="1">
        <v>370</v>
      </c>
    </row>
    <row r="371" spans="27:28" ht="21" customHeight="1" x14ac:dyDescent="0.15">
      <c r="AA371" s="1">
        <f t="shared" ca="1" si="23"/>
        <v>0</v>
      </c>
      <c r="AB371" s="1">
        <v>371</v>
      </c>
    </row>
    <row r="372" spans="27:28" ht="21" customHeight="1" x14ac:dyDescent="0.15">
      <c r="AA372" s="1">
        <f t="shared" ca="1" si="23"/>
        <v>0</v>
      </c>
      <c r="AB372" s="1">
        <v>372</v>
      </c>
    </row>
    <row r="373" spans="27:28" ht="21" customHeight="1" x14ac:dyDescent="0.15">
      <c r="AA373" s="1">
        <f t="shared" ca="1" si="23"/>
        <v>0</v>
      </c>
      <c r="AB373" s="1">
        <v>373</v>
      </c>
    </row>
    <row r="374" spans="27:28" ht="21" customHeight="1" x14ac:dyDescent="0.15">
      <c r="AA374" s="1">
        <f t="shared" ca="1" si="23"/>
        <v>0</v>
      </c>
      <c r="AB374" s="1">
        <v>374</v>
      </c>
    </row>
    <row r="375" spans="27:28" ht="21" customHeight="1" x14ac:dyDescent="0.15">
      <c r="AA375" s="1">
        <f t="shared" ca="1" si="23"/>
        <v>0</v>
      </c>
      <c r="AB375" s="1">
        <v>375</v>
      </c>
    </row>
    <row r="376" spans="27:28" ht="21" customHeight="1" x14ac:dyDescent="0.15">
      <c r="AA376" s="1">
        <f t="shared" ca="1" si="23"/>
        <v>0</v>
      </c>
      <c r="AB376" s="1">
        <v>376</v>
      </c>
    </row>
    <row r="377" spans="27:28" ht="21" customHeight="1" x14ac:dyDescent="0.15">
      <c r="AA377" s="1">
        <f t="shared" ca="1" si="23"/>
        <v>0</v>
      </c>
      <c r="AB377" s="1">
        <v>377</v>
      </c>
    </row>
    <row r="378" spans="27:28" ht="21" customHeight="1" x14ac:dyDescent="0.15">
      <c r="AA378" s="1">
        <f t="shared" ca="1" si="23"/>
        <v>0</v>
      </c>
      <c r="AB378" s="1">
        <v>378</v>
      </c>
    </row>
    <row r="379" spans="27:28" ht="21" customHeight="1" x14ac:dyDescent="0.15">
      <c r="AA379" s="1">
        <f t="shared" ca="1" si="23"/>
        <v>0</v>
      </c>
      <c r="AB379" s="1">
        <v>379</v>
      </c>
    </row>
    <row r="380" spans="27:28" ht="21" customHeight="1" x14ac:dyDescent="0.15">
      <c r="AA380" s="1">
        <f t="shared" ca="1" si="23"/>
        <v>0</v>
      </c>
      <c r="AB380" s="1">
        <v>380</v>
      </c>
    </row>
    <row r="381" spans="27:28" ht="21" customHeight="1" x14ac:dyDescent="0.15">
      <c r="AA381" s="1">
        <f t="shared" ca="1" si="23"/>
        <v>0</v>
      </c>
      <c r="AB381" s="1">
        <v>381</v>
      </c>
    </row>
    <row r="382" spans="27:28" ht="21" customHeight="1" x14ac:dyDescent="0.15">
      <c r="AA382" s="1">
        <f t="shared" ref="AA382:AA445" ca="1" si="24">INDIRECT($W$6&amp;"!"&amp;"B"&amp;ROW(B382))</f>
        <v>0</v>
      </c>
      <c r="AB382" s="1">
        <v>382</v>
      </c>
    </row>
    <row r="383" spans="27:28" ht="21" customHeight="1" x14ac:dyDescent="0.15">
      <c r="AA383" s="1">
        <f t="shared" ca="1" si="24"/>
        <v>0</v>
      </c>
      <c r="AB383" s="1">
        <v>383</v>
      </c>
    </row>
    <row r="384" spans="27:28" ht="21" customHeight="1" x14ac:dyDescent="0.15">
      <c r="AA384" s="1">
        <f t="shared" ca="1" si="24"/>
        <v>0</v>
      </c>
      <c r="AB384" s="1">
        <v>384</v>
      </c>
    </row>
    <row r="385" spans="27:28" ht="21" customHeight="1" x14ac:dyDescent="0.15">
      <c r="AA385" s="1">
        <f t="shared" ca="1" si="24"/>
        <v>0</v>
      </c>
      <c r="AB385" s="1">
        <v>385</v>
      </c>
    </row>
    <row r="386" spans="27:28" ht="21" customHeight="1" x14ac:dyDescent="0.15">
      <c r="AA386" s="1">
        <f t="shared" ca="1" si="24"/>
        <v>0</v>
      </c>
      <c r="AB386" s="1">
        <v>386</v>
      </c>
    </row>
    <row r="387" spans="27:28" ht="21" customHeight="1" x14ac:dyDescent="0.15">
      <c r="AA387" s="1">
        <f t="shared" ca="1" si="24"/>
        <v>0</v>
      </c>
      <c r="AB387" s="1">
        <v>387</v>
      </c>
    </row>
    <row r="388" spans="27:28" ht="21" customHeight="1" x14ac:dyDescent="0.15">
      <c r="AA388" s="1">
        <f t="shared" ca="1" si="24"/>
        <v>0</v>
      </c>
      <c r="AB388" s="1">
        <v>388</v>
      </c>
    </row>
    <row r="389" spans="27:28" ht="21" customHeight="1" x14ac:dyDescent="0.15">
      <c r="AA389" s="1">
        <f t="shared" ca="1" si="24"/>
        <v>0</v>
      </c>
      <c r="AB389" s="1">
        <v>389</v>
      </c>
    </row>
    <row r="390" spans="27:28" ht="21" customHeight="1" x14ac:dyDescent="0.15">
      <c r="AA390" s="1">
        <f t="shared" ca="1" si="24"/>
        <v>0</v>
      </c>
      <c r="AB390" s="1">
        <v>390</v>
      </c>
    </row>
    <row r="391" spans="27:28" ht="21" customHeight="1" x14ac:dyDescent="0.15">
      <c r="AA391" s="1">
        <f t="shared" ca="1" si="24"/>
        <v>0</v>
      </c>
      <c r="AB391" s="1">
        <v>391</v>
      </c>
    </row>
    <row r="392" spans="27:28" ht="21" customHeight="1" x14ac:dyDescent="0.15">
      <c r="AA392" s="1">
        <f t="shared" ca="1" si="24"/>
        <v>0</v>
      </c>
      <c r="AB392" s="1">
        <v>392</v>
      </c>
    </row>
    <row r="393" spans="27:28" ht="21" customHeight="1" x14ac:dyDescent="0.15">
      <c r="AA393" s="1">
        <f t="shared" ca="1" si="24"/>
        <v>0</v>
      </c>
      <c r="AB393" s="1">
        <v>393</v>
      </c>
    </row>
    <row r="394" spans="27:28" ht="21" customHeight="1" x14ac:dyDescent="0.15">
      <c r="AA394" s="1">
        <f t="shared" ca="1" si="24"/>
        <v>0</v>
      </c>
      <c r="AB394" s="1">
        <v>394</v>
      </c>
    </row>
    <row r="395" spans="27:28" ht="21" customHeight="1" x14ac:dyDescent="0.15">
      <c r="AA395" s="1">
        <f t="shared" ca="1" si="24"/>
        <v>0</v>
      </c>
      <c r="AB395" s="1">
        <v>395</v>
      </c>
    </row>
    <row r="396" spans="27:28" ht="21" customHeight="1" x14ac:dyDescent="0.15">
      <c r="AA396" s="1">
        <f t="shared" ca="1" si="24"/>
        <v>0</v>
      </c>
      <c r="AB396" s="1">
        <v>396</v>
      </c>
    </row>
    <row r="397" spans="27:28" ht="21" customHeight="1" x14ac:dyDescent="0.15">
      <c r="AA397" s="1">
        <f t="shared" ca="1" si="24"/>
        <v>0</v>
      </c>
      <c r="AB397" s="1">
        <v>397</v>
      </c>
    </row>
    <row r="398" spans="27:28" ht="21" customHeight="1" x14ac:dyDescent="0.15">
      <c r="AA398" s="1">
        <f t="shared" ca="1" si="24"/>
        <v>0</v>
      </c>
      <c r="AB398" s="1">
        <v>398</v>
      </c>
    </row>
    <row r="399" spans="27:28" ht="21" customHeight="1" x14ac:dyDescent="0.15">
      <c r="AA399" s="1">
        <f t="shared" ca="1" si="24"/>
        <v>0</v>
      </c>
      <c r="AB399" s="1">
        <v>399</v>
      </c>
    </row>
    <row r="400" spans="27:28" ht="21" customHeight="1" x14ac:dyDescent="0.15">
      <c r="AA400" s="1">
        <f t="shared" ca="1" si="24"/>
        <v>0</v>
      </c>
      <c r="AB400" s="1">
        <v>400</v>
      </c>
    </row>
    <row r="401" spans="27:28" ht="21" customHeight="1" x14ac:dyDescent="0.15">
      <c r="AA401" s="1">
        <f t="shared" ca="1" si="24"/>
        <v>0</v>
      </c>
      <c r="AB401" s="1">
        <v>401</v>
      </c>
    </row>
    <row r="402" spans="27:28" ht="21" customHeight="1" x14ac:dyDescent="0.15">
      <c r="AA402" s="1">
        <f t="shared" ca="1" si="24"/>
        <v>0</v>
      </c>
      <c r="AB402" s="1">
        <v>402</v>
      </c>
    </row>
    <row r="403" spans="27:28" ht="21" customHeight="1" x14ac:dyDescent="0.15">
      <c r="AA403" s="1">
        <f t="shared" ca="1" si="24"/>
        <v>0</v>
      </c>
      <c r="AB403" s="1">
        <v>403</v>
      </c>
    </row>
    <row r="404" spans="27:28" ht="21" customHeight="1" x14ac:dyDescent="0.15">
      <c r="AA404" s="1">
        <f t="shared" ca="1" si="24"/>
        <v>0</v>
      </c>
      <c r="AB404" s="1">
        <v>404</v>
      </c>
    </row>
    <row r="405" spans="27:28" ht="21" customHeight="1" x14ac:dyDescent="0.15">
      <c r="AA405" s="1">
        <f t="shared" ca="1" si="24"/>
        <v>0</v>
      </c>
      <c r="AB405" s="1">
        <v>405</v>
      </c>
    </row>
    <row r="406" spans="27:28" ht="21" customHeight="1" x14ac:dyDescent="0.15">
      <c r="AA406" s="1">
        <f t="shared" ca="1" si="24"/>
        <v>0</v>
      </c>
      <c r="AB406" s="1">
        <v>406</v>
      </c>
    </row>
    <row r="407" spans="27:28" ht="21" customHeight="1" x14ac:dyDescent="0.15">
      <c r="AA407" s="1">
        <f t="shared" ca="1" si="24"/>
        <v>0</v>
      </c>
      <c r="AB407" s="1">
        <v>407</v>
      </c>
    </row>
    <row r="408" spans="27:28" ht="21" customHeight="1" x14ac:dyDescent="0.15">
      <c r="AA408" s="1">
        <f t="shared" ca="1" si="24"/>
        <v>0</v>
      </c>
      <c r="AB408" s="1">
        <v>408</v>
      </c>
    </row>
    <row r="409" spans="27:28" ht="21" customHeight="1" x14ac:dyDescent="0.15">
      <c r="AA409" s="1">
        <f t="shared" ca="1" si="24"/>
        <v>0</v>
      </c>
      <c r="AB409" s="1">
        <v>409</v>
      </c>
    </row>
    <row r="410" spans="27:28" ht="21" customHeight="1" x14ac:dyDescent="0.15">
      <c r="AA410" s="1">
        <f t="shared" ca="1" si="24"/>
        <v>0</v>
      </c>
      <c r="AB410" s="1">
        <v>410</v>
      </c>
    </row>
    <row r="411" spans="27:28" ht="21" customHeight="1" x14ac:dyDescent="0.15">
      <c r="AA411" s="1">
        <f t="shared" ca="1" si="24"/>
        <v>0</v>
      </c>
      <c r="AB411" s="1">
        <v>411</v>
      </c>
    </row>
    <row r="412" spans="27:28" ht="21" customHeight="1" x14ac:dyDescent="0.15">
      <c r="AA412" s="1">
        <f t="shared" ca="1" si="24"/>
        <v>0</v>
      </c>
      <c r="AB412" s="1">
        <v>412</v>
      </c>
    </row>
    <row r="413" spans="27:28" ht="21" customHeight="1" x14ac:dyDescent="0.15">
      <c r="AA413" s="1">
        <f t="shared" ca="1" si="24"/>
        <v>0</v>
      </c>
      <c r="AB413" s="1">
        <v>413</v>
      </c>
    </row>
    <row r="414" spans="27:28" ht="21" customHeight="1" x14ac:dyDescent="0.15">
      <c r="AA414" s="1">
        <f t="shared" ca="1" si="24"/>
        <v>0</v>
      </c>
      <c r="AB414" s="1">
        <v>414</v>
      </c>
    </row>
    <row r="415" spans="27:28" ht="21" customHeight="1" x14ac:dyDescent="0.15">
      <c r="AA415" s="1">
        <f t="shared" ca="1" si="24"/>
        <v>0</v>
      </c>
      <c r="AB415" s="1">
        <v>415</v>
      </c>
    </row>
    <row r="416" spans="27:28" ht="21" customHeight="1" x14ac:dyDescent="0.15">
      <c r="AA416" s="1">
        <f t="shared" ca="1" si="24"/>
        <v>0</v>
      </c>
      <c r="AB416" s="1">
        <v>416</v>
      </c>
    </row>
    <row r="417" spans="27:28" ht="21" customHeight="1" x14ac:dyDescent="0.15">
      <c r="AA417" s="1">
        <f t="shared" ca="1" si="24"/>
        <v>0</v>
      </c>
      <c r="AB417" s="1">
        <v>417</v>
      </c>
    </row>
    <row r="418" spans="27:28" ht="21" customHeight="1" x14ac:dyDescent="0.15">
      <c r="AA418" s="1">
        <f t="shared" ca="1" si="24"/>
        <v>0</v>
      </c>
      <c r="AB418" s="1">
        <v>418</v>
      </c>
    </row>
    <row r="419" spans="27:28" ht="21" customHeight="1" x14ac:dyDescent="0.15">
      <c r="AA419" s="1">
        <f t="shared" ca="1" si="24"/>
        <v>0</v>
      </c>
      <c r="AB419" s="1">
        <v>419</v>
      </c>
    </row>
    <row r="420" spans="27:28" ht="21" customHeight="1" x14ac:dyDescent="0.15">
      <c r="AA420" s="1">
        <f t="shared" ca="1" si="24"/>
        <v>0</v>
      </c>
      <c r="AB420" s="1">
        <v>420</v>
      </c>
    </row>
    <row r="421" spans="27:28" ht="21" customHeight="1" x14ac:dyDescent="0.15">
      <c r="AA421" s="1">
        <f t="shared" ca="1" si="24"/>
        <v>0</v>
      </c>
      <c r="AB421" s="1">
        <v>421</v>
      </c>
    </row>
    <row r="422" spans="27:28" ht="21" customHeight="1" x14ac:dyDescent="0.15">
      <c r="AA422" s="1">
        <f t="shared" ca="1" si="24"/>
        <v>0</v>
      </c>
      <c r="AB422" s="1">
        <v>422</v>
      </c>
    </row>
    <row r="423" spans="27:28" ht="21" customHeight="1" x14ac:dyDescent="0.15">
      <c r="AA423" s="1">
        <f t="shared" ca="1" si="24"/>
        <v>0</v>
      </c>
      <c r="AB423" s="1">
        <v>423</v>
      </c>
    </row>
    <row r="424" spans="27:28" ht="21" customHeight="1" x14ac:dyDescent="0.15">
      <c r="AA424" s="1">
        <f t="shared" ca="1" si="24"/>
        <v>0</v>
      </c>
      <c r="AB424" s="1">
        <v>424</v>
      </c>
    </row>
    <row r="425" spans="27:28" ht="21" customHeight="1" x14ac:dyDescent="0.15">
      <c r="AA425" s="1">
        <f t="shared" ca="1" si="24"/>
        <v>0</v>
      </c>
      <c r="AB425" s="1">
        <v>425</v>
      </c>
    </row>
    <row r="426" spans="27:28" ht="21" customHeight="1" x14ac:dyDescent="0.15">
      <c r="AA426" s="1">
        <f t="shared" ca="1" si="24"/>
        <v>0</v>
      </c>
      <c r="AB426" s="1">
        <v>426</v>
      </c>
    </row>
    <row r="427" spans="27:28" ht="21" customHeight="1" x14ac:dyDescent="0.15">
      <c r="AA427" s="1">
        <f t="shared" ca="1" si="24"/>
        <v>0</v>
      </c>
      <c r="AB427" s="1">
        <v>427</v>
      </c>
    </row>
    <row r="428" spans="27:28" ht="21" customHeight="1" x14ac:dyDescent="0.15">
      <c r="AA428" s="1">
        <f t="shared" ca="1" si="24"/>
        <v>0</v>
      </c>
      <c r="AB428" s="1">
        <v>428</v>
      </c>
    </row>
    <row r="429" spans="27:28" ht="21" customHeight="1" x14ac:dyDescent="0.15">
      <c r="AA429" s="1">
        <f t="shared" ca="1" si="24"/>
        <v>0</v>
      </c>
      <c r="AB429" s="1">
        <v>429</v>
      </c>
    </row>
    <row r="430" spans="27:28" ht="21" customHeight="1" x14ac:dyDescent="0.15">
      <c r="AA430" s="1">
        <f t="shared" ca="1" si="24"/>
        <v>0</v>
      </c>
      <c r="AB430" s="1">
        <v>430</v>
      </c>
    </row>
    <row r="431" spans="27:28" ht="21" customHeight="1" x14ac:dyDescent="0.15">
      <c r="AA431" s="1">
        <f t="shared" ca="1" si="24"/>
        <v>0</v>
      </c>
      <c r="AB431" s="1">
        <v>431</v>
      </c>
    </row>
    <row r="432" spans="27:28" ht="21" customHeight="1" x14ac:dyDescent="0.15">
      <c r="AA432" s="1">
        <f t="shared" ca="1" si="24"/>
        <v>0</v>
      </c>
      <c r="AB432" s="1">
        <v>432</v>
      </c>
    </row>
    <row r="433" spans="27:28" ht="21" customHeight="1" x14ac:dyDescent="0.15">
      <c r="AA433" s="1">
        <f t="shared" ca="1" si="24"/>
        <v>0</v>
      </c>
      <c r="AB433" s="1">
        <v>433</v>
      </c>
    </row>
    <row r="434" spans="27:28" ht="21" customHeight="1" x14ac:dyDescent="0.15">
      <c r="AA434" s="1">
        <f t="shared" ca="1" si="24"/>
        <v>0</v>
      </c>
      <c r="AB434" s="1">
        <v>434</v>
      </c>
    </row>
    <row r="435" spans="27:28" ht="21" customHeight="1" x14ac:dyDescent="0.15">
      <c r="AA435" s="1">
        <f t="shared" ca="1" si="24"/>
        <v>0</v>
      </c>
      <c r="AB435" s="1">
        <v>435</v>
      </c>
    </row>
    <row r="436" spans="27:28" ht="21" customHeight="1" x14ac:dyDescent="0.15">
      <c r="AA436" s="1">
        <f t="shared" ca="1" si="24"/>
        <v>0</v>
      </c>
      <c r="AB436" s="1">
        <v>436</v>
      </c>
    </row>
    <row r="437" spans="27:28" ht="21" customHeight="1" x14ac:dyDescent="0.15">
      <c r="AA437" s="1">
        <f t="shared" ca="1" si="24"/>
        <v>0</v>
      </c>
      <c r="AB437" s="1">
        <v>437</v>
      </c>
    </row>
    <row r="438" spans="27:28" ht="21" customHeight="1" x14ac:dyDescent="0.15">
      <c r="AA438" s="1">
        <f t="shared" ca="1" si="24"/>
        <v>0</v>
      </c>
      <c r="AB438" s="1">
        <v>438</v>
      </c>
    </row>
    <row r="439" spans="27:28" ht="21" customHeight="1" x14ac:dyDescent="0.15">
      <c r="AA439" s="1">
        <f t="shared" ca="1" si="24"/>
        <v>0</v>
      </c>
      <c r="AB439" s="1">
        <v>439</v>
      </c>
    </row>
    <row r="440" spans="27:28" ht="21" customHeight="1" x14ac:dyDescent="0.15">
      <c r="AA440" s="1">
        <f t="shared" ca="1" si="24"/>
        <v>0</v>
      </c>
      <c r="AB440" s="1">
        <v>440</v>
      </c>
    </row>
    <row r="441" spans="27:28" ht="21" customHeight="1" x14ac:dyDescent="0.15">
      <c r="AA441" s="1">
        <f t="shared" ca="1" si="24"/>
        <v>0</v>
      </c>
      <c r="AB441" s="1">
        <v>441</v>
      </c>
    </row>
    <row r="442" spans="27:28" ht="21" customHeight="1" x14ac:dyDescent="0.15">
      <c r="AA442" s="1">
        <f t="shared" ca="1" si="24"/>
        <v>0</v>
      </c>
      <c r="AB442" s="1">
        <v>442</v>
      </c>
    </row>
    <row r="443" spans="27:28" ht="21" customHeight="1" x14ac:dyDescent="0.15">
      <c r="AA443" s="1">
        <f t="shared" ca="1" si="24"/>
        <v>0</v>
      </c>
      <c r="AB443" s="1">
        <v>443</v>
      </c>
    </row>
    <row r="444" spans="27:28" ht="21" customHeight="1" x14ac:dyDescent="0.15">
      <c r="AA444" s="1">
        <f t="shared" ca="1" si="24"/>
        <v>0</v>
      </c>
      <c r="AB444" s="1">
        <v>444</v>
      </c>
    </row>
    <row r="445" spans="27:28" ht="21" customHeight="1" x14ac:dyDescent="0.15">
      <c r="AA445" s="1">
        <f t="shared" ca="1" si="24"/>
        <v>0</v>
      </c>
      <c r="AB445" s="1">
        <v>445</v>
      </c>
    </row>
    <row r="446" spans="27:28" ht="21" customHeight="1" x14ac:dyDescent="0.15">
      <c r="AA446" s="1">
        <f t="shared" ref="AA446:AA509" ca="1" si="25">INDIRECT($W$6&amp;"!"&amp;"B"&amp;ROW(B446))</f>
        <v>0</v>
      </c>
      <c r="AB446" s="1">
        <v>446</v>
      </c>
    </row>
    <row r="447" spans="27:28" ht="21" customHeight="1" x14ac:dyDescent="0.15">
      <c r="AA447" s="1">
        <f t="shared" ca="1" si="25"/>
        <v>0</v>
      </c>
      <c r="AB447" s="1">
        <v>447</v>
      </c>
    </row>
    <row r="448" spans="27:28" ht="21" customHeight="1" x14ac:dyDescent="0.15">
      <c r="AA448" s="1">
        <f t="shared" ca="1" si="25"/>
        <v>0</v>
      </c>
      <c r="AB448" s="1">
        <v>448</v>
      </c>
    </row>
    <row r="449" spans="27:28" ht="21" customHeight="1" x14ac:dyDescent="0.15">
      <c r="AA449" s="1">
        <f t="shared" ca="1" si="25"/>
        <v>0</v>
      </c>
      <c r="AB449" s="1">
        <v>449</v>
      </c>
    </row>
    <row r="450" spans="27:28" ht="21" customHeight="1" x14ac:dyDescent="0.15">
      <c r="AA450" s="1">
        <f t="shared" ca="1" si="25"/>
        <v>0</v>
      </c>
      <c r="AB450" s="1">
        <v>450</v>
      </c>
    </row>
    <row r="451" spans="27:28" ht="21" customHeight="1" x14ac:dyDescent="0.15">
      <c r="AA451" s="1">
        <f t="shared" ca="1" si="25"/>
        <v>0</v>
      </c>
      <c r="AB451" s="1">
        <v>451</v>
      </c>
    </row>
    <row r="452" spans="27:28" ht="21" customHeight="1" x14ac:dyDescent="0.15">
      <c r="AA452" s="1">
        <f t="shared" ca="1" si="25"/>
        <v>0</v>
      </c>
      <c r="AB452" s="1">
        <v>452</v>
      </c>
    </row>
    <row r="453" spans="27:28" ht="21" customHeight="1" x14ac:dyDescent="0.15">
      <c r="AA453" s="1">
        <f t="shared" ca="1" si="25"/>
        <v>0</v>
      </c>
      <c r="AB453" s="1">
        <v>453</v>
      </c>
    </row>
    <row r="454" spans="27:28" ht="21" customHeight="1" x14ac:dyDescent="0.15">
      <c r="AA454" s="1">
        <f t="shared" ca="1" si="25"/>
        <v>0</v>
      </c>
      <c r="AB454" s="1">
        <v>454</v>
      </c>
    </row>
    <row r="455" spans="27:28" ht="21" customHeight="1" x14ac:dyDescent="0.15">
      <c r="AA455" s="1">
        <f t="shared" ca="1" si="25"/>
        <v>0</v>
      </c>
      <c r="AB455" s="1">
        <v>455</v>
      </c>
    </row>
    <row r="456" spans="27:28" ht="21" customHeight="1" x14ac:dyDescent="0.15">
      <c r="AA456" s="1">
        <f t="shared" ca="1" si="25"/>
        <v>0</v>
      </c>
      <c r="AB456" s="1">
        <v>456</v>
      </c>
    </row>
    <row r="457" spans="27:28" ht="21" customHeight="1" x14ac:dyDescent="0.15">
      <c r="AA457" s="1">
        <f t="shared" ca="1" si="25"/>
        <v>0</v>
      </c>
      <c r="AB457" s="1">
        <v>457</v>
      </c>
    </row>
    <row r="458" spans="27:28" ht="21" customHeight="1" x14ac:dyDescent="0.15">
      <c r="AA458" s="1">
        <f t="shared" ca="1" si="25"/>
        <v>0</v>
      </c>
      <c r="AB458" s="1">
        <v>458</v>
      </c>
    </row>
    <row r="459" spans="27:28" ht="21" customHeight="1" x14ac:dyDescent="0.15">
      <c r="AA459" s="1">
        <f t="shared" ca="1" si="25"/>
        <v>0</v>
      </c>
      <c r="AB459" s="1">
        <v>459</v>
      </c>
    </row>
    <row r="460" spans="27:28" ht="21" customHeight="1" x14ac:dyDescent="0.15">
      <c r="AA460" s="1">
        <f t="shared" ca="1" si="25"/>
        <v>0</v>
      </c>
      <c r="AB460" s="1">
        <v>460</v>
      </c>
    </row>
    <row r="461" spans="27:28" ht="21" customHeight="1" x14ac:dyDescent="0.15">
      <c r="AA461" s="1">
        <f t="shared" ca="1" si="25"/>
        <v>0</v>
      </c>
      <c r="AB461" s="1">
        <v>461</v>
      </c>
    </row>
    <row r="462" spans="27:28" ht="21" customHeight="1" x14ac:dyDescent="0.15">
      <c r="AA462" s="1">
        <f t="shared" ca="1" si="25"/>
        <v>0</v>
      </c>
      <c r="AB462" s="1">
        <v>462</v>
      </c>
    </row>
    <row r="463" spans="27:28" ht="21" customHeight="1" x14ac:dyDescent="0.15">
      <c r="AA463" s="1">
        <f t="shared" ca="1" si="25"/>
        <v>0</v>
      </c>
      <c r="AB463" s="1">
        <v>463</v>
      </c>
    </row>
    <row r="464" spans="27:28" ht="21" customHeight="1" x14ac:dyDescent="0.15">
      <c r="AA464" s="1">
        <f t="shared" ca="1" si="25"/>
        <v>0</v>
      </c>
      <c r="AB464" s="1">
        <v>464</v>
      </c>
    </row>
    <row r="465" spans="27:28" ht="21" customHeight="1" x14ac:dyDescent="0.15">
      <c r="AA465" s="1">
        <f t="shared" ca="1" si="25"/>
        <v>0</v>
      </c>
      <c r="AB465" s="1">
        <v>465</v>
      </c>
    </row>
    <row r="466" spans="27:28" ht="21" customHeight="1" x14ac:dyDescent="0.15">
      <c r="AA466" s="1">
        <f t="shared" ca="1" si="25"/>
        <v>0</v>
      </c>
      <c r="AB466" s="1">
        <v>466</v>
      </c>
    </row>
    <row r="467" spans="27:28" ht="21" customHeight="1" x14ac:dyDescent="0.15">
      <c r="AA467" s="1">
        <f t="shared" ca="1" si="25"/>
        <v>0</v>
      </c>
      <c r="AB467" s="1">
        <v>467</v>
      </c>
    </row>
    <row r="468" spans="27:28" ht="21" customHeight="1" x14ac:dyDescent="0.15">
      <c r="AA468" s="1">
        <f t="shared" ca="1" si="25"/>
        <v>0</v>
      </c>
      <c r="AB468" s="1">
        <v>468</v>
      </c>
    </row>
    <row r="469" spans="27:28" ht="21" customHeight="1" x14ac:dyDescent="0.15">
      <c r="AA469" s="1">
        <f t="shared" ca="1" si="25"/>
        <v>0</v>
      </c>
      <c r="AB469" s="1">
        <v>469</v>
      </c>
    </row>
    <row r="470" spans="27:28" ht="21" customHeight="1" x14ac:dyDescent="0.15">
      <c r="AA470" s="1">
        <f t="shared" ca="1" si="25"/>
        <v>0</v>
      </c>
      <c r="AB470" s="1">
        <v>470</v>
      </c>
    </row>
    <row r="471" spans="27:28" ht="21" customHeight="1" x14ac:dyDescent="0.15">
      <c r="AA471" s="1">
        <f t="shared" ca="1" si="25"/>
        <v>0</v>
      </c>
      <c r="AB471" s="1">
        <v>471</v>
      </c>
    </row>
    <row r="472" spans="27:28" ht="21" customHeight="1" x14ac:dyDescent="0.15">
      <c r="AA472" s="1">
        <f t="shared" ca="1" si="25"/>
        <v>0</v>
      </c>
      <c r="AB472" s="1">
        <v>472</v>
      </c>
    </row>
    <row r="473" spans="27:28" ht="21" customHeight="1" x14ac:dyDescent="0.15">
      <c r="AA473" s="1">
        <f t="shared" ca="1" si="25"/>
        <v>0</v>
      </c>
      <c r="AB473" s="1">
        <v>473</v>
      </c>
    </row>
    <row r="474" spans="27:28" ht="21" customHeight="1" x14ac:dyDescent="0.15">
      <c r="AA474" s="1">
        <f t="shared" ca="1" si="25"/>
        <v>0</v>
      </c>
      <c r="AB474" s="1">
        <v>474</v>
      </c>
    </row>
    <row r="475" spans="27:28" ht="21" customHeight="1" x14ac:dyDescent="0.15">
      <c r="AA475" s="1">
        <f t="shared" ca="1" si="25"/>
        <v>0</v>
      </c>
      <c r="AB475" s="1">
        <v>475</v>
      </c>
    </row>
    <row r="476" spans="27:28" ht="21" customHeight="1" x14ac:dyDescent="0.15">
      <c r="AA476" s="1">
        <f t="shared" ca="1" si="25"/>
        <v>0</v>
      </c>
      <c r="AB476" s="1">
        <v>476</v>
      </c>
    </row>
    <row r="477" spans="27:28" ht="21" customHeight="1" x14ac:dyDescent="0.15">
      <c r="AA477" s="1">
        <f t="shared" ca="1" si="25"/>
        <v>0</v>
      </c>
      <c r="AB477" s="1">
        <v>477</v>
      </c>
    </row>
    <row r="478" spans="27:28" ht="21" customHeight="1" x14ac:dyDescent="0.15">
      <c r="AA478" s="1">
        <f t="shared" ca="1" si="25"/>
        <v>0</v>
      </c>
      <c r="AB478" s="1">
        <v>478</v>
      </c>
    </row>
    <row r="479" spans="27:28" ht="21" customHeight="1" x14ac:dyDescent="0.15">
      <c r="AA479" s="1">
        <f t="shared" ca="1" si="25"/>
        <v>0</v>
      </c>
      <c r="AB479" s="1">
        <v>479</v>
      </c>
    </row>
    <row r="480" spans="27:28" ht="21" customHeight="1" x14ac:dyDescent="0.15">
      <c r="AA480" s="1">
        <f t="shared" ca="1" si="25"/>
        <v>0</v>
      </c>
      <c r="AB480" s="1">
        <v>480</v>
      </c>
    </row>
    <row r="481" spans="27:28" ht="21" customHeight="1" x14ac:dyDescent="0.15">
      <c r="AA481" s="1">
        <f t="shared" ca="1" si="25"/>
        <v>0</v>
      </c>
      <c r="AB481" s="1">
        <v>481</v>
      </c>
    </row>
    <row r="482" spans="27:28" ht="21" customHeight="1" x14ac:dyDescent="0.15">
      <c r="AA482" s="1">
        <f t="shared" ca="1" si="25"/>
        <v>0</v>
      </c>
      <c r="AB482" s="1">
        <v>482</v>
      </c>
    </row>
    <row r="483" spans="27:28" ht="21" customHeight="1" x14ac:dyDescent="0.15">
      <c r="AA483" s="1">
        <f t="shared" ca="1" si="25"/>
        <v>0</v>
      </c>
      <c r="AB483" s="1">
        <v>483</v>
      </c>
    </row>
    <row r="484" spans="27:28" ht="21" customHeight="1" x14ac:dyDescent="0.15">
      <c r="AA484" s="1">
        <f t="shared" ca="1" si="25"/>
        <v>0</v>
      </c>
      <c r="AB484" s="1">
        <v>484</v>
      </c>
    </row>
    <row r="485" spans="27:28" ht="21" customHeight="1" x14ac:dyDescent="0.15">
      <c r="AA485" s="1">
        <f t="shared" ca="1" si="25"/>
        <v>0</v>
      </c>
      <c r="AB485" s="1">
        <v>485</v>
      </c>
    </row>
    <row r="486" spans="27:28" ht="21" customHeight="1" x14ac:dyDescent="0.15">
      <c r="AA486" s="1">
        <f t="shared" ca="1" si="25"/>
        <v>0</v>
      </c>
      <c r="AB486" s="1">
        <v>486</v>
      </c>
    </row>
    <row r="487" spans="27:28" ht="21" customHeight="1" x14ac:dyDescent="0.15">
      <c r="AA487" s="1">
        <f t="shared" ca="1" si="25"/>
        <v>0</v>
      </c>
      <c r="AB487" s="1">
        <v>487</v>
      </c>
    </row>
    <row r="488" spans="27:28" ht="21" customHeight="1" x14ac:dyDescent="0.15">
      <c r="AA488" s="1">
        <f t="shared" ca="1" si="25"/>
        <v>0</v>
      </c>
      <c r="AB488" s="1">
        <v>488</v>
      </c>
    </row>
    <row r="489" spans="27:28" ht="21" customHeight="1" x14ac:dyDescent="0.15">
      <c r="AA489" s="1">
        <f t="shared" ca="1" si="25"/>
        <v>0</v>
      </c>
      <c r="AB489" s="1">
        <v>489</v>
      </c>
    </row>
    <row r="490" spans="27:28" ht="21" customHeight="1" x14ac:dyDescent="0.15">
      <c r="AA490" s="1">
        <f t="shared" ca="1" si="25"/>
        <v>0</v>
      </c>
      <c r="AB490" s="1">
        <v>490</v>
      </c>
    </row>
    <row r="491" spans="27:28" ht="21" customHeight="1" x14ac:dyDescent="0.15">
      <c r="AA491" s="1">
        <f t="shared" ca="1" si="25"/>
        <v>0</v>
      </c>
      <c r="AB491" s="1">
        <v>491</v>
      </c>
    </row>
    <row r="492" spans="27:28" ht="21" customHeight="1" x14ac:dyDescent="0.15">
      <c r="AA492" s="1">
        <f t="shared" ca="1" si="25"/>
        <v>0</v>
      </c>
      <c r="AB492" s="1">
        <v>492</v>
      </c>
    </row>
    <row r="493" spans="27:28" ht="21" customHeight="1" x14ac:dyDescent="0.15">
      <c r="AA493" s="1">
        <f t="shared" ca="1" si="25"/>
        <v>0</v>
      </c>
      <c r="AB493" s="1">
        <v>493</v>
      </c>
    </row>
    <row r="494" spans="27:28" ht="21" customHeight="1" x14ac:dyDescent="0.15">
      <c r="AA494" s="1">
        <f t="shared" ca="1" si="25"/>
        <v>0</v>
      </c>
      <c r="AB494" s="1">
        <v>494</v>
      </c>
    </row>
    <row r="495" spans="27:28" ht="21" customHeight="1" x14ac:dyDescent="0.15">
      <c r="AA495" s="1">
        <f t="shared" ca="1" si="25"/>
        <v>0</v>
      </c>
      <c r="AB495" s="1">
        <v>495</v>
      </c>
    </row>
    <row r="496" spans="27:28" ht="21" customHeight="1" x14ac:dyDescent="0.15">
      <c r="AA496" s="1">
        <f t="shared" ca="1" si="25"/>
        <v>0</v>
      </c>
      <c r="AB496" s="1">
        <v>496</v>
      </c>
    </row>
    <row r="497" spans="27:28" ht="21" customHeight="1" x14ac:dyDescent="0.15">
      <c r="AA497" s="1">
        <f t="shared" ca="1" si="25"/>
        <v>0</v>
      </c>
      <c r="AB497" s="1">
        <v>497</v>
      </c>
    </row>
    <row r="498" spans="27:28" ht="21" customHeight="1" x14ac:dyDescent="0.15">
      <c r="AA498" s="1">
        <f t="shared" ca="1" si="25"/>
        <v>0</v>
      </c>
      <c r="AB498" s="1">
        <v>498</v>
      </c>
    </row>
    <row r="499" spans="27:28" ht="21" customHeight="1" x14ac:dyDescent="0.15">
      <c r="AA499" s="1">
        <f t="shared" ca="1" si="25"/>
        <v>0</v>
      </c>
      <c r="AB499" s="1">
        <v>499</v>
      </c>
    </row>
    <row r="500" spans="27:28" ht="21" customHeight="1" x14ac:dyDescent="0.15">
      <c r="AA500" s="1">
        <f t="shared" ca="1" si="25"/>
        <v>0</v>
      </c>
      <c r="AB500" s="1">
        <v>500</v>
      </c>
    </row>
    <row r="501" spans="27:28" ht="21" customHeight="1" x14ac:dyDescent="0.15">
      <c r="AA501" s="1">
        <f t="shared" ca="1" si="25"/>
        <v>0</v>
      </c>
      <c r="AB501" s="1">
        <v>501</v>
      </c>
    </row>
    <row r="502" spans="27:28" ht="21" customHeight="1" x14ac:dyDescent="0.15">
      <c r="AA502" s="1">
        <f t="shared" ca="1" si="25"/>
        <v>0</v>
      </c>
      <c r="AB502" s="1">
        <v>502</v>
      </c>
    </row>
    <row r="503" spans="27:28" ht="21" customHeight="1" x14ac:dyDescent="0.15">
      <c r="AA503" s="1">
        <f t="shared" ca="1" si="25"/>
        <v>0</v>
      </c>
      <c r="AB503" s="1">
        <v>503</v>
      </c>
    </row>
    <row r="504" spans="27:28" ht="21" customHeight="1" x14ac:dyDescent="0.15">
      <c r="AA504" s="1">
        <f t="shared" ca="1" si="25"/>
        <v>0</v>
      </c>
      <c r="AB504" s="1">
        <v>504</v>
      </c>
    </row>
    <row r="505" spans="27:28" ht="21" customHeight="1" x14ac:dyDescent="0.15">
      <c r="AA505" s="1">
        <f t="shared" ca="1" si="25"/>
        <v>0</v>
      </c>
      <c r="AB505" s="1">
        <v>505</v>
      </c>
    </row>
    <row r="506" spans="27:28" ht="21" customHeight="1" x14ac:dyDescent="0.15">
      <c r="AA506" s="1">
        <f t="shared" ca="1" si="25"/>
        <v>0</v>
      </c>
      <c r="AB506" s="1">
        <v>506</v>
      </c>
    </row>
    <row r="507" spans="27:28" ht="21" customHeight="1" x14ac:dyDescent="0.15">
      <c r="AA507" s="1">
        <f t="shared" ca="1" si="25"/>
        <v>0</v>
      </c>
      <c r="AB507" s="1">
        <v>507</v>
      </c>
    </row>
    <row r="508" spans="27:28" ht="21" customHeight="1" x14ac:dyDescent="0.15">
      <c r="AA508" s="1">
        <f t="shared" ca="1" si="25"/>
        <v>0</v>
      </c>
      <c r="AB508" s="1">
        <v>508</v>
      </c>
    </row>
    <row r="509" spans="27:28" ht="21" customHeight="1" x14ac:dyDescent="0.15">
      <c r="AA509" s="1">
        <f t="shared" ca="1" si="25"/>
        <v>0</v>
      </c>
      <c r="AB509" s="1">
        <v>509</v>
      </c>
    </row>
    <row r="510" spans="27:28" ht="21" customHeight="1" x14ac:dyDescent="0.15">
      <c r="AA510" s="1">
        <f t="shared" ref="AA510:AA573" ca="1" si="26">INDIRECT($W$6&amp;"!"&amp;"B"&amp;ROW(B510))</f>
        <v>0</v>
      </c>
      <c r="AB510" s="1">
        <v>510</v>
      </c>
    </row>
    <row r="511" spans="27:28" ht="21" customHeight="1" x14ac:dyDescent="0.15">
      <c r="AA511" s="1">
        <f t="shared" ca="1" si="26"/>
        <v>0</v>
      </c>
      <c r="AB511" s="1">
        <v>511</v>
      </c>
    </row>
    <row r="512" spans="27:28" ht="21" customHeight="1" x14ac:dyDescent="0.15">
      <c r="AA512" s="1">
        <f t="shared" ca="1" si="26"/>
        <v>0</v>
      </c>
      <c r="AB512" s="1">
        <v>512</v>
      </c>
    </row>
    <row r="513" spans="27:28" ht="21" customHeight="1" x14ac:dyDescent="0.15">
      <c r="AA513" s="1">
        <f t="shared" ca="1" si="26"/>
        <v>0</v>
      </c>
      <c r="AB513" s="1">
        <v>513</v>
      </c>
    </row>
    <row r="514" spans="27:28" ht="21" customHeight="1" x14ac:dyDescent="0.15">
      <c r="AA514" s="1">
        <f t="shared" ca="1" si="26"/>
        <v>0</v>
      </c>
      <c r="AB514" s="1">
        <v>514</v>
      </c>
    </row>
    <row r="515" spans="27:28" ht="21" customHeight="1" x14ac:dyDescent="0.15">
      <c r="AA515" s="1">
        <f t="shared" ca="1" si="26"/>
        <v>0</v>
      </c>
      <c r="AB515" s="1">
        <v>515</v>
      </c>
    </row>
    <row r="516" spans="27:28" ht="21" customHeight="1" x14ac:dyDescent="0.15">
      <c r="AA516" s="1">
        <f t="shared" ca="1" si="26"/>
        <v>0</v>
      </c>
      <c r="AB516" s="1">
        <v>516</v>
      </c>
    </row>
    <row r="517" spans="27:28" ht="21" customHeight="1" x14ac:dyDescent="0.15">
      <c r="AA517" s="1">
        <f t="shared" ca="1" si="26"/>
        <v>0</v>
      </c>
      <c r="AB517" s="1">
        <v>517</v>
      </c>
    </row>
    <row r="518" spans="27:28" ht="21" customHeight="1" x14ac:dyDescent="0.15">
      <c r="AA518" s="1">
        <f t="shared" ca="1" si="26"/>
        <v>0</v>
      </c>
      <c r="AB518" s="1">
        <v>518</v>
      </c>
    </row>
    <row r="519" spans="27:28" ht="21" customHeight="1" x14ac:dyDescent="0.15">
      <c r="AA519" s="1">
        <f t="shared" ca="1" si="26"/>
        <v>0</v>
      </c>
      <c r="AB519" s="1">
        <v>519</v>
      </c>
    </row>
    <row r="520" spans="27:28" ht="21" customHeight="1" x14ac:dyDescent="0.15">
      <c r="AA520" s="1">
        <f t="shared" ca="1" si="26"/>
        <v>0</v>
      </c>
      <c r="AB520" s="1">
        <v>520</v>
      </c>
    </row>
    <row r="521" spans="27:28" ht="21" customHeight="1" x14ac:dyDescent="0.15">
      <c r="AA521" s="1">
        <f t="shared" ca="1" si="26"/>
        <v>0</v>
      </c>
      <c r="AB521" s="1">
        <v>521</v>
      </c>
    </row>
    <row r="522" spans="27:28" ht="21" customHeight="1" x14ac:dyDescent="0.15">
      <c r="AA522" s="1">
        <f t="shared" ca="1" si="26"/>
        <v>0</v>
      </c>
      <c r="AB522" s="1">
        <v>522</v>
      </c>
    </row>
    <row r="523" spans="27:28" ht="21" customHeight="1" x14ac:dyDescent="0.15">
      <c r="AA523" s="1">
        <f t="shared" ca="1" si="26"/>
        <v>0</v>
      </c>
      <c r="AB523" s="1">
        <v>523</v>
      </c>
    </row>
    <row r="524" spans="27:28" ht="21" customHeight="1" x14ac:dyDescent="0.15">
      <c r="AA524" s="1">
        <f t="shared" ca="1" si="26"/>
        <v>0</v>
      </c>
      <c r="AB524" s="1">
        <v>524</v>
      </c>
    </row>
    <row r="525" spans="27:28" ht="21" customHeight="1" x14ac:dyDescent="0.15">
      <c r="AA525" s="1">
        <f t="shared" ca="1" si="26"/>
        <v>0</v>
      </c>
      <c r="AB525" s="1">
        <v>525</v>
      </c>
    </row>
    <row r="526" spans="27:28" ht="21" customHeight="1" x14ac:dyDescent="0.15">
      <c r="AA526" s="1">
        <f t="shared" ca="1" si="26"/>
        <v>0</v>
      </c>
      <c r="AB526" s="1">
        <v>526</v>
      </c>
    </row>
    <row r="527" spans="27:28" ht="21" customHeight="1" x14ac:dyDescent="0.15">
      <c r="AA527" s="1">
        <f t="shared" ca="1" si="26"/>
        <v>0</v>
      </c>
      <c r="AB527" s="1">
        <v>527</v>
      </c>
    </row>
    <row r="528" spans="27:28" ht="21" customHeight="1" x14ac:dyDescent="0.15">
      <c r="AA528" s="1">
        <f t="shared" ca="1" si="26"/>
        <v>0</v>
      </c>
      <c r="AB528" s="1">
        <v>528</v>
      </c>
    </row>
    <row r="529" spans="27:28" ht="21" customHeight="1" x14ac:dyDescent="0.15">
      <c r="AA529" s="1">
        <f t="shared" ca="1" si="26"/>
        <v>0</v>
      </c>
      <c r="AB529" s="1">
        <v>529</v>
      </c>
    </row>
    <row r="530" spans="27:28" ht="21" customHeight="1" x14ac:dyDescent="0.15">
      <c r="AA530" s="1">
        <f t="shared" ca="1" si="26"/>
        <v>0</v>
      </c>
      <c r="AB530" s="1">
        <v>530</v>
      </c>
    </row>
    <row r="531" spans="27:28" ht="21" customHeight="1" x14ac:dyDescent="0.15">
      <c r="AA531" s="1">
        <f t="shared" ca="1" si="26"/>
        <v>0</v>
      </c>
      <c r="AB531" s="1">
        <v>531</v>
      </c>
    </row>
    <row r="532" spans="27:28" ht="21" customHeight="1" x14ac:dyDescent="0.15">
      <c r="AA532" s="1">
        <f t="shared" ca="1" si="26"/>
        <v>0</v>
      </c>
      <c r="AB532" s="1">
        <v>532</v>
      </c>
    </row>
    <row r="533" spans="27:28" ht="21" customHeight="1" x14ac:dyDescent="0.15">
      <c r="AA533" s="1">
        <f t="shared" ca="1" si="26"/>
        <v>0</v>
      </c>
      <c r="AB533" s="1">
        <v>533</v>
      </c>
    </row>
    <row r="534" spans="27:28" ht="21" customHeight="1" x14ac:dyDescent="0.15">
      <c r="AA534" s="1">
        <f t="shared" ca="1" si="26"/>
        <v>0</v>
      </c>
      <c r="AB534" s="1">
        <v>534</v>
      </c>
    </row>
    <row r="535" spans="27:28" ht="21" customHeight="1" x14ac:dyDescent="0.15">
      <c r="AA535" s="1">
        <f t="shared" ca="1" si="26"/>
        <v>0</v>
      </c>
      <c r="AB535" s="1">
        <v>535</v>
      </c>
    </row>
    <row r="536" spans="27:28" ht="21" customHeight="1" x14ac:dyDescent="0.15">
      <c r="AA536" s="1">
        <f t="shared" ca="1" si="26"/>
        <v>0</v>
      </c>
      <c r="AB536" s="1">
        <v>536</v>
      </c>
    </row>
    <row r="537" spans="27:28" ht="21" customHeight="1" x14ac:dyDescent="0.15">
      <c r="AA537" s="1">
        <f t="shared" ca="1" si="26"/>
        <v>0</v>
      </c>
      <c r="AB537" s="1">
        <v>537</v>
      </c>
    </row>
    <row r="538" spans="27:28" ht="21" customHeight="1" x14ac:dyDescent="0.15">
      <c r="AA538" s="1">
        <f t="shared" ca="1" si="26"/>
        <v>0</v>
      </c>
      <c r="AB538" s="1">
        <v>538</v>
      </c>
    </row>
    <row r="539" spans="27:28" ht="21" customHeight="1" x14ac:dyDescent="0.15">
      <c r="AA539" s="1">
        <f t="shared" ca="1" si="26"/>
        <v>0</v>
      </c>
      <c r="AB539" s="1">
        <v>539</v>
      </c>
    </row>
    <row r="540" spans="27:28" ht="21" customHeight="1" x14ac:dyDescent="0.15">
      <c r="AA540" s="1">
        <f t="shared" ca="1" si="26"/>
        <v>0</v>
      </c>
      <c r="AB540" s="1">
        <v>540</v>
      </c>
    </row>
    <row r="541" spans="27:28" ht="21" customHeight="1" x14ac:dyDescent="0.15">
      <c r="AA541" s="1">
        <f t="shared" ca="1" si="26"/>
        <v>0</v>
      </c>
      <c r="AB541" s="1">
        <v>541</v>
      </c>
    </row>
    <row r="542" spans="27:28" ht="21" customHeight="1" x14ac:dyDescent="0.15">
      <c r="AA542" s="1">
        <f t="shared" ca="1" si="26"/>
        <v>0</v>
      </c>
      <c r="AB542" s="1">
        <v>542</v>
      </c>
    </row>
    <row r="543" spans="27:28" ht="21" customHeight="1" x14ac:dyDescent="0.15">
      <c r="AA543" s="1">
        <f t="shared" ca="1" si="26"/>
        <v>0</v>
      </c>
      <c r="AB543" s="1">
        <v>543</v>
      </c>
    </row>
    <row r="544" spans="27:28" ht="21" customHeight="1" x14ac:dyDescent="0.15">
      <c r="AA544" s="1">
        <f t="shared" ca="1" si="26"/>
        <v>0</v>
      </c>
      <c r="AB544" s="1">
        <v>544</v>
      </c>
    </row>
    <row r="545" spans="27:28" ht="21" customHeight="1" x14ac:dyDescent="0.15">
      <c r="AA545" s="1">
        <f t="shared" ca="1" si="26"/>
        <v>0</v>
      </c>
      <c r="AB545" s="1">
        <v>545</v>
      </c>
    </row>
    <row r="546" spans="27:28" ht="21" customHeight="1" x14ac:dyDescent="0.15">
      <c r="AA546" s="1">
        <f t="shared" ca="1" si="26"/>
        <v>0</v>
      </c>
      <c r="AB546" s="1">
        <v>546</v>
      </c>
    </row>
    <row r="547" spans="27:28" ht="21" customHeight="1" x14ac:dyDescent="0.15">
      <c r="AA547" s="1">
        <f t="shared" ca="1" si="26"/>
        <v>0</v>
      </c>
      <c r="AB547" s="1">
        <v>547</v>
      </c>
    </row>
    <row r="548" spans="27:28" ht="21" customHeight="1" x14ac:dyDescent="0.15">
      <c r="AA548" s="1">
        <f t="shared" ca="1" si="26"/>
        <v>0</v>
      </c>
      <c r="AB548" s="1">
        <v>548</v>
      </c>
    </row>
    <row r="549" spans="27:28" ht="21" customHeight="1" x14ac:dyDescent="0.15">
      <c r="AA549" s="1">
        <f t="shared" ca="1" si="26"/>
        <v>0</v>
      </c>
      <c r="AB549" s="1">
        <v>549</v>
      </c>
    </row>
    <row r="550" spans="27:28" ht="21" customHeight="1" x14ac:dyDescent="0.15">
      <c r="AA550" s="1">
        <f t="shared" ca="1" si="26"/>
        <v>0</v>
      </c>
      <c r="AB550" s="1">
        <v>550</v>
      </c>
    </row>
    <row r="551" spans="27:28" ht="21" customHeight="1" x14ac:dyDescent="0.15">
      <c r="AA551" s="1">
        <f t="shared" ca="1" si="26"/>
        <v>0</v>
      </c>
      <c r="AB551" s="1">
        <v>551</v>
      </c>
    </row>
    <row r="552" spans="27:28" ht="21" customHeight="1" x14ac:dyDescent="0.15">
      <c r="AA552" s="1">
        <f t="shared" ca="1" si="26"/>
        <v>0</v>
      </c>
      <c r="AB552" s="1">
        <v>552</v>
      </c>
    </row>
    <row r="553" spans="27:28" ht="21" customHeight="1" x14ac:dyDescent="0.15">
      <c r="AA553" s="1">
        <f t="shared" ca="1" si="26"/>
        <v>0</v>
      </c>
      <c r="AB553" s="1">
        <v>553</v>
      </c>
    </row>
    <row r="554" spans="27:28" ht="21" customHeight="1" x14ac:dyDescent="0.15">
      <c r="AA554" s="1">
        <f t="shared" ca="1" si="26"/>
        <v>0</v>
      </c>
      <c r="AB554" s="1">
        <v>554</v>
      </c>
    </row>
    <row r="555" spans="27:28" ht="21" customHeight="1" x14ac:dyDescent="0.15">
      <c r="AA555" s="1">
        <f t="shared" ca="1" si="26"/>
        <v>0</v>
      </c>
      <c r="AB555" s="1">
        <v>555</v>
      </c>
    </row>
    <row r="556" spans="27:28" ht="21" customHeight="1" x14ac:dyDescent="0.15">
      <c r="AA556" s="1">
        <f t="shared" ca="1" si="26"/>
        <v>0</v>
      </c>
      <c r="AB556" s="1">
        <v>556</v>
      </c>
    </row>
    <row r="557" spans="27:28" ht="21" customHeight="1" x14ac:dyDescent="0.15">
      <c r="AA557" s="1">
        <f t="shared" ca="1" si="26"/>
        <v>0</v>
      </c>
      <c r="AB557" s="1">
        <v>557</v>
      </c>
    </row>
    <row r="558" spans="27:28" ht="21" customHeight="1" x14ac:dyDescent="0.15">
      <c r="AA558" s="1">
        <f t="shared" ca="1" si="26"/>
        <v>0</v>
      </c>
      <c r="AB558" s="1">
        <v>558</v>
      </c>
    </row>
    <row r="559" spans="27:28" ht="21" customHeight="1" x14ac:dyDescent="0.15">
      <c r="AA559" s="1">
        <f t="shared" ca="1" si="26"/>
        <v>0</v>
      </c>
      <c r="AB559" s="1">
        <v>559</v>
      </c>
    </row>
    <row r="560" spans="27:28" ht="21" customHeight="1" x14ac:dyDescent="0.15">
      <c r="AA560" s="1">
        <f t="shared" ca="1" si="26"/>
        <v>0</v>
      </c>
      <c r="AB560" s="1">
        <v>560</v>
      </c>
    </row>
    <row r="561" spans="27:28" ht="21" customHeight="1" x14ac:dyDescent="0.15">
      <c r="AA561" s="1">
        <f t="shared" ca="1" si="26"/>
        <v>0</v>
      </c>
      <c r="AB561" s="1">
        <v>561</v>
      </c>
    </row>
    <row r="562" spans="27:28" ht="21" customHeight="1" x14ac:dyDescent="0.15">
      <c r="AA562" s="1">
        <f t="shared" ca="1" si="26"/>
        <v>0</v>
      </c>
      <c r="AB562" s="1">
        <v>562</v>
      </c>
    </row>
    <row r="563" spans="27:28" ht="21" customHeight="1" x14ac:dyDescent="0.15">
      <c r="AA563" s="1">
        <f t="shared" ca="1" si="26"/>
        <v>0</v>
      </c>
      <c r="AB563" s="1">
        <v>563</v>
      </c>
    </row>
    <row r="564" spans="27:28" ht="21" customHeight="1" x14ac:dyDescent="0.15">
      <c r="AA564" s="1">
        <f t="shared" ca="1" si="26"/>
        <v>0</v>
      </c>
      <c r="AB564" s="1">
        <v>564</v>
      </c>
    </row>
    <row r="565" spans="27:28" ht="21" customHeight="1" x14ac:dyDescent="0.15">
      <c r="AA565" s="1">
        <f t="shared" ca="1" si="26"/>
        <v>0</v>
      </c>
      <c r="AB565" s="1">
        <v>565</v>
      </c>
    </row>
    <row r="566" spans="27:28" ht="21" customHeight="1" x14ac:dyDescent="0.15">
      <c r="AA566" s="1">
        <f t="shared" ca="1" si="26"/>
        <v>0</v>
      </c>
      <c r="AB566" s="1">
        <v>566</v>
      </c>
    </row>
    <row r="567" spans="27:28" ht="21" customHeight="1" x14ac:dyDescent="0.15">
      <c r="AA567" s="1">
        <f t="shared" ca="1" si="26"/>
        <v>0</v>
      </c>
      <c r="AB567" s="1">
        <v>567</v>
      </c>
    </row>
    <row r="568" spans="27:28" ht="21" customHeight="1" x14ac:dyDescent="0.15">
      <c r="AA568" s="1">
        <f t="shared" ca="1" si="26"/>
        <v>0</v>
      </c>
      <c r="AB568" s="1">
        <v>568</v>
      </c>
    </row>
    <row r="569" spans="27:28" ht="21" customHeight="1" x14ac:dyDescent="0.15">
      <c r="AA569" s="1">
        <f t="shared" ca="1" si="26"/>
        <v>0</v>
      </c>
      <c r="AB569" s="1">
        <v>569</v>
      </c>
    </row>
    <row r="570" spans="27:28" ht="21" customHeight="1" x14ac:dyDescent="0.15">
      <c r="AA570" s="1">
        <f t="shared" ca="1" si="26"/>
        <v>0</v>
      </c>
      <c r="AB570" s="1">
        <v>570</v>
      </c>
    </row>
    <row r="571" spans="27:28" ht="21" customHeight="1" x14ac:dyDescent="0.15">
      <c r="AA571" s="1">
        <f t="shared" ca="1" si="26"/>
        <v>0</v>
      </c>
      <c r="AB571" s="1">
        <v>571</v>
      </c>
    </row>
    <row r="572" spans="27:28" ht="21" customHeight="1" x14ac:dyDescent="0.15">
      <c r="AA572" s="1">
        <f t="shared" ca="1" si="26"/>
        <v>0</v>
      </c>
      <c r="AB572" s="1">
        <v>572</v>
      </c>
    </row>
    <row r="573" spans="27:28" ht="21" customHeight="1" x14ac:dyDescent="0.15">
      <c r="AA573" s="1">
        <f t="shared" ca="1" si="26"/>
        <v>0</v>
      </c>
      <c r="AB573" s="1">
        <v>573</v>
      </c>
    </row>
    <row r="574" spans="27:28" ht="21" customHeight="1" x14ac:dyDescent="0.15">
      <c r="AA574" s="1">
        <f t="shared" ref="AA574:AA637" ca="1" si="27">INDIRECT($W$6&amp;"!"&amp;"B"&amp;ROW(B574))</f>
        <v>0</v>
      </c>
      <c r="AB574" s="1">
        <v>574</v>
      </c>
    </row>
    <row r="575" spans="27:28" ht="21" customHeight="1" x14ac:dyDescent="0.15">
      <c r="AA575" s="1">
        <f t="shared" ca="1" si="27"/>
        <v>0</v>
      </c>
      <c r="AB575" s="1">
        <v>575</v>
      </c>
    </row>
    <row r="576" spans="27:28" ht="21" customHeight="1" x14ac:dyDescent="0.15">
      <c r="AA576" s="1">
        <f t="shared" ca="1" si="27"/>
        <v>0</v>
      </c>
      <c r="AB576" s="1">
        <v>576</v>
      </c>
    </row>
    <row r="577" spans="27:28" ht="21" customHeight="1" x14ac:dyDescent="0.15">
      <c r="AA577" s="1">
        <f t="shared" ca="1" si="27"/>
        <v>0</v>
      </c>
      <c r="AB577" s="1">
        <v>577</v>
      </c>
    </row>
    <row r="578" spans="27:28" ht="21" customHeight="1" x14ac:dyDescent="0.15">
      <c r="AA578" s="1">
        <f t="shared" ca="1" si="27"/>
        <v>0</v>
      </c>
      <c r="AB578" s="1">
        <v>578</v>
      </c>
    </row>
    <row r="579" spans="27:28" ht="21" customHeight="1" x14ac:dyDescent="0.15">
      <c r="AA579" s="1">
        <f t="shared" ca="1" si="27"/>
        <v>0</v>
      </c>
      <c r="AB579" s="1">
        <v>579</v>
      </c>
    </row>
    <row r="580" spans="27:28" ht="21" customHeight="1" x14ac:dyDescent="0.15">
      <c r="AA580" s="1">
        <f t="shared" ca="1" si="27"/>
        <v>0</v>
      </c>
      <c r="AB580" s="1">
        <v>580</v>
      </c>
    </row>
    <row r="581" spans="27:28" ht="21" customHeight="1" x14ac:dyDescent="0.15">
      <c r="AA581" s="1">
        <f t="shared" ca="1" si="27"/>
        <v>0</v>
      </c>
      <c r="AB581" s="1">
        <v>581</v>
      </c>
    </row>
    <row r="582" spans="27:28" ht="21" customHeight="1" x14ac:dyDescent="0.15">
      <c r="AA582" s="1">
        <f t="shared" ca="1" si="27"/>
        <v>0</v>
      </c>
      <c r="AB582" s="1">
        <v>582</v>
      </c>
    </row>
    <row r="583" spans="27:28" ht="21" customHeight="1" x14ac:dyDescent="0.15">
      <c r="AA583" s="1">
        <f t="shared" ca="1" si="27"/>
        <v>0</v>
      </c>
      <c r="AB583" s="1">
        <v>583</v>
      </c>
    </row>
    <row r="584" spans="27:28" ht="21" customHeight="1" x14ac:dyDescent="0.15">
      <c r="AA584" s="1">
        <f t="shared" ca="1" si="27"/>
        <v>0</v>
      </c>
      <c r="AB584" s="1">
        <v>584</v>
      </c>
    </row>
    <row r="585" spans="27:28" ht="21" customHeight="1" x14ac:dyDescent="0.15">
      <c r="AA585" s="1">
        <f t="shared" ca="1" si="27"/>
        <v>0</v>
      </c>
      <c r="AB585" s="1">
        <v>585</v>
      </c>
    </row>
    <row r="586" spans="27:28" ht="21" customHeight="1" x14ac:dyDescent="0.15">
      <c r="AA586" s="1">
        <f t="shared" ca="1" si="27"/>
        <v>0</v>
      </c>
      <c r="AB586" s="1">
        <v>586</v>
      </c>
    </row>
    <row r="587" spans="27:28" ht="21" customHeight="1" x14ac:dyDescent="0.15">
      <c r="AA587" s="1">
        <f t="shared" ca="1" si="27"/>
        <v>0</v>
      </c>
      <c r="AB587" s="1">
        <v>587</v>
      </c>
    </row>
    <row r="588" spans="27:28" ht="21" customHeight="1" x14ac:dyDescent="0.15">
      <c r="AA588" s="1">
        <f t="shared" ca="1" si="27"/>
        <v>0</v>
      </c>
      <c r="AB588" s="1">
        <v>588</v>
      </c>
    </row>
    <row r="589" spans="27:28" ht="21" customHeight="1" x14ac:dyDescent="0.15">
      <c r="AA589" s="1">
        <f t="shared" ca="1" si="27"/>
        <v>0</v>
      </c>
      <c r="AB589" s="1">
        <v>589</v>
      </c>
    </row>
    <row r="590" spans="27:28" ht="21" customHeight="1" x14ac:dyDescent="0.15">
      <c r="AA590" s="1">
        <f t="shared" ca="1" si="27"/>
        <v>0</v>
      </c>
      <c r="AB590" s="1">
        <v>590</v>
      </c>
    </row>
    <row r="591" spans="27:28" ht="21" customHeight="1" x14ac:dyDescent="0.15">
      <c r="AA591" s="1">
        <f t="shared" ca="1" si="27"/>
        <v>0</v>
      </c>
      <c r="AB591" s="1">
        <v>591</v>
      </c>
    </row>
    <row r="592" spans="27:28" ht="21" customHeight="1" x14ac:dyDescent="0.15">
      <c r="AA592" s="1">
        <f t="shared" ca="1" si="27"/>
        <v>0</v>
      </c>
      <c r="AB592" s="1">
        <v>592</v>
      </c>
    </row>
    <row r="593" spans="27:28" ht="21" customHeight="1" x14ac:dyDescent="0.15">
      <c r="AA593" s="1">
        <f t="shared" ca="1" si="27"/>
        <v>0</v>
      </c>
      <c r="AB593" s="1">
        <v>593</v>
      </c>
    </row>
    <row r="594" spans="27:28" ht="21" customHeight="1" x14ac:dyDescent="0.15">
      <c r="AA594" s="1">
        <f t="shared" ca="1" si="27"/>
        <v>0</v>
      </c>
      <c r="AB594" s="1">
        <v>594</v>
      </c>
    </row>
    <row r="595" spans="27:28" ht="21" customHeight="1" x14ac:dyDescent="0.15">
      <c r="AA595" s="1">
        <f t="shared" ca="1" si="27"/>
        <v>0</v>
      </c>
      <c r="AB595" s="1">
        <v>595</v>
      </c>
    </row>
    <row r="596" spans="27:28" ht="21" customHeight="1" x14ac:dyDescent="0.15">
      <c r="AA596" s="1">
        <f t="shared" ca="1" si="27"/>
        <v>0</v>
      </c>
      <c r="AB596" s="1">
        <v>596</v>
      </c>
    </row>
    <row r="597" spans="27:28" ht="21" customHeight="1" x14ac:dyDescent="0.15">
      <c r="AA597" s="1">
        <f t="shared" ca="1" si="27"/>
        <v>0</v>
      </c>
      <c r="AB597" s="1">
        <v>597</v>
      </c>
    </row>
    <row r="598" spans="27:28" ht="21" customHeight="1" x14ac:dyDescent="0.15">
      <c r="AA598" s="1">
        <f t="shared" ca="1" si="27"/>
        <v>0</v>
      </c>
      <c r="AB598" s="1">
        <v>598</v>
      </c>
    </row>
    <row r="599" spans="27:28" ht="21" customHeight="1" x14ac:dyDescent="0.15">
      <c r="AA599" s="1">
        <f t="shared" ca="1" si="27"/>
        <v>0</v>
      </c>
      <c r="AB599" s="1">
        <v>599</v>
      </c>
    </row>
    <row r="600" spans="27:28" ht="21" customHeight="1" x14ac:dyDescent="0.15">
      <c r="AA600" s="1">
        <f t="shared" ca="1" si="27"/>
        <v>0</v>
      </c>
      <c r="AB600" s="1">
        <v>600</v>
      </c>
    </row>
    <row r="601" spans="27:28" ht="21" customHeight="1" x14ac:dyDescent="0.15">
      <c r="AA601" s="1">
        <f t="shared" ca="1" si="27"/>
        <v>0</v>
      </c>
      <c r="AB601" s="1">
        <v>601</v>
      </c>
    </row>
    <row r="602" spans="27:28" ht="21" customHeight="1" x14ac:dyDescent="0.15">
      <c r="AA602" s="1">
        <f t="shared" ca="1" si="27"/>
        <v>0</v>
      </c>
      <c r="AB602" s="1">
        <v>602</v>
      </c>
    </row>
    <row r="603" spans="27:28" ht="21" customHeight="1" x14ac:dyDescent="0.15">
      <c r="AA603" s="1">
        <f t="shared" ca="1" si="27"/>
        <v>0</v>
      </c>
      <c r="AB603" s="1">
        <v>603</v>
      </c>
    </row>
    <row r="604" spans="27:28" ht="21" customHeight="1" x14ac:dyDescent="0.15">
      <c r="AA604" s="1">
        <f t="shared" ca="1" si="27"/>
        <v>0</v>
      </c>
      <c r="AB604" s="1">
        <v>604</v>
      </c>
    </row>
    <row r="605" spans="27:28" ht="21" customHeight="1" x14ac:dyDescent="0.15">
      <c r="AA605" s="1">
        <f t="shared" ca="1" si="27"/>
        <v>0</v>
      </c>
      <c r="AB605" s="1">
        <v>605</v>
      </c>
    </row>
    <row r="606" spans="27:28" ht="21" customHeight="1" x14ac:dyDescent="0.15">
      <c r="AA606" s="1">
        <f t="shared" ca="1" si="27"/>
        <v>0</v>
      </c>
      <c r="AB606" s="1">
        <v>606</v>
      </c>
    </row>
    <row r="607" spans="27:28" ht="21" customHeight="1" x14ac:dyDescent="0.15">
      <c r="AA607" s="1">
        <f t="shared" ca="1" si="27"/>
        <v>0</v>
      </c>
      <c r="AB607" s="1">
        <v>607</v>
      </c>
    </row>
    <row r="608" spans="27:28" ht="21" customHeight="1" x14ac:dyDescent="0.15">
      <c r="AA608" s="1">
        <f t="shared" ca="1" si="27"/>
        <v>0</v>
      </c>
      <c r="AB608" s="1">
        <v>608</v>
      </c>
    </row>
    <row r="609" spans="27:28" ht="21" customHeight="1" x14ac:dyDescent="0.15">
      <c r="AA609" s="1">
        <f t="shared" ca="1" si="27"/>
        <v>0</v>
      </c>
      <c r="AB609" s="1">
        <v>609</v>
      </c>
    </row>
    <row r="610" spans="27:28" ht="21" customHeight="1" x14ac:dyDescent="0.15">
      <c r="AA610" s="1">
        <f t="shared" ca="1" si="27"/>
        <v>0</v>
      </c>
      <c r="AB610" s="1">
        <v>610</v>
      </c>
    </row>
    <row r="611" spans="27:28" ht="21" customHeight="1" x14ac:dyDescent="0.15">
      <c r="AA611" s="1">
        <f t="shared" ca="1" si="27"/>
        <v>0</v>
      </c>
      <c r="AB611" s="1">
        <v>611</v>
      </c>
    </row>
    <row r="612" spans="27:28" ht="21" customHeight="1" x14ac:dyDescent="0.15">
      <c r="AA612" s="1">
        <f t="shared" ca="1" si="27"/>
        <v>0</v>
      </c>
      <c r="AB612" s="1">
        <v>612</v>
      </c>
    </row>
    <row r="613" spans="27:28" ht="21" customHeight="1" x14ac:dyDescent="0.15">
      <c r="AA613" s="1">
        <f t="shared" ca="1" si="27"/>
        <v>0</v>
      </c>
      <c r="AB613" s="1">
        <v>613</v>
      </c>
    </row>
    <row r="614" spans="27:28" ht="21" customHeight="1" x14ac:dyDescent="0.15">
      <c r="AA614" s="1">
        <f t="shared" ca="1" si="27"/>
        <v>0</v>
      </c>
      <c r="AB614" s="1">
        <v>614</v>
      </c>
    </row>
    <row r="615" spans="27:28" ht="21" customHeight="1" x14ac:dyDescent="0.15">
      <c r="AA615" s="1">
        <f t="shared" ca="1" si="27"/>
        <v>0</v>
      </c>
      <c r="AB615" s="1">
        <v>615</v>
      </c>
    </row>
    <row r="616" spans="27:28" ht="21" customHeight="1" x14ac:dyDescent="0.15">
      <c r="AA616" s="1">
        <f t="shared" ca="1" si="27"/>
        <v>0</v>
      </c>
      <c r="AB616" s="1">
        <v>616</v>
      </c>
    </row>
    <row r="617" spans="27:28" ht="21" customHeight="1" x14ac:dyDescent="0.15">
      <c r="AA617" s="1">
        <f t="shared" ca="1" si="27"/>
        <v>0</v>
      </c>
      <c r="AB617" s="1">
        <v>617</v>
      </c>
    </row>
    <row r="618" spans="27:28" ht="21" customHeight="1" x14ac:dyDescent="0.15">
      <c r="AA618" s="1">
        <f t="shared" ca="1" si="27"/>
        <v>0</v>
      </c>
      <c r="AB618" s="1">
        <v>618</v>
      </c>
    </row>
    <row r="619" spans="27:28" ht="21" customHeight="1" x14ac:dyDescent="0.15">
      <c r="AA619" s="1">
        <f t="shared" ca="1" si="27"/>
        <v>0</v>
      </c>
      <c r="AB619" s="1">
        <v>619</v>
      </c>
    </row>
    <row r="620" spans="27:28" ht="21" customHeight="1" x14ac:dyDescent="0.15">
      <c r="AA620" s="1">
        <f t="shared" ca="1" si="27"/>
        <v>0</v>
      </c>
      <c r="AB620" s="1">
        <v>620</v>
      </c>
    </row>
    <row r="621" spans="27:28" ht="21" customHeight="1" x14ac:dyDescent="0.15">
      <c r="AA621" s="1">
        <f t="shared" ca="1" si="27"/>
        <v>0</v>
      </c>
      <c r="AB621" s="1">
        <v>621</v>
      </c>
    </row>
    <row r="622" spans="27:28" ht="21" customHeight="1" x14ac:dyDescent="0.15">
      <c r="AA622" s="1">
        <f t="shared" ca="1" si="27"/>
        <v>0</v>
      </c>
      <c r="AB622" s="1">
        <v>622</v>
      </c>
    </row>
    <row r="623" spans="27:28" ht="21" customHeight="1" x14ac:dyDescent="0.15">
      <c r="AA623" s="1">
        <f t="shared" ca="1" si="27"/>
        <v>0</v>
      </c>
      <c r="AB623" s="1">
        <v>623</v>
      </c>
    </row>
    <row r="624" spans="27:28" ht="21" customHeight="1" x14ac:dyDescent="0.15">
      <c r="AA624" s="1">
        <f t="shared" ca="1" si="27"/>
        <v>0</v>
      </c>
      <c r="AB624" s="1">
        <v>624</v>
      </c>
    </row>
    <row r="625" spans="27:28" ht="21" customHeight="1" x14ac:dyDescent="0.15">
      <c r="AA625" s="1">
        <f t="shared" ca="1" si="27"/>
        <v>0</v>
      </c>
      <c r="AB625" s="1">
        <v>625</v>
      </c>
    </row>
    <row r="626" spans="27:28" ht="21" customHeight="1" x14ac:dyDescent="0.15">
      <c r="AA626" s="1">
        <f t="shared" ca="1" si="27"/>
        <v>0</v>
      </c>
      <c r="AB626" s="1">
        <v>626</v>
      </c>
    </row>
    <row r="627" spans="27:28" ht="21" customHeight="1" x14ac:dyDescent="0.15">
      <c r="AA627" s="1">
        <f t="shared" ca="1" si="27"/>
        <v>0</v>
      </c>
      <c r="AB627" s="1">
        <v>627</v>
      </c>
    </row>
    <row r="628" spans="27:28" ht="21" customHeight="1" x14ac:dyDescent="0.15">
      <c r="AA628" s="1">
        <f t="shared" ca="1" si="27"/>
        <v>0</v>
      </c>
      <c r="AB628" s="1">
        <v>628</v>
      </c>
    </row>
    <row r="629" spans="27:28" ht="21" customHeight="1" x14ac:dyDescent="0.15">
      <c r="AA629" s="1">
        <f t="shared" ca="1" si="27"/>
        <v>0</v>
      </c>
      <c r="AB629" s="1">
        <v>629</v>
      </c>
    </row>
    <row r="630" spans="27:28" ht="21" customHeight="1" x14ac:dyDescent="0.15">
      <c r="AA630" s="1">
        <f t="shared" ca="1" si="27"/>
        <v>0</v>
      </c>
      <c r="AB630" s="1">
        <v>630</v>
      </c>
    </row>
    <row r="631" spans="27:28" ht="21" customHeight="1" x14ac:dyDescent="0.15">
      <c r="AA631" s="1">
        <f t="shared" ca="1" si="27"/>
        <v>0</v>
      </c>
      <c r="AB631" s="1">
        <v>631</v>
      </c>
    </row>
    <row r="632" spans="27:28" ht="21" customHeight="1" x14ac:dyDescent="0.15">
      <c r="AA632" s="1">
        <f t="shared" ca="1" si="27"/>
        <v>0</v>
      </c>
      <c r="AB632" s="1">
        <v>632</v>
      </c>
    </row>
    <row r="633" spans="27:28" ht="21" customHeight="1" x14ac:dyDescent="0.15">
      <c r="AA633" s="1">
        <f t="shared" ca="1" si="27"/>
        <v>0</v>
      </c>
      <c r="AB633" s="1">
        <v>633</v>
      </c>
    </row>
    <row r="634" spans="27:28" ht="21" customHeight="1" x14ac:dyDescent="0.15">
      <c r="AA634" s="1">
        <f t="shared" ca="1" si="27"/>
        <v>0</v>
      </c>
      <c r="AB634" s="1">
        <v>634</v>
      </c>
    </row>
    <row r="635" spans="27:28" ht="21" customHeight="1" x14ac:dyDescent="0.15">
      <c r="AA635" s="1">
        <f t="shared" ca="1" si="27"/>
        <v>0</v>
      </c>
      <c r="AB635" s="1">
        <v>635</v>
      </c>
    </row>
    <row r="636" spans="27:28" ht="21" customHeight="1" x14ac:dyDescent="0.15">
      <c r="AA636" s="1">
        <f t="shared" ca="1" si="27"/>
        <v>0</v>
      </c>
      <c r="AB636" s="1">
        <v>636</v>
      </c>
    </row>
    <row r="637" spans="27:28" ht="21" customHeight="1" x14ac:dyDescent="0.15">
      <c r="AA637" s="1">
        <f t="shared" ca="1" si="27"/>
        <v>0</v>
      </c>
      <c r="AB637" s="1">
        <v>637</v>
      </c>
    </row>
    <row r="638" spans="27:28" ht="21" customHeight="1" x14ac:dyDescent="0.15">
      <c r="AA638" s="1">
        <f t="shared" ref="AA638:AA701" ca="1" si="28">INDIRECT($W$6&amp;"!"&amp;"B"&amp;ROW(B638))</f>
        <v>0</v>
      </c>
      <c r="AB638" s="1">
        <v>638</v>
      </c>
    </row>
    <row r="639" spans="27:28" ht="21" customHeight="1" x14ac:dyDescent="0.15">
      <c r="AA639" s="1">
        <f t="shared" ca="1" si="28"/>
        <v>0</v>
      </c>
      <c r="AB639" s="1">
        <v>639</v>
      </c>
    </row>
    <row r="640" spans="27:28" ht="21" customHeight="1" x14ac:dyDescent="0.15">
      <c r="AA640" s="1">
        <f t="shared" ca="1" si="28"/>
        <v>0</v>
      </c>
      <c r="AB640" s="1">
        <v>640</v>
      </c>
    </row>
    <row r="641" spans="27:28" ht="21" customHeight="1" x14ac:dyDescent="0.15">
      <c r="AA641" s="1">
        <f t="shared" ca="1" si="28"/>
        <v>0</v>
      </c>
      <c r="AB641" s="1">
        <v>641</v>
      </c>
    </row>
    <row r="642" spans="27:28" ht="21" customHeight="1" x14ac:dyDescent="0.15">
      <c r="AA642" s="1">
        <f t="shared" ca="1" si="28"/>
        <v>0</v>
      </c>
      <c r="AB642" s="1">
        <v>642</v>
      </c>
    </row>
    <row r="643" spans="27:28" ht="21" customHeight="1" x14ac:dyDescent="0.15">
      <c r="AA643" s="1">
        <f t="shared" ca="1" si="28"/>
        <v>0</v>
      </c>
      <c r="AB643" s="1">
        <v>643</v>
      </c>
    </row>
    <row r="644" spans="27:28" ht="21" customHeight="1" x14ac:dyDescent="0.15">
      <c r="AA644" s="1">
        <f t="shared" ca="1" si="28"/>
        <v>0</v>
      </c>
      <c r="AB644" s="1">
        <v>644</v>
      </c>
    </row>
    <row r="645" spans="27:28" ht="21" customHeight="1" x14ac:dyDescent="0.15">
      <c r="AA645" s="1">
        <f t="shared" ca="1" si="28"/>
        <v>0</v>
      </c>
      <c r="AB645" s="1">
        <v>645</v>
      </c>
    </row>
    <row r="646" spans="27:28" ht="21" customHeight="1" x14ac:dyDescent="0.15">
      <c r="AA646" s="1">
        <f t="shared" ca="1" si="28"/>
        <v>0</v>
      </c>
      <c r="AB646" s="1">
        <v>646</v>
      </c>
    </row>
    <row r="647" spans="27:28" ht="21" customHeight="1" x14ac:dyDescent="0.15">
      <c r="AA647" s="1">
        <f t="shared" ca="1" si="28"/>
        <v>0</v>
      </c>
      <c r="AB647" s="1">
        <v>647</v>
      </c>
    </row>
    <row r="648" spans="27:28" ht="21" customHeight="1" x14ac:dyDescent="0.15">
      <c r="AA648" s="1">
        <f t="shared" ca="1" si="28"/>
        <v>0</v>
      </c>
      <c r="AB648" s="1">
        <v>648</v>
      </c>
    </row>
    <row r="649" spans="27:28" ht="21" customHeight="1" x14ac:dyDescent="0.15">
      <c r="AA649" s="1">
        <f t="shared" ca="1" si="28"/>
        <v>0</v>
      </c>
      <c r="AB649" s="1">
        <v>649</v>
      </c>
    </row>
    <row r="650" spans="27:28" ht="21" customHeight="1" x14ac:dyDescent="0.15">
      <c r="AA650" s="1">
        <f t="shared" ca="1" si="28"/>
        <v>0</v>
      </c>
      <c r="AB650" s="1">
        <v>650</v>
      </c>
    </row>
    <row r="651" spans="27:28" ht="21" customHeight="1" x14ac:dyDescent="0.15">
      <c r="AA651" s="1">
        <f t="shared" ca="1" si="28"/>
        <v>0</v>
      </c>
      <c r="AB651" s="1">
        <v>651</v>
      </c>
    </row>
    <row r="652" spans="27:28" ht="21" customHeight="1" x14ac:dyDescent="0.15">
      <c r="AA652" s="1">
        <f t="shared" ca="1" si="28"/>
        <v>0</v>
      </c>
      <c r="AB652" s="1">
        <v>652</v>
      </c>
    </row>
    <row r="653" spans="27:28" ht="21" customHeight="1" x14ac:dyDescent="0.15">
      <c r="AA653" s="1">
        <f t="shared" ca="1" si="28"/>
        <v>0</v>
      </c>
      <c r="AB653" s="1">
        <v>653</v>
      </c>
    </row>
    <row r="654" spans="27:28" ht="21" customHeight="1" x14ac:dyDescent="0.15">
      <c r="AA654" s="1">
        <f t="shared" ca="1" si="28"/>
        <v>0</v>
      </c>
      <c r="AB654" s="1">
        <v>654</v>
      </c>
    </row>
    <row r="655" spans="27:28" ht="21" customHeight="1" x14ac:dyDescent="0.15">
      <c r="AA655" s="1">
        <f t="shared" ca="1" si="28"/>
        <v>0</v>
      </c>
      <c r="AB655" s="1">
        <v>655</v>
      </c>
    </row>
    <row r="656" spans="27:28" ht="21" customHeight="1" x14ac:dyDescent="0.15">
      <c r="AA656" s="1">
        <f t="shared" ca="1" si="28"/>
        <v>0</v>
      </c>
      <c r="AB656" s="1">
        <v>656</v>
      </c>
    </row>
    <row r="657" spans="27:28" ht="21" customHeight="1" x14ac:dyDescent="0.15">
      <c r="AA657" s="1">
        <f t="shared" ca="1" si="28"/>
        <v>0</v>
      </c>
      <c r="AB657" s="1">
        <v>657</v>
      </c>
    </row>
    <row r="658" spans="27:28" ht="21" customHeight="1" x14ac:dyDescent="0.15">
      <c r="AA658" s="1">
        <f t="shared" ca="1" si="28"/>
        <v>0</v>
      </c>
      <c r="AB658" s="1">
        <v>658</v>
      </c>
    </row>
    <row r="659" spans="27:28" ht="21" customHeight="1" x14ac:dyDescent="0.15">
      <c r="AA659" s="1">
        <f t="shared" ca="1" si="28"/>
        <v>0</v>
      </c>
      <c r="AB659" s="1">
        <v>659</v>
      </c>
    </row>
    <row r="660" spans="27:28" ht="21" customHeight="1" x14ac:dyDescent="0.15">
      <c r="AA660" s="1">
        <f t="shared" ca="1" si="28"/>
        <v>0</v>
      </c>
      <c r="AB660" s="1">
        <v>660</v>
      </c>
    </row>
    <row r="661" spans="27:28" ht="21" customHeight="1" x14ac:dyDescent="0.15">
      <c r="AA661" s="1">
        <f t="shared" ca="1" si="28"/>
        <v>0</v>
      </c>
      <c r="AB661" s="1">
        <v>661</v>
      </c>
    </row>
    <row r="662" spans="27:28" ht="21" customHeight="1" x14ac:dyDescent="0.15">
      <c r="AA662" s="1">
        <f t="shared" ca="1" si="28"/>
        <v>0</v>
      </c>
      <c r="AB662" s="1">
        <v>662</v>
      </c>
    </row>
    <row r="663" spans="27:28" ht="21" customHeight="1" x14ac:dyDescent="0.15">
      <c r="AA663" s="1">
        <f t="shared" ca="1" si="28"/>
        <v>0</v>
      </c>
      <c r="AB663" s="1">
        <v>663</v>
      </c>
    </row>
    <row r="664" spans="27:28" ht="21" customHeight="1" x14ac:dyDescent="0.15">
      <c r="AA664" s="1">
        <f t="shared" ca="1" si="28"/>
        <v>0</v>
      </c>
      <c r="AB664" s="1">
        <v>664</v>
      </c>
    </row>
    <row r="665" spans="27:28" ht="21" customHeight="1" x14ac:dyDescent="0.15">
      <c r="AA665" s="1">
        <f t="shared" ca="1" si="28"/>
        <v>0</v>
      </c>
      <c r="AB665" s="1">
        <v>665</v>
      </c>
    </row>
    <row r="666" spans="27:28" ht="21" customHeight="1" x14ac:dyDescent="0.15">
      <c r="AA666" s="1">
        <f t="shared" ca="1" si="28"/>
        <v>0</v>
      </c>
      <c r="AB666" s="1">
        <v>666</v>
      </c>
    </row>
    <row r="667" spans="27:28" ht="21" customHeight="1" x14ac:dyDescent="0.15">
      <c r="AA667" s="1">
        <f t="shared" ca="1" si="28"/>
        <v>0</v>
      </c>
      <c r="AB667" s="1">
        <v>667</v>
      </c>
    </row>
    <row r="668" spans="27:28" ht="21" customHeight="1" x14ac:dyDescent="0.15">
      <c r="AA668" s="1">
        <f t="shared" ca="1" si="28"/>
        <v>0</v>
      </c>
      <c r="AB668" s="1">
        <v>668</v>
      </c>
    </row>
    <row r="669" spans="27:28" ht="21" customHeight="1" x14ac:dyDescent="0.15">
      <c r="AA669" s="1">
        <f t="shared" ca="1" si="28"/>
        <v>0</v>
      </c>
      <c r="AB669" s="1">
        <v>669</v>
      </c>
    </row>
    <row r="670" spans="27:28" ht="21" customHeight="1" x14ac:dyDescent="0.15">
      <c r="AA670" s="1">
        <f t="shared" ca="1" si="28"/>
        <v>0</v>
      </c>
      <c r="AB670" s="1">
        <v>670</v>
      </c>
    </row>
    <row r="671" spans="27:28" ht="21" customHeight="1" x14ac:dyDescent="0.15">
      <c r="AA671" s="1">
        <f t="shared" ca="1" si="28"/>
        <v>0</v>
      </c>
      <c r="AB671" s="1">
        <v>671</v>
      </c>
    </row>
    <row r="672" spans="27:28" ht="21" customHeight="1" x14ac:dyDescent="0.15">
      <c r="AA672" s="1">
        <f t="shared" ca="1" si="28"/>
        <v>0</v>
      </c>
      <c r="AB672" s="1">
        <v>672</v>
      </c>
    </row>
    <row r="673" spans="27:28" ht="21" customHeight="1" x14ac:dyDescent="0.15">
      <c r="AA673" s="1">
        <f t="shared" ca="1" si="28"/>
        <v>0</v>
      </c>
      <c r="AB673" s="1">
        <v>673</v>
      </c>
    </row>
    <row r="674" spans="27:28" ht="21" customHeight="1" x14ac:dyDescent="0.15">
      <c r="AA674" s="1">
        <f t="shared" ca="1" si="28"/>
        <v>0</v>
      </c>
      <c r="AB674" s="1">
        <v>674</v>
      </c>
    </row>
    <row r="675" spans="27:28" ht="21" customHeight="1" x14ac:dyDescent="0.15">
      <c r="AA675" s="1">
        <f t="shared" ca="1" si="28"/>
        <v>0</v>
      </c>
      <c r="AB675" s="1">
        <v>675</v>
      </c>
    </row>
    <row r="676" spans="27:28" ht="21" customHeight="1" x14ac:dyDescent="0.15">
      <c r="AA676" s="1">
        <f t="shared" ca="1" si="28"/>
        <v>0</v>
      </c>
      <c r="AB676" s="1">
        <v>676</v>
      </c>
    </row>
    <row r="677" spans="27:28" ht="21" customHeight="1" x14ac:dyDescent="0.15">
      <c r="AA677" s="1">
        <f t="shared" ca="1" si="28"/>
        <v>0</v>
      </c>
      <c r="AB677" s="1">
        <v>677</v>
      </c>
    </row>
    <row r="678" spans="27:28" ht="21" customHeight="1" x14ac:dyDescent="0.15">
      <c r="AA678" s="1">
        <f t="shared" ca="1" si="28"/>
        <v>0</v>
      </c>
      <c r="AB678" s="1">
        <v>678</v>
      </c>
    </row>
    <row r="679" spans="27:28" ht="21" customHeight="1" x14ac:dyDescent="0.15">
      <c r="AA679" s="1">
        <f t="shared" ca="1" si="28"/>
        <v>0</v>
      </c>
      <c r="AB679" s="1">
        <v>679</v>
      </c>
    </row>
    <row r="680" spans="27:28" ht="21" customHeight="1" x14ac:dyDescent="0.15">
      <c r="AA680" s="1">
        <f t="shared" ca="1" si="28"/>
        <v>0</v>
      </c>
      <c r="AB680" s="1">
        <v>680</v>
      </c>
    </row>
    <row r="681" spans="27:28" ht="21" customHeight="1" x14ac:dyDescent="0.15">
      <c r="AA681" s="1">
        <f t="shared" ca="1" si="28"/>
        <v>0</v>
      </c>
      <c r="AB681" s="1">
        <v>681</v>
      </c>
    </row>
    <row r="682" spans="27:28" ht="21" customHeight="1" x14ac:dyDescent="0.15">
      <c r="AA682" s="1">
        <f t="shared" ca="1" si="28"/>
        <v>0</v>
      </c>
      <c r="AB682" s="1">
        <v>682</v>
      </c>
    </row>
    <row r="683" spans="27:28" ht="21" customHeight="1" x14ac:dyDescent="0.15">
      <c r="AA683" s="1">
        <f t="shared" ca="1" si="28"/>
        <v>0</v>
      </c>
      <c r="AB683" s="1">
        <v>683</v>
      </c>
    </row>
    <row r="684" spans="27:28" ht="21" customHeight="1" x14ac:dyDescent="0.15">
      <c r="AA684" s="1">
        <f t="shared" ca="1" si="28"/>
        <v>0</v>
      </c>
      <c r="AB684" s="1">
        <v>684</v>
      </c>
    </row>
    <row r="685" spans="27:28" ht="21" customHeight="1" x14ac:dyDescent="0.15">
      <c r="AA685" s="1">
        <f t="shared" ca="1" si="28"/>
        <v>0</v>
      </c>
      <c r="AB685" s="1">
        <v>685</v>
      </c>
    </row>
    <row r="686" spans="27:28" ht="21" customHeight="1" x14ac:dyDescent="0.15">
      <c r="AA686" s="1">
        <f t="shared" ca="1" si="28"/>
        <v>0</v>
      </c>
      <c r="AB686" s="1">
        <v>686</v>
      </c>
    </row>
    <row r="687" spans="27:28" ht="21" customHeight="1" x14ac:dyDescent="0.15">
      <c r="AA687" s="1">
        <f t="shared" ca="1" si="28"/>
        <v>0</v>
      </c>
      <c r="AB687" s="1">
        <v>687</v>
      </c>
    </row>
    <row r="688" spans="27:28" ht="21" customHeight="1" x14ac:dyDescent="0.15">
      <c r="AA688" s="1">
        <f t="shared" ca="1" si="28"/>
        <v>0</v>
      </c>
      <c r="AB688" s="1">
        <v>688</v>
      </c>
    </row>
    <row r="689" spans="27:28" ht="21" customHeight="1" x14ac:dyDescent="0.15">
      <c r="AA689" s="1">
        <f t="shared" ca="1" si="28"/>
        <v>0</v>
      </c>
      <c r="AB689" s="1">
        <v>689</v>
      </c>
    </row>
    <row r="690" spans="27:28" ht="21" customHeight="1" x14ac:dyDescent="0.15">
      <c r="AA690" s="1">
        <f t="shared" ca="1" si="28"/>
        <v>0</v>
      </c>
      <c r="AB690" s="1">
        <v>690</v>
      </c>
    </row>
    <row r="691" spans="27:28" ht="21" customHeight="1" x14ac:dyDescent="0.15">
      <c r="AA691" s="1">
        <f t="shared" ca="1" si="28"/>
        <v>0</v>
      </c>
      <c r="AB691" s="1">
        <v>691</v>
      </c>
    </row>
    <row r="692" spans="27:28" ht="21" customHeight="1" x14ac:dyDescent="0.15">
      <c r="AA692" s="1">
        <f t="shared" ca="1" si="28"/>
        <v>0</v>
      </c>
      <c r="AB692" s="1">
        <v>692</v>
      </c>
    </row>
    <row r="693" spans="27:28" ht="21" customHeight="1" x14ac:dyDescent="0.15">
      <c r="AA693" s="1">
        <f t="shared" ca="1" si="28"/>
        <v>0</v>
      </c>
      <c r="AB693" s="1">
        <v>693</v>
      </c>
    </row>
    <row r="694" spans="27:28" ht="21" customHeight="1" x14ac:dyDescent="0.15">
      <c r="AA694" s="1">
        <f t="shared" ca="1" si="28"/>
        <v>0</v>
      </c>
      <c r="AB694" s="1">
        <v>694</v>
      </c>
    </row>
    <row r="695" spans="27:28" ht="21" customHeight="1" x14ac:dyDescent="0.15">
      <c r="AA695" s="1">
        <f t="shared" ca="1" si="28"/>
        <v>0</v>
      </c>
      <c r="AB695" s="1">
        <v>695</v>
      </c>
    </row>
    <row r="696" spans="27:28" ht="21" customHeight="1" x14ac:dyDescent="0.15">
      <c r="AA696" s="1">
        <f t="shared" ca="1" si="28"/>
        <v>0</v>
      </c>
      <c r="AB696" s="1">
        <v>696</v>
      </c>
    </row>
    <row r="697" spans="27:28" ht="21" customHeight="1" x14ac:dyDescent="0.15">
      <c r="AA697" s="1">
        <f t="shared" ca="1" si="28"/>
        <v>0</v>
      </c>
      <c r="AB697" s="1">
        <v>697</v>
      </c>
    </row>
    <row r="698" spans="27:28" ht="21" customHeight="1" x14ac:dyDescent="0.15">
      <c r="AA698" s="1">
        <f t="shared" ca="1" si="28"/>
        <v>0</v>
      </c>
      <c r="AB698" s="1">
        <v>698</v>
      </c>
    </row>
    <row r="699" spans="27:28" ht="21" customHeight="1" x14ac:dyDescent="0.15">
      <c r="AA699" s="1">
        <f t="shared" ca="1" si="28"/>
        <v>0</v>
      </c>
      <c r="AB699" s="1">
        <v>699</v>
      </c>
    </row>
    <row r="700" spans="27:28" ht="21" customHeight="1" x14ac:dyDescent="0.15">
      <c r="AA700" s="1">
        <f t="shared" ca="1" si="28"/>
        <v>0</v>
      </c>
      <c r="AB700" s="1">
        <v>700</v>
      </c>
    </row>
    <row r="701" spans="27:28" ht="21" customHeight="1" x14ac:dyDescent="0.15">
      <c r="AA701" s="1">
        <f t="shared" ca="1" si="28"/>
        <v>0</v>
      </c>
      <c r="AB701" s="1">
        <v>701</v>
      </c>
    </row>
    <row r="702" spans="27:28" ht="21" customHeight="1" x14ac:dyDescent="0.15">
      <c r="AA702" s="1">
        <f t="shared" ref="AA702:AA765" ca="1" si="29">INDIRECT($W$6&amp;"!"&amp;"B"&amp;ROW(B702))</f>
        <v>0</v>
      </c>
      <c r="AB702" s="1">
        <v>702</v>
      </c>
    </row>
    <row r="703" spans="27:28" ht="21" customHeight="1" x14ac:dyDescent="0.15">
      <c r="AA703" s="1">
        <f t="shared" ca="1" si="29"/>
        <v>0</v>
      </c>
      <c r="AB703" s="1">
        <v>703</v>
      </c>
    </row>
    <row r="704" spans="27:28" ht="21" customHeight="1" x14ac:dyDescent="0.15">
      <c r="AA704" s="1">
        <f t="shared" ca="1" si="29"/>
        <v>0</v>
      </c>
      <c r="AB704" s="1">
        <v>704</v>
      </c>
    </row>
    <row r="705" spans="27:28" ht="21" customHeight="1" x14ac:dyDescent="0.15">
      <c r="AA705" s="1">
        <f t="shared" ca="1" si="29"/>
        <v>0</v>
      </c>
      <c r="AB705" s="1">
        <v>705</v>
      </c>
    </row>
    <row r="706" spans="27:28" ht="21" customHeight="1" x14ac:dyDescent="0.15">
      <c r="AA706" s="1">
        <f t="shared" ca="1" si="29"/>
        <v>0</v>
      </c>
      <c r="AB706" s="1">
        <v>706</v>
      </c>
    </row>
    <row r="707" spans="27:28" ht="21" customHeight="1" x14ac:dyDescent="0.15">
      <c r="AA707" s="1">
        <f t="shared" ca="1" si="29"/>
        <v>0</v>
      </c>
      <c r="AB707" s="1">
        <v>707</v>
      </c>
    </row>
    <row r="708" spans="27:28" ht="21" customHeight="1" x14ac:dyDescent="0.15">
      <c r="AA708" s="1">
        <f t="shared" ca="1" si="29"/>
        <v>0</v>
      </c>
      <c r="AB708" s="1">
        <v>708</v>
      </c>
    </row>
    <row r="709" spans="27:28" ht="21" customHeight="1" x14ac:dyDescent="0.15">
      <c r="AA709" s="1">
        <f t="shared" ca="1" si="29"/>
        <v>0</v>
      </c>
      <c r="AB709" s="1">
        <v>709</v>
      </c>
    </row>
    <row r="710" spans="27:28" ht="21" customHeight="1" x14ac:dyDescent="0.15">
      <c r="AA710" s="1">
        <f t="shared" ca="1" si="29"/>
        <v>0</v>
      </c>
      <c r="AB710" s="1">
        <v>710</v>
      </c>
    </row>
    <row r="711" spans="27:28" ht="21" customHeight="1" x14ac:dyDescent="0.15">
      <c r="AA711" s="1">
        <f t="shared" ca="1" si="29"/>
        <v>0</v>
      </c>
      <c r="AB711" s="1">
        <v>711</v>
      </c>
    </row>
    <row r="712" spans="27:28" ht="21" customHeight="1" x14ac:dyDescent="0.15">
      <c r="AA712" s="1">
        <f t="shared" ca="1" si="29"/>
        <v>0</v>
      </c>
      <c r="AB712" s="1">
        <v>712</v>
      </c>
    </row>
    <row r="713" spans="27:28" ht="21" customHeight="1" x14ac:dyDescent="0.15">
      <c r="AA713" s="1">
        <f t="shared" ca="1" si="29"/>
        <v>0</v>
      </c>
      <c r="AB713" s="1">
        <v>713</v>
      </c>
    </row>
    <row r="714" spans="27:28" ht="21" customHeight="1" x14ac:dyDescent="0.15">
      <c r="AA714" s="1">
        <f t="shared" ca="1" si="29"/>
        <v>0</v>
      </c>
      <c r="AB714" s="1">
        <v>714</v>
      </c>
    </row>
    <row r="715" spans="27:28" ht="21" customHeight="1" x14ac:dyDescent="0.15">
      <c r="AA715" s="1">
        <f t="shared" ca="1" si="29"/>
        <v>0</v>
      </c>
      <c r="AB715" s="1">
        <v>715</v>
      </c>
    </row>
    <row r="716" spans="27:28" ht="21" customHeight="1" x14ac:dyDescent="0.15">
      <c r="AA716" s="1">
        <f t="shared" ca="1" si="29"/>
        <v>0</v>
      </c>
      <c r="AB716" s="1">
        <v>716</v>
      </c>
    </row>
    <row r="717" spans="27:28" ht="21" customHeight="1" x14ac:dyDescent="0.15">
      <c r="AA717" s="1">
        <f t="shared" ca="1" si="29"/>
        <v>0</v>
      </c>
      <c r="AB717" s="1">
        <v>717</v>
      </c>
    </row>
    <row r="718" spans="27:28" ht="21" customHeight="1" x14ac:dyDescent="0.15">
      <c r="AA718" s="1">
        <f t="shared" ca="1" si="29"/>
        <v>0</v>
      </c>
      <c r="AB718" s="1">
        <v>718</v>
      </c>
    </row>
    <row r="719" spans="27:28" ht="21" customHeight="1" x14ac:dyDescent="0.15">
      <c r="AA719" s="1">
        <f t="shared" ca="1" si="29"/>
        <v>0</v>
      </c>
      <c r="AB719" s="1">
        <v>719</v>
      </c>
    </row>
    <row r="720" spans="27:28" ht="21" customHeight="1" x14ac:dyDescent="0.15">
      <c r="AA720" s="1">
        <f t="shared" ca="1" si="29"/>
        <v>0</v>
      </c>
      <c r="AB720" s="1">
        <v>720</v>
      </c>
    </row>
    <row r="721" spans="27:28" ht="21" customHeight="1" x14ac:dyDescent="0.15">
      <c r="AA721" s="1">
        <f t="shared" ca="1" si="29"/>
        <v>0</v>
      </c>
      <c r="AB721" s="1">
        <v>721</v>
      </c>
    </row>
    <row r="722" spans="27:28" ht="21" customHeight="1" x14ac:dyDescent="0.15">
      <c r="AA722" s="1">
        <f t="shared" ca="1" si="29"/>
        <v>0</v>
      </c>
      <c r="AB722" s="1">
        <v>722</v>
      </c>
    </row>
    <row r="723" spans="27:28" ht="21" customHeight="1" x14ac:dyDescent="0.15">
      <c r="AA723" s="1">
        <f t="shared" ca="1" si="29"/>
        <v>0</v>
      </c>
      <c r="AB723" s="1">
        <v>723</v>
      </c>
    </row>
    <row r="724" spans="27:28" ht="21" customHeight="1" x14ac:dyDescent="0.15">
      <c r="AA724" s="1">
        <f t="shared" ca="1" si="29"/>
        <v>0</v>
      </c>
      <c r="AB724" s="1">
        <v>724</v>
      </c>
    </row>
    <row r="725" spans="27:28" ht="21" customHeight="1" x14ac:dyDescent="0.15">
      <c r="AA725" s="1">
        <f t="shared" ca="1" si="29"/>
        <v>0</v>
      </c>
      <c r="AB725" s="1">
        <v>725</v>
      </c>
    </row>
    <row r="726" spans="27:28" ht="21" customHeight="1" x14ac:dyDescent="0.15">
      <c r="AA726" s="1">
        <f t="shared" ca="1" si="29"/>
        <v>0</v>
      </c>
      <c r="AB726" s="1">
        <v>726</v>
      </c>
    </row>
    <row r="727" spans="27:28" ht="21" customHeight="1" x14ac:dyDescent="0.15">
      <c r="AA727" s="1">
        <f t="shared" ca="1" si="29"/>
        <v>0</v>
      </c>
      <c r="AB727" s="1">
        <v>727</v>
      </c>
    </row>
    <row r="728" spans="27:28" ht="21" customHeight="1" x14ac:dyDescent="0.15">
      <c r="AA728" s="1">
        <f t="shared" ca="1" si="29"/>
        <v>0</v>
      </c>
      <c r="AB728" s="1">
        <v>728</v>
      </c>
    </row>
    <row r="729" spans="27:28" ht="21" customHeight="1" x14ac:dyDescent="0.15">
      <c r="AA729" s="1">
        <f t="shared" ca="1" si="29"/>
        <v>0</v>
      </c>
      <c r="AB729" s="1">
        <v>729</v>
      </c>
    </row>
    <row r="730" spans="27:28" ht="21" customHeight="1" x14ac:dyDescent="0.15">
      <c r="AA730" s="1">
        <f t="shared" ca="1" si="29"/>
        <v>0</v>
      </c>
      <c r="AB730" s="1">
        <v>730</v>
      </c>
    </row>
    <row r="731" spans="27:28" ht="21" customHeight="1" x14ac:dyDescent="0.15">
      <c r="AA731" s="1">
        <f t="shared" ca="1" si="29"/>
        <v>0</v>
      </c>
      <c r="AB731" s="1">
        <v>731</v>
      </c>
    </row>
    <row r="732" spans="27:28" ht="21" customHeight="1" x14ac:dyDescent="0.15">
      <c r="AA732" s="1">
        <f t="shared" ca="1" si="29"/>
        <v>0</v>
      </c>
      <c r="AB732" s="1">
        <v>732</v>
      </c>
    </row>
    <row r="733" spans="27:28" ht="21" customHeight="1" x14ac:dyDescent="0.15">
      <c r="AA733" s="1">
        <f t="shared" ca="1" si="29"/>
        <v>0</v>
      </c>
      <c r="AB733" s="1">
        <v>733</v>
      </c>
    </row>
    <row r="734" spans="27:28" ht="21" customHeight="1" x14ac:dyDescent="0.15">
      <c r="AA734" s="1">
        <f t="shared" ca="1" si="29"/>
        <v>0</v>
      </c>
      <c r="AB734" s="1">
        <v>734</v>
      </c>
    </row>
    <row r="735" spans="27:28" ht="21" customHeight="1" x14ac:dyDescent="0.15">
      <c r="AA735" s="1">
        <f t="shared" ca="1" si="29"/>
        <v>0</v>
      </c>
      <c r="AB735" s="1">
        <v>735</v>
      </c>
    </row>
    <row r="736" spans="27:28" ht="21" customHeight="1" x14ac:dyDescent="0.15">
      <c r="AA736" s="1">
        <f t="shared" ca="1" si="29"/>
        <v>0</v>
      </c>
      <c r="AB736" s="1">
        <v>736</v>
      </c>
    </row>
    <row r="737" spans="27:28" ht="21" customHeight="1" x14ac:dyDescent="0.15">
      <c r="AA737" s="1">
        <f t="shared" ca="1" si="29"/>
        <v>0</v>
      </c>
      <c r="AB737" s="1">
        <v>737</v>
      </c>
    </row>
    <row r="738" spans="27:28" ht="21" customHeight="1" x14ac:dyDescent="0.15">
      <c r="AA738" s="1">
        <f t="shared" ca="1" si="29"/>
        <v>0</v>
      </c>
      <c r="AB738" s="1">
        <v>738</v>
      </c>
    </row>
    <row r="739" spans="27:28" ht="21" customHeight="1" x14ac:dyDescent="0.15">
      <c r="AA739" s="1">
        <f t="shared" ca="1" si="29"/>
        <v>0</v>
      </c>
      <c r="AB739" s="1">
        <v>739</v>
      </c>
    </row>
    <row r="740" spans="27:28" ht="21" customHeight="1" x14ac:dyDescent="0.15">
      <c r="AA740" s="1">
        <f t="shared" ca="1" si="29"/>
        <v>0</v>
      </c>
      <c r="AB740" s="1">
        <v>740</v>
      </c>
    </row>
    <row r="741" spans="27:28" ht="21" customHeight="1" x14ac:dyDescent="0.15">
      <c r="AA741" s="1">
        <f t="shared" ca="1" si="29"/>
        <v>0</v>
      </c>
      <c r="AB741" s="1">
        <v>741</v>
      </c>
    </row>
    <row r="742" spans="27:28" ht="21" customHeight="1" x14ac:dyDescent="0.15">
      <c r="AA742" s="1">
        <f t="shared" ca="1" si="29"/>
        <v>0</v>
      </c>
      <c r="AB742" s="1">
        <v>742</v>
      </c>
    </row>
    <row r="743" spans="27:28" ht="21" customHeight="1" x14ac:dyDescent="0.15">
      <c r="AA743" s="1">
        <f t="shared" ca="1" si="29"/>
        <v>0</v>
      </c>
      <c r="AB743" s="1">
        <v>743</v>
      </c>
    </row>
    <row r="744" spans="27:28" ht="21" customHeight="1" x14ac:dyDescent="0.15">
      <c r="AA744" s="1">
        <f t="shared" ca="1" si="29"/>
        <v>0</v>
      </c>
      <c r="AB744" s="1">
        <v>744</v>
      </c>
    </row>
    <row r="745" spans="27:28" ht="21" customHeight="1" x14ac:dyDescent="0.15">
      <c r="AA745" s="1">
        <f t="shared" ca="1" si="29"/>
        <v>0</v>
      </c>
      <c r="AB745" s="1">
        <v>745</v>
      </c>
    </row>
    <row r="746" spans="27:28" ht="21" customHeight="1" x14ac:dyDescent="0.15">
      <c r="AA746" s="1">
        <f t="shared" ca="1" si="29"/>
        <v>0</v>
      </c>
      <c r="AB746" s="1">
        <v>746</v>
      </c>
    </row>
    <row r="747" spans="27:28" ht="21" customHeight="1" x14ac:dyDescent="0.15">
      <c r="AA747" s="1">
        <f t="shared" ca="1" si="29"/>
        <v>0</v>
      </c>
      <c r="AB747" s="1">
        <v>747</v>
      </c>
    </row>
    <row r="748" spans="27:28" ht="21" customHeight="1" x14ac:dyDescent="0.15">
      <c r="AA748" s="1">
        <f t="shared" ca="1" si="29"/>
        <v>0</v>
      </c>
      <c r="AB748" s="1">
        <v>748</v>
      </c>
    </row>
    <row r="749" spans="27:28" ht="21" customHeight="1" x14ac:dyDescent="0.15">
      <c r="AA749" s="1">
        <f t="shared" ca="1" si="29"/>
        <v>0</v>
      </c>
      <c r="AB749" s="1">
        <v>749</v>
      </c>
    </row>
    <row r="750" spans="27:28" ht="21" customHeight="1" x14ac:dyDescent="0.15">
      <c r="AA750" s="1">
        <f t="shared" ca="1" si="29"/>
        <v>0</v>
      </c>
      <c r="AB750" s="1">
        <v>750</v>
      </c>
    </row>
    <row r="751" spans="27:28" ht="21" customHeight="1" x14ac:dyDescent="0.15">
      <c r="AA751" s="1">
        <f t="shared" ca="1" si="29"/>
        <v>0</v>
      </c>
      <c r="AB751" s="1">
        <v>751</v>
      </c>
    </row>
    <row r="752" spans="27:28" ht="21" customHeight="1" x14ac:dyDescent="0.15">
      <c r="AA752" s="1">
        <f t="shared" ca="1" si="29"/>
        <v>0</v>
      </c>
      <c r="AB752" s="1">
        <v>752</v>
      </c>
    </row>
    <row r="753" spans="27:28" ht="21" customHeight="1" x14ac:dyDescent="0.15">
      <c r="AA753" s="1">
        <f t="shared" ca="1" si="29"/>
        <v>0</v>
      </c>
      <c r="AB753" s="1">
        <v>753</v>
      </c>
    </row>
    <row r="754" spans="27:28" ht="21" customHeight="1" x14ac:dyDescent="0.15">
      <c r="AA754" s="1">
        <f t="shared" ca="1" si="29"/>
        <v>0</v>
      </c>
      <c r="AB754" s="1">
        <v>754</v>
      </c>
    </row>
    <row r="755" spans="27:28" ht="21" customHeight="1" x14ac:dyDescent="0.15">
      <c r="AA755" s="1">
        <f t="shared" ca="1" si="29"/>
        <v>0</v>
      </c>
      <c r="AB755" s="1">
        <v>755</v>
      </c>
    </row>
    <row r="756" spans="27:28" ht="21" customHeight="1" x14ac:dyDescent="0.15">
      <c r="AA756" s="1">
        <f t="shared" ca="1" si="29"/>
        <v>0</v>
      </c>
      <c r="AB756" s="1">
        <v>756</v>
      </c>
    </row>
    <row r="757" spans="27:28" ht="21" customHeight="1" x14ac:dyDescent="0.15">
      <c r="AA757" s="1">
        <f t="shared" ca="1" si="29"/>
        <v>0</v>
      </c>
      <c r="AB757" s="1">
        <v>757</v>
      </c>
    </row>
    <row r="758" spans="27:28" ht="21" customHeight="1" x14ac:dyDescent="0.15">
      <c r="AA758" s="1">
        <f t="shared" ca="1" si="29"/>
        <v>0</v>
      </c>
      <c r="AB758" s="1">
        <v>758</v>
      </c>
    </row>
    <row r="759" spans="27:28" ht="21" customHeight="1" x14ac:dyDescent="0.15">
      <c r="AA759" s="1">
        <f t="shared" ca="1" si="29"/>
        <v>0</v>
      </c>
      <c r="AB759" s="1">
        <v>759</v>
      </c>
    </row>
    <row r="760" spans="27:28" ht="21" customHeight="1" x14ac:dyDescent="0.15">
      <c r="AA760" s="1">
        <f t="shared" ca="1" si="29"/>
        <v>0</v>
      </c>
      <c r="AB760" s="1">
        <v>760</v>
      </c>
    </row>
    <row r="761" spans="27:28" ht="21" customHeight="1" x14ac:dyDescent="0.15">
      <c r="AA761" s="1">
        <f t="shared" ca="1" si="29"/>
        <v>0</v>
      </c>
      <c r="AB761" s="1">
        <v>761</v>
      </c>
    </row>
    <row r="762" spans="27:28" ht="21" customHeight="1" x14ac:dyDescent="0.15">
      <c r="AA762" s="1">
        <f t="shared" ca="1" si="29"/>
        <v>0</v>
      </c>
      <c r="AB762" s="1">
        <v>762</v>
      </c>
    </row>
    <row r="763" spans="27:28" ht="21" customHeight="1" x14ac:dyDescent="0.15">
      <c r="AA763" s="1">
        <f t="shared" ca="1" si="29"/>
        <v>0</v>
      </c>
      <c r="AB763" s="1">
        <v>763</v>
      </c>
    </row>
    <row r="764" spans="27:28" ht="21" customHeight="1" x14ac:dyDescent="0.15">
      <c r="AA764" s="1">
        <f t="shared" ca="1" si="29"/>
        <v>0</v>
      </c>
      <c r="AB764" s="1">
        <v>764</v>
      </c>
    </row>
    <row r="765" spans="27:28" ht="21" customHeight="1" x14ac:dyDescent="0.15">
      <c r="AA765" s="1">
        <f t="shared" ca="1" si="29"/>
        <v>0</v>
      </c>
      <c r="AB765" s="1">
        <v>765</v>
      </c>
    </row>
    <row r="766" spans="27:28" ht="21" customHeight="1" x14ac:dyDescent="0.15">
      <c r="AA766" s="1">
        <f t="shared" ref="AA766:AA829" ca="1" si="30">INDIRECT($W$6&amp;"!"&amp;"B"&amp;ROW(B766))</f>
        <v>0</v>
      </c>
      <c r="AB766" s="1">
        <v>766</v>
      </c>
    </row>
    <row r="767" spans="27:28" ht="21" customHeight="1" x14ac:dyDescent="0.15">
      <c r="AA767" s="1">
        <f t="shared" ca="1" si="30"/>
        <v>0</v>
      </c>
      <c r="AB767" s="1">
        <v>767</v>
      </c>
    </row>
    <row r="768" spans="27:28" ht="21" customHeight="1" x14ac:dyDescent="0.15">
      <c r="AA768" s="1">
        <f t="shared" ca="1" si="30"/>
        <v>0</v>
      </c>
      <c r="AB768" s="1">
        <v>768</v>
      </c>
    </row>
    <row r="769" spans="27:28" ht="21" customHeight="1" x14ac:dyDescent="0.15">
      <c r="AA769" s="1">
        <f t="shared" ca="1" si="30"/>
        <v>0</v>
      </c>
      <c r="AB769" s="1">
        <v>769</v>
      </c>
    </row>
    <row r="770" spans="27:28" ht="21" customHeight="1" x14ac:dyDescent="0.15">
      <c r="AA770" s="1">
        <f t="shared" ca="1" si="30"/>
        <v>0</v>
      </c>
      <c r="AB770" s="1">
        <v>770</v>
      </c>
    </row>
    <row r="771" spans="27:28" ht="21" customHeight="1" x14ac:dyDescent="0.15">
      <c r="AA771" s="1">
        <f t="shared" ca="1" si="30"/>
        <v>0</v>
      </c>
      <c r="AB771" s="1">
        <v>771</v>
      </c>
    </row>
    <row r="772" spans="27:28" ht="21" customHeight="1" x14ac:dyDescent="0.15">
      <c r="AA772" s="1">
        <f t="shared" ca="1" si="30"/>
        <v>0</v>
      </c>
      <c r="AB772" s="1">
        <v>772</v>
      </c>
    </row>
    <row r="773" spans="27:28" ht="21" customHeight="1" x14ac:dyDescent="0.15">
      <c r="AA773" s="1">
        <f t="shared" ca="1" si="30"/>
        <v>0</v>
      </c>
      <c r="AB773" s="1">
        <v>773</v>
      </c>
    </row>
    <row r="774" spans="27:28" ht="21" customHeight="1" x14ac:dyDescent="0.15">
      <c r="AA774" s="1">
        <f t="shared" ca="1" si="30"/>
        <v>0</v>
      </c>
      <c r="AB774" s="1">
        <v>774</v>
      </c>
    </row>
    <row r="775" spans="27:28" ht="21" customHeight="1" x14ac:dyDescent="0.15">
      <c r="AA775" s="1">
        <f t="shared" ca="1" si="30"/>
        <v>0</v>
      </c>
      <c r="AB775" s="1">
        <v>775</v>
      </c>
    </row>
    <row r="776" spans="27:28" ht="21" customHeight="1" x14ac:dyDescent="0.15">
      <c r="AA776" s="1">
        <f t="shared" ca="1" si="30"/>
        <v>0</v>
      </c>
      <c r="AB776" s="1">
        <v>776</v>
      </c>
    </row>
    <row r="777" spans="27:28" ht="21" customHeight="1" x14ac:dyDescent="0.15">
      <c r="AA777" s="1">
        <f t="shared" ca="1" si="30"/>
        <v>0</v>
      </c>
      <c r="AB777" s="1">
        <v>777</v>
      </c>
    </row>
    <row r="778" spans="27:28" ht="21" customHeight="1" x14ac:dyDescent="0.15">
      <c r="AA778" s="1">
        <f t="shared" ca="1" si="30"/>
        <v>0</v>
      </c>
      <c r="AB778" s="1">
        <v>778</v>
      </c>
    </row>
    <row r="779" spans="27:28" ht="21" customHeight="1" x14ac:dyDescent="0.15">
      <c r="AA779" s="1">
        <f t="shared" ca="1" si="30"/>
        <v>0</v>
      </c>
      <c r="AB779" s="1">
        <v>779</v>
      </c>
    </row>
    <row r="780" spans="27:28" ht="21" customHeight="1" x14ac:dyDescent="0.15">
      <c r="AA780" s="1">
        <f t="shared" ca="1" si="30"/>
        <v>0</v>
      </c>
      <c r="AB780" s="1">
        <v>780</v>
      </c>
    </row>
    <row r="781" spans="27:28" ht="21" customHeight="1" x14ac:dyDescent="0.15">
      <c r="AA781" s="1">
        <f t="shared" ca="1" si="30"/>
        <v>0</v>
      </c>
      <c r="AB781" s="1">
        <v>781</v>
      </c>
    </row>
    <row r="782" spans="27:28" ht="21" customHeight="1" x14ac:dyDescent="0.15">
      <c r="AA782" s="1">
        <f t="shared" ca="1" si="30"/>
        <v>0</v>
      </c>
      <c r="AB782" s="1">
        <v>782</v>
      </c>
    </row>
    <row r="783" spans="27:28" ht="21" customHeight="1" x14ac:dyDescent="0.15">
      <c r="AA783" s="1">
        <f t="shared" ca="1" si="30"/>
        <v>0</v>
      </c>
      <c r="AB783" s="1">
        <v>783</v>
      </c>
    </row>
    <row r="784" spans="27:28" ht="21" customHeight="1" x14ac:dyDescent="0.15">
      <c r="AA784" s="1">
        <f t="shared" ca="1" si="30"/>
        <v>0</v>
      </c>
      <c r="AB784" s="1">
        <v>784</v>
      </c>
    </row>
    <row r="785" spans="27:28" ht="21" customHeight="1" x14ac:dyDescent="0.15">
      <c r="AA785" s="1">
        <f t="shared" ca="1" si="30"/>
        <v>0</v>
      </c>
      <c r="AB785" s="1">
        <v>785</v>
      </c>
    </row>
    <row r="786" spans="27:28" ht="21" customHeight="1" x14ac:dyDescent="0.15">
      <c r="AA786" s="1">
        <f t="shared" ca="1" si="30"/>
        <v>0</v>
      </c>
      <c r="AB786" s="1">
        <v>786</v>
      </c>
    </row>
    <row r="787" spans="27:28" ht="21" customHeight="1" x14ac:dyDescent="0.15">
      <c r="AA787" s="1">
        <f t="shared" ca="1" si="30"/>
        <v>0</v>
      </c>
      <c r="AB787" s="1">
        <v>787</v>
      </c>
    </row>
    <row r="788" spans="27:28" ht="21" customHeight="1" x14ac:dyDescent="0.15">
      <c r="AA788" s="1">
        <f t="shared" ca="1" si="30"/>
        <v>0</v>
      </c>
      <c r="AB788" s="1">
        <v>788</v>
      </c>
    </row>
    <row r="789" spans="27:28" ht="21" customHeight="1" x14ac:dyDescent="0.15">
      <c r="AA789" s="1">
        <f t="shared" ca="1" si="30"/>
        <v>0</v>
      </c>
      <c r="AB789" s="1">
        <v>789</v>
      </c>
    </row>
    <row r="790" spans="27:28" ht="21" customHeight="1" x14ac:dyDescent="0.15">
      <c r="AA790" s="1">
        <f t="shared" ca="1" si="30"/>
        <v>0</v>
      </c>
      <c r="AB790" s="1">
        <v>790</v>
      </c>
    </row>
    <row r="791" spans="27:28" ht="21" customHeight="1" x14ac:dyDescent="0.15">
      <c r="AA791" s="1">
        <f t="shared" ca="1" si="30"/>
        <v>0</v>
      </c>
      <c r="AB791" s="1">
        <v>791</v>
      </c>
    </row>
    <row r="792" spans="27:28" ht="21" customHeight="1" x14ac:dyDescent="0.15">
      <c r="AA792" s="1">
        <f t="shared" ca="1" si="30"/>
        <v>0</v>
      </c>
      <c r="AB792" s="1">
        <v>792</v>
      </c>
    </row>
    <row r="793" spans="27:28" ht="21" customHeight="1" x14ac:dyDescent="0.15">
      <c r="AA793" s="1">
        <f t="shared" ca="1" si="30"/>
        <v>0</v>
      </c>
      <c r="AB793" s="1">
        <v>793</v>
      </c>
    </row>
    <row r="794" spans="27:28" ht="21" customHeight="1" x14ac:dyDescent="0.15">
      <c r="AA794" s="1">
        <f t="shared" ca="1" si="30"/>
        <v>0</v>
      </c>
      <c r="AB794" s="1">
        <v>794</v>
      </c>
    </row>
    <row r="795" spans="27:28" ht="21" customHeight="1" x14ac:dyDescent="0.15">
      <c r="AA795" s="1">
        <f t="shared" ca="1" si="30"/>
        <v>0</v>
      </c>
      <c r="AB795" s="1">
        <v>795</v>
      </c>
    </row>
    <row r="796" spans="27:28" ht="21" customHeight="1" x14ac:dyDescent="0.15">
      <c r="AA796" s="1">
        <f t="shared" ca="1" si="30"/>
        <v>0</v>
      </c>
      <c r="AB796" s="1">
        <v>796</v>
      </c>
    </row>
    <row r="797" spans="27:28" ht="21" customHeight="1" x14ac:dyDescent="0.15">
      <c r="AA797" s="1">
        <f t="shared" ca="1" si="30"/>
        <v>0</v>
      </c>
      <c r="AB797" s="1">
        <v>797</v>
      </c>
    </row>
    <row r="798" spans="27:28" ht="21" customHeight="1" x14ac:dyDescent="0.15">
      <c r="AA798" s="1">
        <f t="shared" ca="1" si="30"/>
        <v>0</v>
      </c>
      <c r="AB798" s="1">
        <v>798</v>
      </c>
    </row>
    <row r="799" spans="27:28" ht="21" customHeight="1" x14ac:dyDescent="0.15">
      <c r="AA799" s="1">
        <f t="shared" ca="1" si="30"/>
        <v>0</v>
      </c>
      <c r="AB799" s="1">
        <v>799</v>
      </c>
    </row>
    <row r="800" spans="27:28" ht="21" customHeight="1" x14ac:dyDescent="0.15">
      <c r="AA800" s="1">
        <f t="shared" ca="1" si="30"/>
        <v>0</v>
      </c>
      <c r="AB800" s="1">
        <v>800</v>
      </c>
    </row>
    <row r="801" spans="27:28" ht="21" customHeight="1" x14ac:dyDescent="0.15">
      <c r="AA801" s="1">
        <f t="shared" ca="1" si="30"/>
        <v>0</v>
      </c>
      <c r="AB801" s="1">
        <v>801</v>
      </c>
    </row>
    <row r="802" spans="27:28" ht="21" customHeight="1" x14ac:dyDescent="0.15">
      <c r="AA802" s="1">
        <f t="shared" ca="1" si="30"/>
        <v>0</v>
      </c>
      <c r="AB802" s="1">
        <v>802</v>
      </c>
    </row>
    <row r="803" spans="27:28" ht="21" customHeight="1" x14ac:dyDescent="0.15">
      <c r="AA803" s="1">
        <f t="shared" ca="1" si="30"/>
        <v>0</v>
      </c>
      <c r="AB803" s="1">
        <v>803</v>
      </c>
    </row>
    <row r="804" spans="27:28" ht="21" customHeight="1" x14ac:dyDescent="0.15">
      <c r="AA804" s="1">
        <f t="shared" ca="1" si="30"/>
        <v>0</v>
      </c>
      <c r="AB804" s="1">
        <v>804</v>
      </c>
    </row>
    <row r="805" spans="27:28" ht="21" customHeight="1" x14ac:dyDescent="0.15">
      <c r="AA805" s="1">
        <f t="shared" ca="1" si="30"/>
        <v>0</v>
      </c>
      <c r="AB805" s="1">
        <v>805</v>
      </c>
    </row>
    <row r="806" spans="27:28" ht="21" customHeight="1" x14ac:dyDescent="0.15">
      <c r="AA806" s="1">
        <f t="shared" ca="1" si="30"/>
        <v>0</v>
      </c>
      <c r="AB806" s="1">
        <v>806</v>
      </c>
    </row>
    <row r="807" spans="27:28" ht="21" customHeight="1" x14ac:dyDescent="0.15">
      <c r="AA807" s="1">
        <f t="shared" ca="1" si="30"/>
        <v>0</v>
      </c>
      <c r="AB807" s="1">
        <v>807</v>
      </c>
    </row>
    <row r="808" spans="27:28" ht="21" customHeight="1" x14ac:dyDescent="0.15">
      <c r="AA808" s="1">
        <f t="shared" ca="1" si="30"/>
        <v>0</v>
      </c>
      <c r="AB808" s="1">
        <v>808</v>
      </c>
    </row>
    <row r="809" spans="27:28" ht="21" customHeight="1" x14ac:dyDescent="0.15">
      <c r="AA809" s="1">
        <f t="shared" ca="1" si="30"/>
        <v>0</v>
      </c>
      <c r="AB809" s="1">
        <v>809</v>
      </c>
    </row>
    <row r="810" spans="27:28" ht="21" customHeight="1" x14ac:dyDescent="0.15">
      <c r="AA810" s="1">
        <f t="shared" ca="1" si="30"/>
        <v>0</v>
      </c>
      <c r="AB810" s="1">
        <v>810</v>
      </c>
    </row>
    <row r="811" spans="27:28" ht="21" customHeight="1" x14ac:dyDescent="0.15">
      <c r="AA811" s="1">
        <f t="shared" ca="1" si="30"/>
        <v>0</v>
      </c>
      <c r="AB811" s="1">
        <v>811</v>
      </c>
    </row>
    <row r="812" spans="27:28" ht="21" customHeight="1" x14ac:dyDescent="0.15">
      <c r="AA812" s="1">
        <f t="shared" ca="1" si="30"/>
        <v>0</v>
      </c>
      <c r="AB812" s="1">
        <v>812</v>
      </c>
    </row>
    <row r="813" spans="27:28" ht="21" customHeight="1" x14ac:dyDescent="0.15">
      <c r="AA813" s="1">
        <f t="shared" ca="1" si="30"/>
        <v>0</v>
      </c>
      <c r="AB813" s="1">
        <v>813</v>
      </c>
    </row>
    <row r="814" spans="27:28" ht="21" customHeight="1" x14ac:dyDescent="0.15">
      <c r="AA814" s="1">
        <f t="shared" ca="1" si="30"/>
        <v>0</v>
      </c>
      <c r="AB814" s="1">
        <v>814</v>
      </c>
    </row>
    <row r="815" spans="27:28" ht="21" customHeight="1" x14ac:dyDescent="0.15">
      <c r="AA815" s="1">
        <f t="shared" ca="1" si="30"/>
        <v>0</v>
      </c>
      <c r="AB815" s="1">
        <v>815</v>
      </c>
    </row>
    <row r="816" spans="27:28" ht="21" customHeight="1" x14ac:dyDescent="0.15">
      <c r="AA816" s="1">
        <f t="shared" ca="1" si="30"/>
        <v>0</v>
      </c>
      <c r="AB816" s="1">
        <v>816</v>
      </c>
    </row>
    <row r="817" spans="27:28" ht="21" customHeight="1" x14ac:dyDescent="0.15">
      <c r="AA817" s="1">
        <f t="shared" ca="1" si="30"/>
        <v>0</v>
      </c>
      <c r="AB817" s="1">
        <v>817</v>
      </c>
    </row>
    <row r="818" spans="27:28" ht="21" customHeight="1" x14ac:dyDescent="0.15">
      <c r="AA818" s="1">
        <f t="shared" ca="1" si="30"/>
        <v>0</v>
      </c>
      <c r="AB818" s="1">
        <v>818</v>
      </c>
    </row>
    <row r="819" spans="27:28" ht="21" customHeight="1" x14ac:dyDescent="0.15">
      <c r="AA819" s="1">
        <f t="shared" ca="1" si="30"/>
        <v>0</v>
      </c>
      <c r="AB819" s="1">
        <v>819</v>
      </c>
    </row>
    <row r="820" spans="27:28" ht="21" customHeight="1" x14ac:dyDescent="0.15">
      <c r="AA820" s="1">
        <f t="shared" ca="1" si="30"/>
        <v>0</v>
      </c>
      <c r="AB820" s="1">
        <v>820</v>
      </c>
    </row>
    <row r="821" spans="27:28" ht="21" customHeight="1" x14ac:dyDescent="0.15">
      <c r="AA821" s="1">
        <f t="shared" ca="1" si="30"/>
        <v>0</v>
      </c>
      <c r="AB821" s="1">
        <v>821</v>
      </c>
    </row>
    <row r="822" spans="27:28" ht="21" customHeight="1" x14ac:dyDescent="0.15">
      <c r="AA822" s="1">
        <f t="shared" ca="1" si="30"/>
        <v>0</v>
      </c>
      <c r="AB822" s="1">
        <v>822</v>
      </c>
    </row>
    <row r="823" spans="27:28" ht="21" customHeight="1" x14ac:dyDescent="0.15">
      <c r="AA823" s="1">
        <f t="shared" ca="1" si="30"/>
        <v>0</v>
      </c>
      <c r="AB823" s="1">
        <v>823</v>
      </c>
    </row>
    <row r="824" spans="27:28" ht="21" customHeight="1" x14ac:dyDescent="0.15">
      <c r="AA824" s="1">
        <f t="shared" ca="1" si="30"/>
        <v>0</v>
      </c>
      <c r="AB824" s="1">
        <v>824</v>
      </c>
    </row>
    <row r="825" spans="27:28" ht="21" customHeight="1" x14ac:dyDescent="0.15">
      <c r="AA825" s="1">
        <f t="shared" ca="1" si="30"/>
        <v>0</v>
      </c>
      <c r="AB825" s="1">
        <v>825</v>
      </c>
    </row>
    <row r="826" spans="27:28" ht="21" customHeight="1" x14ac:dyDescent="0.15">
      <c r="AA826" s="1">
        <f t="shared" ca="1" si="30"/>
        <v>0</v>
      </c>
      <c r="AB826" s="1">
        <v>826</v>
      </c>
    </row>
    <row r="827" spans="27:28" ht="21" customHeight="1" x14ac:dyDescent="0.15">
      <c r="AA827" s="1">
        <f t="shared" ca="1" si="30"/>
        <v>0</v>
      </c>
      <c r="AB827" s="1">
        <v>827</v>
      </c>
    </row>
    <row r="828" spans="27:28" ht="21" customHeight="1" x14ac:dyDescent="0.15">
      <c r="AA828" s="1">
        <f t="shared" ca="1" si="30"/>
        <v>0</v>
      </c>
      <c r="AB828" s="1">
        <v>828</v>
      </c>
    </row>
    <row r="829" spans="27:28" ht="21" customHeight="1" x14ac:dyDescent="0.15">
      <c r="AA829" s="1">
        <f t="shared" ca="1" si="30"/>
        <v>0</v>
      </c>
      <c r="AB829" s="1">
        <v>829</v>
      </c>
    </row>
    <row r="830" spans="27:28" ht="21" customHeight="1" x14ac:dyDescent="0.15">
      <c r="AA830" s="1">
        <f t="shared" ref="AA830:AA893" ca="1" si="31">INDIRECT($W$6&amp;"!"&amp;"B"&amp;ROW(B830))</f>
        <v>0</v>
      </c>
      <c r="AB830" s="1">
        <v>830</v>
      </c>
    </row>
    <row r="831" spans="27:28" ht="21" customHeight="1" x14ac:dyDescent="0.15">
      <c r="AA831" s="1">
        <f t="shared" ca="1" si="31"/>
        <v>0</v>
      </c>
      <c r="AB831" s="1">
        <v>831</v>
      </c>
    </row>
    <row r="832" spans="27:28" ht="21" customHeight="1" x14ac:dyDescent="0.15">
      <c r="AA832" s="1">
        <f t="shared" ca="1" si="31"/>
        <v>0</v>
      </c>
      <c r="AB832" s="1">
        <v>832</v>
      </c>
    </row>
    <row r="833" spans="27:28" ht="21" customHeight="1" x14ac:dyDescent="0.15">
      <c r="AA833" s="1">
        <f t="shared" ca="1" si="31"/>
        <v>0</v>
      </c>
      <c r="AB833" s="1">
        <v>833</v>
      </c>
    </row>
    <row r="834" spans="27:28" ht="21" customHeight="1" x14ac:dyDescent="0.15">
      <c r="AA834" s="1">
        <f t="shared" ca="1" si="31"/>
        <v>0</v>
      </c>
      <c r="AB834" s="1">
        <v>834</v>
      </c>
    </row>
    <row r="835" spans="27:28" ht="21" customHeight="1" x14ac:dyDescent="0.15">
      <c r="AA835" s="1">
        <f t="shared" ca="1" si="31"/>
        <v>0</v>
      </c>
      <c r="AB835" s="1">
        <v>835</v>
      </c>
    </row>
    <row r="836" spans="27:28" ht="21" customHeight="1" x14ac:dyDescent="0.15">
      <c r="AA836" s="1">
        <f t="shared" ca="1" si="31"/>
        <v>0</v>
      </c>
      <c r="AB836" s="1">
        <v>836</v>
      </c>
    </row>
    <row r="837" spans="27:28" ht="21" customHeight="1" x14ac:dyDescent="0.15">
      <c r="AA837" s="1">
        <f t="shared" ca="1" si="31"/>
        <v>0</v>
      </c>
      <c r="AB837" s="1">
        <v>837</v>
      </c>
    </row>
    <row r="838" spans="27:28" ht="21" customHeight="1" x14ac:dyDescent="0.15">
      <c r="AA838" s="1">
        <f t="shared" ca="1" si="31"/>
        <v>0</v>
      </c>
      <c r="AB838" s="1">
        <v>838</v>
      </c>
    </row>
    <row r="839" spans="27:28" ht="21" customHeight="1" x14ac:dyDescent="0.15">
      <c r="AA839" s="1">
        <f t="shared" ca="1" si="31"/>
        <v>0</v>
      </c>
      <c r="AB839" s="1">
        <v>839</v>
      </c>
    </row>
    <row r="840" spans="27:28" ht="21" customHeight="1" x14ac:dyDescent="0.15">
      <c r="AA840" s="1">
        <f t="shared" ca="1" si="31"/>
        <v>0</v>
      </c>
      <c r="AB840" s="1">
        <v>840</v>
      </c>
    </row>
    <row r="841" spans="27:28" ht="21" customHeight="1" x14ac:dyDescent="0.15">
      <c r="AA841" s="1">
        <f t="shared" ca="1" si="31"/>
        <v>0</v>
      </c>
      <c r="AB841" s="1">
        <v>841</v>
      </c>
    </row>
    <row r="842" spans="27:28" ht="21" customHeight="1" x14ac:dyDescent="0.15">
      <c r="AA842" s="1">
        <f t="shared" ca="1" si="31"/>
        <v>0</v>
      </c>
      <c r="AB842" s="1">
        <v>842</v>
      </c>
    </row>
    <row r="843" spans="27:28" ht="21" customHeight="1" x14ac:dyDescent="0.15">
      <c r="AA843" s="1">
        <f t="shared" ca="1" si="31"/>
        <v>0</v>
      </c>
      <c r="AB843" s="1">
        <v>843</v>
      </c>
    </row>
    <row r="844" spans="27:28" ht="21" customHeight="1" x14ac:dyDescent="0.15">
      <c r="AA844" s="1">
        <f t="shared" ca="1" si="31"/>
        <v>0</v>
      </c>
      <c r="AB844" s="1">
        <v>844</v>
      </c>
    </row>
    <row r="845" spans="27:28" ht="21" customHeight="1" x14ac:dyDescent="0.15">
      <c r="AA845" s="1">
        <f t="shared" ca="1" si="31"/>
        <v>0</v>
      </c>
      <c r="AB845" s="1">
        <v>845</v>
      </c>
    </row>
    <row r="846" spans="27:28" ht="21" customHeight="1" x14ac:dyDescent="0.15">
      <c r="AA846" s="1">
        <f t="shared" ca="1" si="31"/>
        <v>0</v>
      </c>
      <c r="AB846" s="1">
        <v>846</v>
      </c>
    </row>
    <row r="847" spans="27:28" ht="21" customHeight="1" x14ac:dyDescent="0.15">
      <c r="AA847" s="1">
        <f t="shared" ca="1" si="31"/>
        <v>0</v>
      </c>
      <c r="AB847" s="1">
        <v>847</v>
      </c>
    </row>
    <row r="848" spans="27:28" ht="21" customHeight="1" x14ac:dyDescent="0.15">
      <c r="AA848" s="1">
        <f t="shared" ca="1" si="31"/>
        <v>0</v>
      </c>
      <c r="AB848" s="1">
        <v>848</v>
      </c>
    </row>
    <row r="849" spans="27:28" ht="21" customHeight="1" x14ac:dyDescent="0.15">
      <c r="AA849" s="1">
        <f t="shared" ca="1" si="31"/>
        <v>0</v>
      </c>
      <c r="AB849" s="1">
        <v>849</v>
      </c>
    </row>
    <row r="850" spans="27:28" ht="21" customHeight="1" x14ac:dyDescent="0.15">
      <c r="AA850" s="1">
        <f t="shared" ca="1" si="31"/>
        <v>0</v>
      </c>
      <c r="AB850" s="1">
        <v>850</v>
      </c>
    </row>
    <row r="851" spans="27:28" ht="21" customHeight="1" x14ac:dyDescent="0.15">
      <c r="AA851" s="1">
        <f t="shared" ca="1" si="31"/>
        <v>0</v>
      </c>
      <c r="AB851" s="1">
        <v>851</v>
      </c>
    </row>
    <row r="852" spans="27:28" ht="21" customHeight="1" x14ac:dyDescent="0.15">
      <c r="AA852" s="1">
        <f t="shared" ca="1" si="31"/>
        <v>0</v>
      </c>
      <c r="AB852" s="1">
        <v>852</v>
      </c>
    </row>
    <row r="853" spans="27:28" ht="21" customHeight="1" x14ac:dyDescent="0.15">
      <c r="AA853" s="1">
        <f t="shared" ca="1" si="31"/>
        <v>0</v>
      </c>
      <c r="AB853" s="1">
        <v>853</v>
      </c>
    </row>
    <row r="854" spans="27:28" ht="21" customHeight="1" x14ac:dyDescent="0.15">
      <c r="AA854" s="1">
        <f t="shared" ca="1" si="31"/>
        <v>0</v>
      </c>
      <c r="AB854" s="1">
        <v>854</v>
      </c>
    </row>
    <row r="855" spans="27:28" ht="21" customHeight="1" x14ac:dyDescent="0.15">
      <c r="AA855" s="1">
        <f t="shared" ca="1" si="31"/>
        <v>0</v>
      </c>
      <c r="AB855" s="1">
        <v>855</v>
      </c>
    </row>
    <row r="856" spans="27:28" ht="21" customHeight="1" x14ac:dyDescent="0.15">
      <c r="AA856" s="1">
        <f t="shared" ca="1" si="31"/>
        <v>0</v>
      </c>
      <c r="AB856" s="1">
        <v>856</v>
      </c>
    </row>
    <row r="857" spans="27:28" ht="21" customHeight="1" x14ac:dyDescent="0.15">
      <c r="AA857" s="1">
        <f t="shared" ca="1" si="31"/>
        <v>0</v>
      </c>
      <c r="AB857" s="1">
        <v>857</v>
      </c>
    </row>
    <row r="858" spans="27:28" ht="21" customHeight="1" x14ac:dyDescent="0.15">
      <c r="AA858" s="1">
        <f t="shared" ca="1" si="31"/>
        <v>0</v>
      </c>
      <c r="AB858" s="1">
        <v>858</v>
      </c>
    </row>
    <row r="859" spans="27:28" ht="21" customHeight="1" x14ac:dyDescent="0.15">
      <c r="AA859" s="1">
        <f t="shared" ca="1" si="31"/>
        <v>0</v>
      </c>
      <c r="AB859" s="1">
        <v>859</v>
      </c>
    </row>
    <row r="860" spans="27:28" ht="21" customHeight="1" x14ac:dyDescent="0.15">
      <c r="AA860" s="1">
        <f t="shared" ca="1" si="31"/>
        <v>0</v>
      </c>
      <c r="AB860" s="1">
        <v>860</v>
      </c>
    </row>
    <row r="861" spans="27:28" ht="21" customHeight="1" x14ac:dyDescent="0.15">
      <c r="AA861" s="1">
        <f t="shared" ca="1" si="31"/>
        <v>0</v>
      </c>
      <c r="AB861" s="1">
        <v>861</v>
      </c>
    </row>
    <row r="862" spans="27:28" ht="21" customHeight="1" x14ac:dyDescent="0.15">
      <c r="AA862" s="1">
        <f t="shared" ca="1" si="31"/>
        <v>0</v>
      </c>
      <c r="AB862" s="1">
        <v>862</v>
      </c>
    </row>
    <row r="863" spans="27:28" ht="21" customHeight="1" x14ac:dyDescent="0.15">
      <c r="AA863" s="1">
        <f t="shared" ca="1" si="31"/>
        <v>0</v>
      </c>
      <c r="AB863" s="1">
        <v>863</v>
      </c>
    </row>
    <row r="864" spans="27:28" ht="21" customHeight="1" x14ac:dyDescent="0.15">
      <c r="AA864" s="1">
        <f t="shared" ca="1" si="31"/>
        <v>0</v>
      </c>
      <c r="AB864" s="1">
        <v>864</v>
      </c>
    </row>
    <row r="865" spans="27:28" ht="21" customHeight="1" x14ac:dyDescent="0.15">
      <c r="AA865" s="1">
        <f t="shared" ca="1" si="31"/>
        <v>0</v>
      </c>
      <c r="AB865" s="1">
        <v>865</v>
      </c>
    </row>
    <row r="866" spans="27:28" ht="21" customHeight="1" x14ac:dyDescent="0.15">
      <c r="AA866" s="1">
        <f t="shared" ca="1" si="31"/>
        <v>0</v>
      </c>
      <c r="AB866" s="1">
        <v>866</v>
      </c>
    </row>
    <row r="867" spans="27:28" ht="21" customHeight="1" x14ac:dyDescent="0.15">
      <c r="AA867" s="1">
        <f t="shared" ca="1" si="31"/>
        <v>0</v>
      </c>
      <c r="AB867" s="1">
        <v>867</v>
      </c>
    </row>
    <row r="868" spans="27:28" ht="21" customHeight="1" x14ac:dyDescent="0.15">
      <c r="AA868" s="1">
        <f t="shared" ca="1" si="31"/>
        <v>0</v>
      </c>
      <c r="AB868" s="1">
        <v>868</v>
      </c>
    </row>
    <row r="869" spans="27:28" ht="21" customHeight="1" x14ac:dyDescent="0.15">
      <c r="AA869" s="1">
        <f t="shared" ca="1" si="31"/>
        <v>0</v>
      </c>
      <c r="AB869" s="1">
        <v>869</v>
      </c>
    </row>
    <row r="870" spans="27:28" ht="21" customHeight="1" x14ac:dyDescent="0.15">
      <c r="AA870" s="1">
        <f t="shared" ca="1" si="31"/>
        <v>0</v>
      </c>
      <c r="AB870" s="1">
        <v>870</v>
      </c>
    </row>
    <row r="871" spans="27:28" ht="21" customHeight="1" x14ac:dyDescent="0.15">
      <c r="AA871" s="1">
        <f t="shared" ca="1" si="31"/>
        <v>0</v>
      </c>
      <c r="AB871" s="1">
        <v>871</v>
      </c>
    </row>
    <row r="872" spans="27:28" ht="21" customHeight="1" x14ac:dyDescent="0.15">
      <c r="AA872" s="1">
        <f t="shared" ca="1" si="31"/>
        <v>0</v>
      </c>
      <c r="AB872" s="1">
        <v>872</v>
      </c>
    </row>
    <row r="873" spans="27:28" ht="21" customHeight="1" x14ac:dyDescent="0.15">
      <c r="AA873" s="1">
        <f t="shared" ca="1" si="31"/>
        <v>0</v>
      </c>
      <c r="AB873" s="1">
        <v>873</v>
      </c>
    </row>
    <row r="874" spans="27:28" ht="21" customHeight="1" x14ac:dyDescent="0.15">
      <c r="AA874" s="1">
        <f t="shared" ca="1" si="31"/>
        <v>0</v>
      </c>
      <c r="AB874" s="1">
        <v>874</v>
      </c>
    </row>
    <row r="875" spans="27:28" ht="21" customHeight="1" x14ac:dyDescent="0.15">
      <c r="AA875" s="1">
        <f t="shared" ca="1" si="31"/>
        <v>0</v>
      </c>
      <c r="AB875" s="1">
        <v>875</v>
      </c>
    </row>
    <row r="876" spans="27:28" ht="21" customHeight="1" x14ac:dyDescent="0.15">
      <c r="AA876" s="1">
        <f t="shared" ca="1" si="31"/>
        <v>0</v>
      </c>
      <c r="AB876" s="1">
        <v>876</v>
      </c>
    </row>
    <row r="877" spans="27:28" ht="21" customHeight="1" x14ac:dyDescent="0.15">
      <c r="AA877" s="1">
        <f t="shared" ca="1" si="31"/>
        <v>0</v>
      </c>
      <c r="AB877" s="1">
        <v>877</v>
      </c>
    </row>
    <row r="878" spans="27:28" ht="21" customHeight="1" x14ac:dyDescent="0.15">
      <c r="AA878" s="1">
        <f t="shared" ca="1" si="31"/>
        <v>0</v>
      </c>
      <c r="AB878" s="1">
        <v>878</v>
      </c>
    </row>
    <row r="879" spans="27:28" ht="21" customHeight="1" x14ac:dyDescent="0.15">
      <c r="AA879" s="1">
        <f t="shared" ca="1" si="31"/>
        <v>0</v>
      </c>
      <c r="AB879" s="1">
        <v>879</v>
      </c>
    </row>
    <row r="880" spans="27:28" ht="21" customHeight="1" x14ac:dyDescent="0.15">
      <c r="AA880" s="1">
        <f t="shared" ca="1" si="31"/>
        <v>0</v>
      </c>
      <c r="AB880" s="1">
        <v>880</v>
      </c>
    </row>
    <row r="881" spans="27:28" ht="21" customHeight="1" x14ac:dyDescent="0.15">
      <c r="AA881" s="1">
        <f t="shared" ca="1" si="31"/>
        <v>0</v>
      </c>
      <c r="AB881" s="1">
        <v>881</v>
      </c>
    </row>
    <row r="882" spans="27:28" ht="21" customHeight="1" x14ac:dyDescent="0.15">
      <c r="AA882" s="1">
        <f t="shared" ca="1" si="31"/>
        <v>0</v>
      </c>
      <c r="AB882" s="1">
        <v>882</v>
      </c>
    </row>
    <row r="883" spans="27:28" ht="21" customHeight="1" x14ac:dyDescent="0.15">
      <c r="AA883" s="1">
        <f t="shared" ca="1" si="31"/>
        <v>0</v>
      </c>
      <c r="AB883" s="1">
        <v>883</v>
      </c>
    </row>
    <row r="884" spans="27:28" ht="21" customHeight="1" x14ac:dyDescent="0.15">
      <c r="AA884" s="1">
        <f t="shared" ca="1" si="31"/>
        <v>0</v>
      </c>
      <c r="AB884" s="1">
        <v>884</v>
      </c>
    </row>
    <row r="885" spans="27:28" ht="21" customHeight="1" x14ac:dyDescent="0.15">
      <c r="AA885" s="1">
        <f t="shared" ca="1" si="31"/>
        <v>0</v>
      </c>
      <c r="AB885" s="1">
        <v>885</v>
      </c>
    </row>
    <row r="886" spans="27:28" ht="21" customHeight="1" x14ac:dyDescent="0.15">
      <c r="AA886" s="1">
        <f t="shared" ca="1" si="31"/>
        <v>0</v>
      </c>
      <c r="AB886" s="1">
        <v>886</v>
      </c>
    </row>
    <row r="887" spans="27:28" ht="21" customHeight="1" x14ac:dyDescent="0.15">
      <c r="AA887" s="1">
        <f t="shared" ca="1" si="31"/>
        <v>0</v>
      </c>
      <c r="AB887" s="1">
        <v>887</v>
      </c>
    </row>
    <row r="888" spans="27:28" ht="21" customHeight="1" x14ac:dyDescent="0.15">
      <c r="AA888" s="1">
        <f t="shared" ca="1" si="31"/>
        <v>0</v>
      </c>
      <c r="AB888" s="1">
        <v>888</v>
      </c>
    </row>
    <row r="889" spans="27:28" ht="21" customHeight="1" x14ac:dyDescent="0.15">
      <c r="AA889" s="1">
        <f t="shared" ca="1" si="31"/>
        <v>0</v>
      </c>
      <c r="AB889" s="1">
        <v>889</v>
      </c>
    </row>
    <row r="890" spans="27:28" ht="21" customHeight="1" x14ac:dyDescent="0.15">
      <c r="AA890" s="1">
        <f t="shared" ca="1" si="31"/>
        <v>0</v>
      </c>
      <c r="AB890" s="1">
        <v>890</v>
      </c>
    </row>
    <row r="891" spans="27:28" ht="21" customHeight="1" x14ac:dyDescent="0.15">
      <c r="AA891" s="1">
        <f t="shared" ca="1" si="31"/>
        <v>0</v>
      </c>
      <c r="AB891" s="1">
        <v>891</v>
      </c>
    </row>
    <row r="892" spans="27:28" ht="21" customHeight="1" x14ac:dyDescent="0.15">
      <c r="AA892" s="1">
        <f t="shared" ca="1" si="31"/>
        <v>0</v>
      </c>
      <c r="AB892" s="1">
        <v>892</v>
      </c>
    </row>
    <row r="893" spans="27:28" ht="21" customHeight="1" x14ac:dyDescent="0.15">
      <c r="AA893" s="1">
        <f t="shared" ca="1" si="31"/>
        <v>0</v>
      </c>
      <c r="AB893" s="1">
        <v>893</v>
      </c>
    </row>
    <row r="894" spans="27:28" ht="21" customHeight="1" x14ac:dyDescent="0.15">
      <c r="AA894" s="1">
        <f t="shared" ref="AA894:AA957" ca="1" si="32">INDIRECT($W$6&amp;"!"&amp;"B"&amp;ROW(B894))</f>
        <v>0</v>
      </c>
      <c r="AB894" s="1">
        <v>894</v>
      </c>
    </row>
    <row r="895" spans="27:28" ht="21" customHeight="1" x14ac:dyDescent="0.15">
      <c r="AA895" s="1">
        <f t="shared" ca="1" si="32"/>
        <v>0</v>
      </c>
      <c r="AB895" s="1">
        <v>895</v>
      </c>
    </row>
    <row r="896" spans="27:28" ht="21" customHeight="1" x14ac:dyDescent="0.15">
      <c r="AA896" s="1">
        <f t="shared" ca="1" si="32"/>
        <v>0</v>
      </c>
      <c r="AB896" s="1">
        <v>896</v>
      </c>
    </row>
    <row r="897" spans="27:28" ht="21" customHeight="1" x14ac:dyDescent="0.15">
      <c r="AA897" s="1">
        <f t="shared" ca="1" si="32"/>
        <v>0</v>
      </c>
      <c r="AB897" s="1">
        <v>897</v>
      </c>
    </row>
    <row r="898" spans="27:28" ht="21" customHeight="1" x14ac:dyDescent="0.15">
      <c r="AA898" s="1">
        <f t="shared" ca="1" si="32"/>
        <v>0</v>
      </c>
      <c r="AB898" s="1">
        <v>898</v>
      </c>
    </row>
    <row r="899" spans="27:28" ht="21" customHeight="1" x14ac:dyDescent="0.15">
      <c r="AA899" s="1">
        <f t="shared" ca="1" si="32"/>
        <v>0</v>
      </c>
      <c r="AB899" s="1">
        <v>899</v>
      </c>
    </row>
    <row r="900" spans="27:28" ht="21" customHeight="1" x14ac:dyDescent="0.15">
      <c r="AA900" s="1">
        <f t="shared" ca="1" si="32"/>
        <v>0</v>
      </c>
      <c r="AB900" s="1">
        <v>900</v>
      </c>
    </row>
    <row r="901" spans="27:28" ht="21" customHeight="1" x14ac:dyDescent="0.15">
      <c r="AA901" s="1">
        <f t="shared" ca="1" si="32"/>
        <v>0</v>
      </c>
      <c r="AB901" s="1">
        <v>901</v>
      </c>
    </row>
    <row r="902" spans="27:28" ht="21" customHeight="1" x14ac:dyDescent="0.15">
      <c r="AA902" s="1">
        <f t="shared" ca="1" si="32"/>
        <v>0</v>
      </c>
      <c r="AB902" s="1">
        <v>902</v>
      </c>
    </row>
    <row r="903" spans="27:28" ht="21" customHeight="1" x14ac:dyDescent="0.15">
      <c r="AA903" s="1">
        <f t="shared" ca="1" si="32"/>
        <v>0</v>
      </c>
      <c r="AB903" s="1">
        <v>903</v>
      </c>
    </row>
    <row r="904" spans="27:28" ht="21" customHeight="1" x14ac:dyDescent="0.15">
      <c r="AA904" s="1">
        <f t="shared" ca="1" si="32"/>
        <v>0</v>
      </c>
      <c r="AB904" s="1">
        <v>904</v>
      </c>
    </row>
    <row r="905" spans="27:28" ht="21" customHeight="1" x14ac:dyDescent="0.15">
      <c r="AA905" s="1">
        <f t="shared" ca="1" si="32"/>
        <v>0</v>
      </c>
      <c r="AB905" s="1">
        <v>905</v>
      </c>
    </row>
    <row r="906" spans="27:28" ht="21" customHeight="1" x14ac:dyDescent="0.15">
      <c r="AA906" s="1">
        <f t="shared" ca="1" si="32"/>
        <v>0</v>
      </c>
      <c r="AB906" s="1">
        <v>906</v>
      </c>
    </row>
    <row r="907" spans="27:28" ht="21" customHeight="1" x14ac:dyDescent="0.15">
      <c r="AA907" s="1">
        <f t="shared" ca="1" si="32"/>
        <v>0</v>
      </c>
      <c r="AB907" s="1">
        <v>907</v>
      </c>
    </row>
    <row r="908" spans="27:28" ht="21" customHeight="1" x14ac:dyDescent="0.15">
      <c r="AA908" s="1">
        <f t="shared" ca="1" si="32"/>
        <v>0</v>
      </c>
      <c r="AB908" s="1">
        <v>908</v>
      </c>
    </row>
    <row r="909" spans="27:28" ht="21" customHeight="1" x14ac:dyDescent="0.15">
      <c r="AA909" s="1">
        <f t="shared" ca="1" si="32"/>
        <v>0</v>
      </c>
      <c r="AB909" s="1">
        <v>909</v>
      </c>
    </row>
    <row r="910" spans="27:28" ht="21" customHeight="1" x14ac:dyDescent="0.15">
      <c r="AA910" s="1">
        <f t="shared" ca="1" si="32"/>
        <v>0</v>
      </c>
      <c r="AB910" s="1">
        <v>910</v>
      </c>
    </row>
    <row r="911" spans="27:28" ht="21" customHeight="1" x14ac:dyDescent="0.15">
      <c r="AA911" s="1">
        <f t="shared" ca="1" si="32"/>
        <v>0</v>
      </c>
      <c r="AB911" s="1">
        <v>911</v>
      </c>
    </row>
    <row r="912" spans="27:28" ht="21" customHeight="1" x14ac:dyDescent="0.15">
      <c r="AA912" s="1">
        <f t="shared" ca="1" si="32"/>
        <v>0</v>
      </c>
      <c r="AB912" s="1">
        <v>912</v>
      </c>
    </row>
    <row r="913" spans="27:28" ht="21" customHeight="1" x14ac:dyDescent="0.15">
      <c r="AA913" s="1">
        <f t="shared" ca="1" si="32"/>
        <v>0</v>
      </c>
      <c r="AB913" s="1">
        <v>913</v>
      </c>
    </row>
    <row r="914" spans="27:28" ht="21" customHeight="1" x14ac:dyDescent="0.15">
      <c r="AA914" s="1">
        <f t="shared" ca="1" si="32"/>
        <v>0</v>
      </c>
      <c r="AB914" s="1">
        <v>914</v>
      </c>
    </row>
    <row r="915" spans="27:28" ht="21" customHeight="1" x14ac:dyDescent="0.15">
      <c r="AA915" s="1">
        <f t="shared" ca="1" si="32"/>
        <v>0</v>
      </c>
      <c r="AB915" s="1">
        <v>915</v>
      </c>
    </row>
    <row r="916" spans="27:28" ht="21" customHeight="1" x14ac:dyDescent="0.15">
      <c r="AA916" s="1">
        <f t="shared" ca="1" si="32"/>
        <v>0</v>
      </c>
      <c r="AB916" s="1">
        <v>916</v>
      </c>
    </row>
    <row r="917" spans="27:28" ht="21" customHeight="1" x14ac:dyDescent="0.15">
      <c r="AA917" s="1">
        <f t="shared" ca="1" si="32"/>
        <v>0</v>
      </c>
      <c r="AB917" s="1">
        <v>917</v>
      </c>
    </row>
    <row r="918" spans="27:28" ht="21" customHeight="1" x14ac:dyDescent="0.15">
      <c r="AA918" s="1">
        <f t="shared" ca="1" si="32"/>
        <v>0</v>
      </c>
      <c r="AB918" s="1">
        <v>918</v>
      </c>
    </row>
    <row r="919" spans="27:28" ht="21" customHeight="1" x14ac:dyDescent="0.15">
      <c r="AA919" s="1">
        <f t="shared" ca="1" si="32"/>
        <v>0</v>
      </c>
      <c r="AB919" s="1">
        <v>919</v>
      </c>
    </row>
    <row r="920" spans="27:28" ht="21" customHeight="1" x14ac:dyDescent="0.15">
      <c r="AA920" s="1">
        <f t="shared" ca="1" si="32"/>
        <v>0</v>
      </c>
      <c r="AB920" s="1">
        <v>920</v>
      </c>
    </row>
    <row r="921" spans="27:28" ht="21" customHeight="1" x14ac:dyDescent="0.15">
      <c r="AA921" s="1">
        <f t="shared" ca="1" si="32"/>
        <v>0</v>
      </c>
      <c r="AB921" s="1">
        <v>921</v>
      </c>
    </row>
    <row r="922" spans="27:28" ht="21" customHeight="1" x14ac:dyDescent="0.15">
      <c r="AA922" s="1">
        <f t="shared" ca="1" si="32"/>
        <v>0</v>
      </c>
      <c r="AB922" s="1">
        <v>922</v>
      </c>
    </row>
    <row r="923" spans="27:28" ht="21" customHeight="1" x14ac:dyDescent="0.15">
      <c r="AA923" s="1">
        <f t="shared" ca="1" si="32"/>
        <v>0</v>
      </c>
      <c r="AB923" s="1">
        <v>923</v>
      </c>
    </row>
    <row r="924" spans="27:28" ht="21" customHeight="1" x14ac:dyDescent="0.15">
      <c r="AA924" s="1">
        <f t="shared" ca="1" si="32"/>
        <v>0</v>
      </c>
      <c r="AB924" s="1">
        <v>924</v>
      </c>
    </row>
    <row r="925" spans="27:28" ht="21" customHeight="1" x14ac:dyDescent="0.15">
      <c r="AA925" s="1">
        <f t="shared" ca="1" si="32"/>
        <v>0</v>
      </c>
      <c r="AB925" s="1">
        <v>925</v>
      </c>
    </row>
    <row r="926" spans="27:28" ht="21" customHeight="1" x14ac:dyDescent="0.15">
      <c r="AA926" s="1">
        <f t="shared" ca="1" si="32"/>
        <v>0</v>
      </c>
      <c r="AB926" s="1">
        <v>926</v>
      </c>
    </row>
    <row r="927" spans="27:28" ht="21" customHeight="1" x14ac:dyDescent="0.15">
      <c r="AA927" s="1">
        <f t="shared" ca="1" si="32"/>
        <v>0</v>
      </c>
      <c r="AB927" s="1">
        <v>927</v>
      </c>
    </row>
    <row r="928" spans="27:28" ht="21" customHeight="1" x14ac:dyDescent="0.15">
      <c r="AA928" s="1">
        <f t="shared" ca="1" si="32"/>
        <v>0</v>
      </c>
      <c r="AB928" s="1">
        <v>928</v>
      </c>
    </row>
    <row r="929" spans="27:28" ht="21" customHeight="1" x14ac:dyDescent="0.15">
      <c r="AA929" s="1">
        <f t="shared" ca="1" si="32"/>
        <v>0</v>
      </c>
      <c r="AB929" s="1">
        <v>929</v>
      </c>
    </row>
    <row r="930" spans="27:28" ht="21" customHeight="1" x14ac:dyDescent="0.15">
      <c r="AA930" s="1">
        <f t="shared" ca="1" si="32"/>
        <v>0</v>
      </c>
      <c r="AB930" s="1">
        <v>930</v>
      </c>
    </row>
    <row r="931" spans="27:28" ht="21" customHeight="1" x14ac:dyDescent="0.15">
      <c r="AA931" s="1">
        <f t="shared" ca="1" si="32"/>
        <v>0</v>
      </c>
      <c r="AB931" s="1">
        <v>931</v>
      </c>
    </row>
    <row r="932" spans="27:28" ht="21" customHeight="1" x14ac:dyDescent="0.15">
      <c r="AA932" s="1">
        <f t="shared" ca="1" si="32"/>
        <v>0</v>
      </c>
      <c r="AB932" s="1">
        <v>932</v>
      </c>
    </row>
    <row r="933" spans="27:28" ht="21" customHeight="1" x14ac:dyDescent="0.15">
      <c r="AA933" s="1">
        <f t="shared" ca="1" si="32"/>
        <v>0</v>
      </c>
      <c r="AB933" s="1">
        <v>933</v>
      </c>
    </row>
    <row r="934" spans="27:28" ht="21" customHeight="1" x14ac:dyDescent="0.15">
      <c r="AA934" s="1">
        <f t="shared" ca="1" si="32"/>
        <v>0</v>
      </c>
      <c r="AB934" s="1">
        <v>934</v>
      </c>
    </row>
    <row r="935" spans="27:28" ht="21" customHeight="1" x14ac:dyDescent="0.15">
      <c r="AA935" s="1">
        <f t="shared" ca="1" si="32"/>
        <v>0</v>
      </c>
      <c r="AB935" s="1">
        <v>935</v>
      </c>
    </row>
    <row r="936" spans="27:28" ht="21" customHeight="1" x14ac:dyDescent="0.15">
      <c r="AA936" s="1">
        <f t="shared" ca="1" si="32"/>
        <v>0</v>
      </c>
      <c r="AB936" s="1">
        <v>936</v>
      </c>
    </row>
    <row r="937" spans="27:28" ht="21" customHeight="1" x14ac:dyDescent="0.15">
      <c r="AA937" s="1">
        <f t="shared" ca="1" si="32"/>
        <v>0</v>
      </c>
      <c r="AB937" s="1">
        <v>937</v>
      </c>
    </row>
    <row r="938" spans="27:28" ht="21" customHeight="1" x14ac:dyDescent="0.15">
      <c r="AA938" s="1">
        <f t="shared" ca="1" si="32"/>
        <v>0</v>
      </c>
      <c r="AB938" s="1">
        <v>938</v>
      </c>
    </row>
    <row r="939" spans="27:28" ht="21" customHeight="1" x14ac:dyDescent="0.15">
      <c r="AA939" s="1">
        <f t="shared" ca="1" si="32"/>
        <v>0</v>
      </c>
      <c r="AB939" s="1">
        <v>939</v>
      </c>
    </row>
    <row r="940" spans="27:28" ht="21" customHeight="1" x14ac:dyDescent="0.15">
      <c r="AA940" s="1">
        <f t="shared" ca="1" si="32"/>
        <v>0</v>
      </c>
      <c r="AB940" s="1">
        <v>940</v>
      </c>
    </row>
    <row r="941" spans="27:28" ht="21" customHeight="1" x14ac:dyDescent="0.15">
      <c r="AA941" s="1">
        <f t="shared" ca="1" si="32"/>
        <v>0</v>
      </c>
      <c r="AB941" s="1">
        <v>941</v>
      </c>
    </row>
    <row r="942" spans="27:28" ht="21" customHeight="1" x14ac:dyDescent="0.15">
      <c r="AA942" s="1">
        <f t="shared" ca="1" si="32"/>
        <v>0</v>
      </c>
      <c r="AB942" s="1">
        <v>942</v>
      </c>
    </row>
    <row r="943" spans="27:28" ht="21" customHeight="1" x14ac:dyDescent="0.15">
      <c r="AA943" s="1">
        <f t="shared" ca="1" si="32"/>
        <v>0</v>
      </c>
      <c r="AB943" s="1">
        <v>943</v>
      </c>
    </row>
    <row r="944" spans="27:28" ht="21" customHeight="1" x14ac:dyDescent="0.15">
      <c r="AA944" s="1">
        <f t="shared" ca="1" si="32"/>
        <v>0</v>
      </c>
      <c r="AB944" s="1">
        <v>944</v>
      </c>
    </row>
    <row r="945" spans="27:28" ht="21" customHeight="1" x14ac:dyDescent="0.15">
      <c r="AA945" s="1">
        <f t="shared" ca="1" si="32"/>
        <v>0</v>
      </c>
      <c r="AB945" s="1">
        <v>945</v>
      </c>
    </row>
    <row r="946" spans="27:28" ht="21" customHeight="1" x14ac:dyDescent="0.15">
      <c r="AA946" s="1">
        <f t="shared" ca="1" si="32"/>
        <v>0</v>
      </c>
      <c r="AB946" s="1">
        <v>946</v>
      </c>
    </row>
    <row r="947" spans="27:28" ht="21" customHeight="1" x14ac:dyDescent="0.15">
      <c r="AA947" s="1">
        <f t="shared" ca="1" si="32"/>
        <v>0</v>
      </c>
      <c r="AB947" s="1">
        <v>947</v>
      </c>
    </row>
    <row r="948" spans="27:28" ht="21" customHeight="1" x14ac:dyDescent="0.15">
      <c r="AA948" s="1">
        <f t="shared" ca="1" si="32"/>
        <v>0</v>
      </c>
      <c r="AB948" s="1">
        <v>948</v>
      </c>
    </row>
    <row r="949" spans="27:28" ht="21" customHeight="1" x14ac:dyDescent="0.15">
      <c r="AA949" s="1">
        <f t="shared" ca="1" si="32"/>
        <v>0</v>
      </c>
      <c r="AB949" s="1">
        <v>949</v>
      </c>
    </row>
    <row r="950" spans="27:28" ht="21" customHeight="1" x14ac:dyDescent="0.15">
      <c r="AA950" s="1">
        <f t="shared" ca="1" si="32"/>
        <v>0</v>
      </c>
      <c r="AB950" s="1">
        <v>950</v>
      </c>
    </row>
    <row r="951" spans="27:28" ht="21" customHeight="1" x14ac:dyDescent="0.15">
      <c r="AA951" s="1">
        <f t="shared" ca="1" si="32"/>
        <v>0</v>
      </c>
      <c r="AB951" s="1">
        <v>951</v>
      </c>
    </row>
    <row r="952" spans="27:28" ht="21" customHeight="1" x14ac:dyDescent="0.15">
      <c r="AA952" s="1">
        <f t="shared" ca="1" si="32"/>
        <v>0</v>
      </c>
      <c r="AB952" s="1">
        <v>952</v>
      </c>
    </row>
    <row r="953" spans="27:28" ht="21" customHeight="1" x14ac:dyDescent="0.15">
      <c r="AA953" s="1">
        <f t="shared" ca="1" si="32"/>
        <v>0</v>
      </c>
      <c r="AB953" s="1">
        <v>953</v>
      </c>
    </row>
    <row r="954" spans="27:28" ht="21" customHeight="1" x14ac:dyDescent="0.15">
      <c r="AA954" s="1">
        <f t="shared" ca="1" si="32"/>
        <v>0</v>
      </c>
      <c r="AB954" s="1">
        <v>954</v>
      </c>
    </row>
    <row r="955" spans="27:28" ht="21" customHeight="1" x14ac:dyDescent="0.15">
      <c r="AA955" s="1">
        <f t="shared" ca="1" si="32"/>
        <v>0</v>
      </c>
      <c r="AB955" s="1">
        <v>955</v>
      </c>
    </row>
    <row r="956" spans="27:28" ht="21" customHeight="1" x14ac:dyDescent="0.15">
      <c r="AA956" s="1">
        <f t="shared" ca="1" si="32"/>
        <v>0</v>
      </c>
      <c r="AB956" s="1">
        <v>956</v>
      </c>
    </row>
    <row r="957" spans="27:28" ht="21" customHeight="1" x14ac:dyDescent="0.15">
      <c r="AA957" s="1">
        <f t="shared" ca="1" si="32"/>
        <v>0</v>
      </c>
      <c r="AB957" s="1">
        <v>957</v>
      </c>
    </row>
    <row r="958" spans="27:28" ht="21" customHeight="1" x14ac:dyDescent="0.15">
      <c r="AA958" s="1">
        <f t="shared" ref="AA958:AA1021" ca="1" si="33">INDIRECT($W$6&amp;"!"&amp;"B"&amp;ROW(B958))</f>
        <v>0</v>
      </c>
      <c r="AB958" s="1">
        <v>958</v>
      </c>
    </row>
    <row r="959" spans="27:28" ht="21" customHeight="1" x14ac:dyDescent="0.15">
      <c r="AA959" s="1">
        <f t="shared" ca="1" si="33"/>
        <v>0</v>
      </c>
      <c r="AB959" s="1">
        <v>959</v>
      </c>
    </row>
    <row r="960" spans="27:28" ht="21" customHeight="1" x14ac:dyDescent="0.15">
      <c r="AA960" s="1">
        <f t="shared" ca="1" si="33"/>
        <v>0</v>
      </c>
      <c r="AB960" s="1">
        <v>960</v>
      </c>
    </row>
    <row r="961" spans="27:28" ht="21" customHeight="1" x14ac:dyDescent="0.15">
      <c r="AA961" s="1">
        <f t="shared" ca="1" si="33"/>
        <v>0</v>
      </c>
      <c r="AB961" s="1">
        <v>961</v>
      </c>
    </row>
    <row r="962" spans="27:28" ht="21" customHeight="1" x14ac:dyDescent="0.15">
      <c r="AA962" s="1">
        <f t="shared" ca="1" si="33"/>
        <v>0</v>
      </c>
      <c r="AB962" s="1">
        <v>962</v>
      </c>
    </row>
    <row r="963" spans="27:28" ht="21" customHeight="1" x14ac:dyDescent="0.15">
      <c r="AA963" s="1">
        <f t="shared" ca="1" si="33"/>
        <v>0</v>
      </c>
      <c r="AB963" s="1">
        <v>963</v>
      </c>
    </row>
    <row r="964" spans="27:28" ht="21" customHeight="1" x14ac:dyDescent="0.15">
      <c r="AA964" s="1">
        <f t="shared" ca="1" si="33"/>
        <v>0</v>
      </c>
      <c r="AB964" s="1">
        <v>964</v>
      </c>
    </row>
    <row r="965" spans="27:28" ht="21" customHeight="1" x14ac:dyDescent="0.15">
      <c r="AA965" s="1">
        <f t="shared" ca="1" si="33"/>
        <v>0</v>
      </c>
      <c r="AB965" s="1">
        <v>965</v>
      </c>
    </row>
    <row r="966" spans="27:28" ht="21" customHeight="1" x14ac:dyDescent="0.15">
      <c r="AA966" s="1">
        <f t="shared" ca="1" si="33"/>
        <v>0</v>
      </c>
      <c r="AB966" s="1">
        <v>966</v>
      </c>
    </row>
    <row r="967" spans="27:28" ht="21" customHeight="1" x14ac:dyDescent="0.15">
      <c r="AA967" s="1">
        <f t="shared" ca="1" si="33"/>
        <v>0</v>
      </c>
      <c r="AB967" s="1">
        <v>967</v>
      </c>
    </row>
    <row r="968" spans="27:28" ht="21" customHeight="1" x14ac:dyDescent="0.15">
      <c r="AA968" s="1">
        <f t="shared" ca="1" si="33"/>
        <v>0</v>
      </c>
      <c r="AB968" s="1">
        <v>968</v>
      </c>
    </row>
    <row r="969" spans="27:28" ht="21" customHeight="1" x14ac:dyDescent="0.15">
      <c r="AA969" s="1">
        <f t="shared" ca="1" si="33"/>
        <v>0</v>
      </c>
      <c r="AB969" s="1">
        <v>969</v>
      </c>
    </row>
    <row r="970" spans="27:28" ht="21" customHeight="1" x14ac:dyDescent="0.15">
      <c r="AA970" s="1">
        <f t="shared" ca="1" si="33"/>
        <v>0</v>
      </c>
      <c r="AB970" s="1">
        <v>970</v>
      </c>
    </row>
    <row r="971" spans="27:28" ht="21" customHeight="1" x14ac:dyDescent="0.15">
      <c r="AA971" s="1">
        <f t="shared" ca="1" si="33"/>
        <v>0</v>
      </c>
      <c r="AB971" s="1">
        <v>971</v>
      </c>
    </row>
    <row r="972" spans="27:28" ht="21" customHeight="1" x14ac:dyDescent="0.15">
      <c r="AA972" s="1">
        <f t="shared" ca="1" si="33"/>
        <v>0</v>
      </c>
      <c r="AB972" s="1">
        <v>972</v>
      </c>
    </row>
    <row r="973" spans="27:28" ht="21" customHeight="1" x14ac:dyDescent="0.15">
      <c r="AA973" s="1">
        <f t="shared" ca="1" si="33"/>
        <v>0</v>
      </c>
      <c r="AB973" s="1">
        <v>973</v>
      </c>
    </row>
    <row r="974" spans="27:28" ht="21" customHeight="1" x14ac:dyDescent="0.15">
      <c r="AA974" s="1">
        <f t="shared" ca="1" si="33"/>
        <v>0</v>
      </c>
      <c r="AB974" s="1">
        <v>974</v>
      </c>
    </row>
    <row r="975" spans="27:28" ht="21" customHeight="1" x14ac:dyDescent="0.15">
      <c r="AA975" s="1">
        <f t="shared" ca="1" si="33"/>
        <v>0</v>
      </c>
      <c r="AB975" s="1">
        <v>975</v>
      </c>
    </row>
    <row r="976" spans="27:28" ht="21" customHeight="1" x14ac:dyDescent="0.15">
      <c r="AA976" s="1">
        <f t="shared" ca="1" si="33"/>
        <v>0</v>
      </c>
      <c r="AB976" s="1">
        <v>976</v>
      </c>
    </row>
    <row r="977" spans="27:28" ht="21" customHeight="1" x14ac:dyDescent="0.15">
      <c r="AA977" s="1">
        <f t="shared" ca="1" si="33"/>
        <v>0</v>
      </c>
      <c r="AB977" s="1">
        <v>977</v>
      </c>
    </row>
    <row r="978" spans="27:28" ht="21" customHeight="1" x14ac:dyDescent="0.15">
      <c r="AA978" s="1">
        <f t="shared" ca="1" si="33"/>
        <v>0</v>
      </c>
      <c r="AB978" s="1">
        <v>978</v>
      </c>
    </row>
    <row r="979" spans="27:28" ht="21" customHeight="1" x14ac:dyDescent="0.15">
      <c r="AA979" s="1">
        <f t="shared" ca="1" si="33"/>
        <v>0</v>
      </c>
      <c r="AB979" s="1">
        <v>979</v>
      </c>
    </row>
    <row r="980" spans="27:28" ht="21" customHeight="1" x14ac:dyDescent="0.15">
      <c r="AA980" s="1">
        <f t="shared" ca="1" si="33"/>
        <v>0</v>
      </c>
      <c r="AB980" s="1">
        <v>980</v>
      </c>
    </row>
    <row r="981" spans="27:28" ht="21" customHeight="1" x14ac:dyDescent="0.15">
      <c r="AA981" s="1">
        <f t="shared" ca="1" si="33"/>
        <v>0</v>
      </c>
      <c r="AB981" s="1">
        <v>981</v>
      </c>
    </row>
    <row r="982" spans="27:28" ht="21" customHeight="1" x14ac:dyDescent="0.15">
      <c r="AA982" s="1">
        <f t="shared" ca="1" si="33"/>
        <v>0</v>
      </c>
      <c r="AB982" s="1">
        <v>982</v>
      </c>
    </row>
    <row r="983" spans="27:28" ht="21" customHeight="1" x14ac:dyDescent="0.15">
      <c r="AA983" s="1">
        <f t="shared" ca="1" si="33"/>
        <v>0</v>
      </c>
      <c r="AB983" s="1">
        <v>983</v>
      </c>
    </row>
    <row r="984" spans="27:28" ht="21" customHeight="1" x14ac:dyDescent="0.15">
      <c r="AA984" s="1">
        <f t="shared" ca="1" si="33"/>
        <v>0</v>
      </c>
      <c r="AB984" s="1">
        <v>984</v>
      </c>
    </row>
    <row r="985" spans="27:28" ht="21" customHeight="1" x14ac:dyDescent="0.15">
      <c r="AA985" s="1">
        <f t="shared" ca="1" si="33"/>
        <v>0</v>
      </c>
      <c r="AB985" s="1">
        <v>985</v>
      </c>
    </row>
    <row r="986" spans="27:28" ht="21" customHeight="1" x14ac:dyDescent="0.15">
      <c r="AA986" s="1">
        <f t="shared" ca="1" si="33"/>
        <v>0</v>
      </c>
      <c r="AB986" s="1">
        <v>986</v>
      </c>
    </row>
    <row r="987" spans="27:28" ht="21" customHeight="1" x14ac:dyDescent="0.15">
      <c r="AA987" s="1">
        <f t="shared" ca="1" si="33"/>
        <v>0</v>
      </c>
      <c r="AB987" s="1">
        <v>987</v>
      </c>
    </row>
    <row r="988" spans="27:28" ht="21" customHeight="1" x14ac:dyDescent="0.15">
      <c r="AA988" s="1">
        <f t="shared" ca="1" si="33"/>
        <v>0</v>
      </c>
      <c r="AB988" s="1">
        <v>988</v>
      </c>
    </row>
    <row r="989" spans="27:28" ht="21" customHeight="1" x14ac:dyDescent="0.15">
      <c r="AA989" s="1">
        <f t="shared" ca="1" si="33"/>
        <v>0</v>
      </c>
      <c r="AB989" s="1">
        <v>989</v>
      </c>
    </row>
    <row r="990" spans="27:28" ht="21" customHeight="1" x14ac:dyDescent="0.15">
      <c r="AA990" s="1">
        <f t="shared" ca="1" si="33"/>
        <v>0</v>
      </c>
      <c r="AB990" s="1">
        <v>990</v>
      </c>
    </row>
    <row r="991" spans="27:28" ht="21" customHeight="1" x14ac:dyDescent="0.15">
      <c r="AA991" s="1">
        <f t="shared" ca="1" si="33"/>
        <v>0</v>
      </c>
      <c r="AB991" s="1">
        <v>991</v>
      </c>
    </row>
    <row r="992" spans="27:28" ht="21" customHeight="1" x14ac:dyDescent="0.15">
      <c r="AA992" s="1">
        <f t="shared" ca="1" si="33"/>
        <v>0</v>
      </c>
      <c r="AB992" s="1">
        <v>992</v>
      </c>
    </row>
    <row r="993" spans="27:28" ht="21" customHeight="1" x14ac:dyDescent="0.15">
      <c r="AA993" s="1">
        <f t="shared" ca="1" si="33"/>
        <v>0</v>
      </c>
      <c r="AB993" s="1">
        <v>993</v>
      </c>
    </row>
    <row r="994" spans="27:28" ht="21" customHeight="1" x14ac:dyDescent="0.15">
      <c r="AA994" s="1">
        <f t="shared" ca="1" si="33"/>
        <v>0</v>
      </c>
      <c r="AB994" s="1">
        <v>994</v>
      </c>
    </row>
    <row r="995" spans="27:28" ht="21" customHeight="1" x14ac:dyDescent="0.15">
      <c r="AA995" s="1">
        <f t="shared" ca="1" si="33"/>
        <v>0</v>
      </c>
      <c r="AB995" s="1">
        <v>995</v>
      </c>
    </row>
    <row r="996" spans="27:28" ht="21" customHeight="1" x14ac:dyDescent="0.15">
      <c r="AA996" s="1">
        <f t="shared" ca="1" si="33"/>
        <v>0</v>
      </c>
      <c r="AB996" s="1">
        <v>996</v>
      </c>
    </row>
    <row r="997" spans="27:28" ht="21" customHeight="1" x14ac:dyDescent="0.15">
      <c r="AA997" s="1">
        <f t="shared" ca="1" si="33"/>
        <v>0</v>
      </c>
      <c r="AB997" s="1">
        <v>997</v>
      </c>
    </row>
    <row r="998" spans="27:28" ht="21" customHeight="1" x14ac:dyDescent="0.15">
      <c r="AA998" s="1">
        <f t="shared" ca="1" si="33"/>
        <v>0</v>
      </c>
      <c r="AB998" s="1">
        <v>998</v>
      </c>
    </row>
    <row r="999" spans="27:28" ht="21" customHeight="1" x14ac:dyDescent="0.15">
      <c r="AA999" s="1">
        <f t="shared" ca="1" si="33"/>
        <v>0</v>
      </c>
      <c r="AB999" s="1">
        <v>999</v>
      </c>
    </row>
    <row r="1000" spans="27:28" ht="21" customHeight="1" x14ac:dyDescent="0.15">
      <c r="AA1000" s="1">
        <f t="shared" ca="1" si="33"/>
        <v>0</v>
      </c>
      <c r="AB1000" s="1">
        <v>1000</v>
      </c>
    </row>
    <row r="1001" spans="27:28" ht="21" customHeight="1" x14ac:dyDescent="0.15">
      <c r="AA1001" s="1">
        <f t="shared" ca="1" si="33"/>
        <v>0</v>
      </c>
      <c r="AB1001" s="1">
        <v>1001</v>
      </c>
    </row>
    <row r="1002" spans="27:28" ht="21" customHeight="1" x14ac:dyDescent="0.15">
      <c r="AA1002" s="1">
        <f t="shared" ca="1" si="33"/>
        <v>0</v>
      </c>
      <c r="AB1002" s="1">
        <v>1002</v>
      </c>
    </row>
    <row r="1003" spans="27:28" ht="21" customHeight="1" x14ac:dyDescent="0.15">
      <c r="AA1003" s="1">
        <f t="shared" ca="1" si="33"/>
        <v>0</v>
      </c>
      <c r="AB1003" s="1">
        <v>1003</v>
      </c>
    </row>
    <row r="1004" spans="27:28" ht="21" customHeight="1" x14ac:dyDescent="0.15">
      <c r="AA1004" s="1">
        <f t="shared" ca="1" si="33"/>
        <v>0</v>
      </c>
      <c r="AB1004" s="1">
        <v>1004</v>
      </c>
    </row>
    <row r="1005" spans="27:28" ht="21" customHeight="1" x14ac:dyDescent="0.15">
      <c r="AA1005" s="1">
        <f t="shared" ca="1" si="33"/>
        <v>0</v>
      </c>
      <c r="AB1005" s="1">
        <v>1005</v>
      </c>
    </row>
    <row r="1006" spans="27:28" ht="21" customHeight="1" x14ac:dyDescent="0.15">
      <c r="AA1006" s="1">
        <f t="shared" ca="1" si="33"/>
        <v>0</v>
      </c>
      <c r="AB1006" s="1">
        <v>1006</v>
      </c>
    </row>
    <row r="1007" spans="27:28" ht="21" customHeight="1" x14ac:dyDescent="0.15">
      <c r="AA1007" s="1">
        <f t="shared" ca="1" si="33"/>
        <v>0</v>
      </c>
      <c r="AB1007" s="1">
        <v>1007</v>
      </c>
    </row>
    <row r="1008" spans="27:28" ht="21" customHeight="1" x14ac:dyDescent="0.15">
      <c r="AA1008" s="1">
        <f t="shared" ca="1" si="33"/>
        <v>0</v>
      </c>
      <c r="AB1008" s="1">
        <v>1008</v>
      </c>
    </row>
    <row r="1009" spans="27:28" ht="21" customHeight="1" x14ac:dyDescent="0.15">
      <c r="AA1009" s="1">
        <f t="shared" ca="1" si="33"/>
        <v>0</v>
      </c>
      <c r="AB1009" s="1">
        <v>1009</v>
      </c>
    </row>
    <row r="1010" spans="27:28" ht="21" customHeight="1" x14ac:dyDescent="0.15">
      <c r="AA1010" s="1">
        <f t="shared" ca="1" si="33"/>
        <v>0</v>
      </c>
      <c r="AB1010" s="1">
        <v>1010</v>
      </c>
    </row>
    <row r="1011" spans="27:28" ht="21" customHeight="1" x14ac:dyDescent="0.15">
      <c r="AA1011" s="1">
        <f t="shared" ca="1" si="33"/>
        <v>0</v>
      </c>
      <c r="AB1011" s="1">
        <v>1011</v>
      </c>
    </row>
    <row r="1012" spans="27:28" ht="21" customHeight="1" x14ac:dyDescent="0.15">
      <c r="AA1012" s="1">
        <f t="shared" ca="1" si="33"/>
        <v>0</v>
      </c>
      <c r="AB1012" s="1">
        <v>1012</v>
      </c>
    </row>
    <row r="1013" spans="27:28" ht="21" customHeight="1" x14ac:dyDescent="0.15">
      <c r="AA1013" s="1">
        <f t="shared" ca="1" si="33"/>
        <v>0</v>
      </c>
      <c r="AB1013" s="1">
        <v>1013</v>
      </c>
    </row>
    <row r="1014" spans="27:28" ht="21" customHeight="1" x14ac:dyDescent="0.15">
      <c r="AA1014" s="1">
        <f t="shared" ca="1" si="33"/>
        <v>0</v>
      </c>
      <c r="AB1014" s="1">
        <v>1014</v>
      </c>
    </row>
    <row r="1015" spans="27:28" ht="21" customHeight="1" x14ac:dyDescent="0.15">
      <c r="AA1015" s="1">
        <f t="shared" ca="1" si="33"/>
        <v>0</v>
      </c>
      <c r="AB1015" s="1">
        <v>1015</v>
      </c>
    </row>
    <row r="1016" spans="27:28" ht="21" customHeight="1" x14ac:dyDescent="0.15">
      <c r="AA1016" s="1">
        <f t="shared" ca="1" si="33"/>
        <v>0</v>
      </c>
      <c r="AB1016" s="1">
        <v>1016</v>
      </c>
    </row>
    <row r="1017" spans="27:28" ht="21" customHeight="1" x14ac:dyDescent="0.15">
      <c r="AA1017" s="1">
        <f t="shared" ca="1" si="33"/>
        <v>0</v>
      </c>
      <c r="AB1017" s="1">
        <v>1017</v>
      </c>
    </row>
    <row r="1018" spans="27:28" ht="21" customHeight="1" x14ac:dyDescent="0.15">
      <c r="AA1018" s="1">
        <f t="shared" ca="1" si="33"/>
        <v>0</v>
      </c>
      <c r="AB1018" s="1">
        <v>1018</v>
      </c>
    </row>
    <row r="1019" spans="27:28" ht="21" customHeight="1" x14ac:dyDescent="0.15">
      <c r="AA1019" s="1">
        <f t="shared" ca="1" si="33"/>
        <v>0</v>
      </c>
      <c r="AB1019" s="1">
        <v>1019</v>
      </c>
    </row>
    <row r="1020" spans="27:28" ht="21" customHeight="1" x14ac:dyDescent="0.15">
      <c r="AA1020" s="1">
        <f t="shared" ca="1" si="33"/>
        <v>0</v>
      </c>
      <c r="AB1020" s="1">
        <v>1020</v>
      </c>
    </row>
    <row r="1021" spans="27:28" ht="21" customHeight="1" x14ac:dyDescent="0.15">
      <c r="AA1021" s="1">
        <f t="shared" ca="1" si="33"/>
        <v>0</v>
      </c>
      <c r="AB1021" s="1">
        <v>1021</v>
      </c>
    </row>
    <row r="1022" spans="27:28" ht="21" customHeight="1" x14ac:dyDescent="0.15">
      <c r="AA1022" s="1">
        <f t="shared" ref="AA1022:AA1085" ca="1" si="34">INDIRECT($W$6&amp;"!"&amp;"B"&amp;ROW(B1022))</f>
        <v>0</v>
      </c>
      <c r="AB1022" s="1">
        <v>1022</v>
      </c>
    </row>
    <row r="1023" spans="27:28" ht="21" customHeight="1" x14ac:dyDescent="0.15">
      <c r="AA1023" s="1">
        <f t="shared" ca="1" si="34"/>
        <v>0</v>
      </c>
      <c r="AB1023" s="1">
        <v>1023</v>
      </c>
    </row>
    <row r="1024" spans="27:28" ht="21" customHeight="1" x14ac:dyDescent="0.15">
      <c r="AA1024" s="1">
        <f t="shared" ca="1" si="34"/>
        <v>0</v>
      </c>
      <c r="AB1024" s="1">
        <v>1024</v>
      </c>
    </row>
    <row r="1025" spans="27:28" ht="21" customHeight="1" x14ac:dyDescent="0.15">
      <c r="AA1025" s="1">
        <f t="shared" ca="1" si="34"/>
        <v>0</v>
      </c>
      <c r="AB1025" s="1">
        <v>1025</v>
      </c>
    </row>
    <row r="1026" spans="27:28" ht="21" customHeight="1" x14ac:dyDescent="0.15">
      <c r="AA1026" s="1">
        <f t="shared" ca="1" si="34"/>
        <v>0</v>
      </c>
      <c r="AB1026" s="1">
        <v>1026</v>
      </c>
    </row>
    <row r="1027" spans="27:28" ht="21" customHeight="1" x14ac:dyDescent="0.15">
      <c r="AA1027" s="1">
        <f t="shared" ca="1" si="34"/>
        <v>0</v>
      </c>
      <c r="AB1027" s="1">
        <v>1027</v>
      </c>
    </row>
    <row r="1028" spans="27:28" ht="21" customHeight="1" x14ac:dyDescent="0.15">
      <c r="AA1028" s="1">
        <f t="shared" ca="1" si="34"/>
        <v>0</v>
      </c>
      <c r="AB1028" s="1">
        <v>1028</v>
      </c>
    </row>
    <row r="1029" spans="27:28" ht="21" customHeight="1" x14ac:dyDescent="0.15">
      <c r="AA1029" s="1">
        <f t="shared" ca="1" si="34"/>
        <v>0</v>
      </c>
      <c r="AB1029" s="1">
        <v>1029</v>
      </c>
    </row>
    <row r="1030" spans="27:28" ht="21" customHeight="1" x14ac:dyDescent="0.15">
      <c r="AA1030" s="1">
        <f t="shared" ca="1" si="34"/>
        <v>0</v>
      </c>
      <c r="AB1030" s="1">
        <v>1030</v>
      </c>
    </row>
    <row r="1031" spans="27:28" ht="21" customHeight="1" x14ac:dyDescent="0.15">
      <c r="AA1031" s="1">
        <f t="shared" ca="1" si="34"/>
        <v>0</v>
      </c>
      <c r="AB1031" s="1">
        <v>1031</v>
      </c>
    </row>
    <row r="1032" spans="27:28" ht="21" customHeight="1" x14ac:dyDescent="0.15">
      <c r="AA1032" s="1">
        <f t="shared" ca="1" si="34"/>
        <v>0</v>
      </c>
      <c r="AB1032" s="1">
        <v>1032</v>
      </c>
    </row>
    <row r="1033" spans="27:28" ht="21" customHeight="1" x14ac:dyDescent="0.15">
      <c r="AA1033" s="1">
        <f t="shared" ca="1" si="34"/>
        <v>0</v>
      </c>
      <c r="AB1033" s="1">
        <v>1033</v>
      </c>
    </row>
    <row r="1034" spans="27:28" ht="21" customHeight="1" x14ac:dyDescent="0.15">
      <c r="AA1034" s="1">
        <f t="shared" ca="1" si="34"/>
        <v>0</v>
      </c>
      <c r="AB1034" s="1">
        <v>1034</v>
      </c>
    </row>
    <row r="1035" spans="27:28" ht="21" customHeight="1" x14ac:dyDescent="0.15">
      <c r="AA1035" s="1">
        <f t="shared" ca="1" si="34"/>
        <v>0</v>
      </c>
      <c r="AB1035" s="1">
        <v>1035</v>
      </c>
    </row>
    <row r="1036" spans="27:28" ht="21" customHeight="1" x14ac:dyDescent="0.15">
      <c r="AA1036" s="1">
        <f t="shared" ca="1" si="34"/>
        <v>0</v>
      </c>
      <c r="AB1036" s="1">
        <v>1036</v>
      </c>
    </row>
    <row r="1037" spans="27:28" ht="21" customHeight="1" x14ac:dyDescent="0.15">
      <c r="AA1037" s="1">
        <f t="shared" ca="1" si="34"/>
        <v>0</v>
      </c>
      <c r="AB1037" s="1">
        <v>1037</v>
      </c>
    </row>
    <row r="1038" spans="27:28" ht="21" customHeight="1" x14ac:dyDescent="0.15">
      <c r="AA1038" s="1">
        <f t="shared" ca="1" si="34"/>
        <v>0</v>
      </c>
      <c r="AB1038" s="1">
        <v>1038</v>
      </c>
    </row>
    <row r="1039" spans="27:28" ht="21" customHeight="1" x14ac:dyDescent="0.15">
      <c r="AA1039" s="1">
        <f t="shared" ca="1" si="34"/>
        <v>0</v>
      </c>
      <c r="AB1039" s="1">
        <v>1039</v>
      </c>
    </row>
    <row r="1040" spans="27:28" ht="21" customHeight="1" x14ac:dyDescent="0.15">
      <c r="AA1040" s="1">
        <f t="shared" ca="1" si="34"/>
        <v>0</v>
      </c>
      <c r="AB1040" s="1">
        <v>1040</v>
      </c>
    </row>
    <row r="1041" spans="27:28" ht="21" customHeight="1" x14ac:dyDescent="0.15">
      <c r="AA1041" s="1">
        <f t="shared" ca="1" si="34"/>
        <v>0</v>
      </c>
      <c r="AB1041" s="1">
        <v>1041</v>
      </c>
    </row>
    <row r="1042" spans="27:28" ht="21" customHeight="1" x14ac:dyDescent="0.15">
      <c r="AA1042" s="1">
        <f t="shared" ca="1" si="34"/>
        <v>0</v>
      </c>
      <c r="AB1042" s="1">
        <v>1042</v>
      </c>
    </row>
    <row r="1043" spans="27:28" ht="21" customHeight="1" x14ac:dyDescent="0.15">
      <c r="AA1043" s="1">
        <f t="shared" ca="1" si="34"/>
        <v>0</v>
      </c>
      <c r="AB1043" s="1">
        <v>1043</v>
      </c>
    </row>
    <row r="1044" spans="27:28" ht="21" customHeight="1" x14ac:dyDescent="0.15">
      <c r="AA1044" s="1">
        <f t="shared" ca="1" si="34"/>
        <v>0</v>
      </c>
      <c r="AB1044" s="1">
        <v>1044</v>
      </c>
    </row>
    <row r="1045" spans="27:28" ht="21" customHeight="1" x14ac:dyDescent="0.15">
      <c r="AA1045" s="1">
        <f t="shared" ca="1" si="34"/>
        <v>0</v>
      </c>
      <c r="AB1045" s="1">
        <v>1045</v>
      </c>
    </row>
    <row r="1046" spans="27:28" ht="21" customHeight="1" x14ac:dyDescent="0.15">
      <c r="AA1046" s="1">
        <f t="shared" ca="1" si="34"/>
        <v>0</v>
      </c>
      <c r="AB1046" s="1">
        <v>1046</v>
      </c>
    </row>
    <row r="1047" spans="27:28" ht="21" customHeight="1" x14ac:dyDescent="0.15">
      <c r="AA1047" s="1">
        <f t="shared" ca="1" si="34"/>
        <v>0</v>
      </c>
      <c r="AB1047" s="1">
        <v>1047</v>
      </c>
    </row>
    <row r="1048" spans="27:28" ht="21" customHeight="1" x14ac:dyDescent="0.15">
      <c r="AA1048" s="1">
        <f t="shared" ca="1" si="34"/>
        <v>0</v>
      </c>
      <c r="AB1048" s="1">
        <v>1048</v>
      </c>
    </row>
    <row r="1049" spans="27:28" ht="21" customHeight="1" x14ac:dyDescent="0.15">
      <c r="AA1049" s="1">
        <f t="shared" ca="1" si="34"/>
        <v>0</v>
      </c>
      <c r="AB1049" s="1">
        <v>1049</v>
      </c>
    </row>
    <row r="1050" spans="27:28" ht="21" customHeight="1" x14ac:dyDescent="0.15">
      <c r="AA1050" s="1">
        <f t="shared" ca="1" si="34"/>
        <v>0</v>
      </c>
      <c r="AB1050" s="1">
        <v>1050</v>
      </c>
    </row>
    <row r="1051" spans="27:28" ht="21" customHeight="1" x14ac:dyDescent="0.15">
      <c r="AA1051" s="1">
        <f t="shared" ca="1" si="34"/>
        <v>0</v>
      </c>
      <c r="AB1051" s="1">
        <v>1051</v>
      </c>
    </row>
    <row r="1052" spans="27:28" ht="21" customHeight="1" x14ac:dyDescent="0.15">
      <c r="AA1052" s="1">
        <f t="shared" ca="1" si="34"/>
        <v>0</v>
      </c>
      <c r="AB1052" s="1">
        <v>1052</v>
      </c>
    </row>
    <row r="1053" spans="27:28" ht="21" customHeight="1" x14ac:dyDescent="0.15">
      <c r="AA1053" s="1">
        <f t="shared" ca="1" si="34"/>
        <v>0</v>
      </c>
      <c r="AB1053" s="1">
        <v>1053</v>
      </c>
    </row>
    <row r="1054" spans="27:28" ht="21" customHeight="1" x14ac:dyDescent="0.15">
      <c r="AA1054" s="1">
        <f t="shared" ca="1" si="34"/>
        <v>0</v>
      </c>
      <c r="AB1054" s="1">
        <v>1054</v>
      </c>
    </row>
    <row r="1055" spans="27:28" ht="21" customHeight="1" x14ac:dyDescent="0.15">
      <c r="AA1055" s="1">
        <f t="shared" ca="1" si="34"/>
        <v>0</v>
      </c>
      <c r="AB1055" s="1">
        <v>1055</v>
      </c>
    </row>
    <row r="1056" spans="27:28" ht="21" customHeight="1" x14ac:dyDescent="0.15">
      <c r="AA1056" s="1">
        <f t="shared" ca="1" si="34"/>
        <v>0</v>
      </c>
      <c r="AB1056" s="1">
        <v>1056</v>
      </c>
    </row>
    <row r="1057" spans="27:28" ht="21" customHeight="1" x14ac:dyDescent="0.15">
      <c r="AA1057" s="1">
        <f t="shared" ca="1" si="34"/>
        <v>0</v>
      </c>
      <c r="AB1057" s="1">
        <v>1057</v>
      </c>
    </row>
    <row r="1058" spans="27:28" ht="21" customHeight="1" x14ac:dyDescent="0.15">
      <c r="AA1058" s="1">
        <f t="shared" ca="1" si="34"/>
        <v>0</v>
      </c>
      <c r="AB1058" s="1">
        <v>1058</v>
      </c>
    </row>
    <row r="1059" spans="27:28" ht="21" customHeight="1" x14ac:dyDescent="0.15">
      <c r="AA1059" s="1">
        <f t="shared" ca="1" si="34"/>
        <v>0</v>
      </c>
      <c r="AB1059" s="1">
        <v>1059</v>
      </c>
    </row>
    <row r="1060" spans="27:28" ht="21" customHeight="1" x14ac:dyDescent="0.15">
      <c r="AA1060" s="1">
        <f t="shared" ca="1" si="34"/>
        <v>0</v>
      </c>
      <c r="AB1060" s="1">
        <v>1060</v>
      </c>
    </row>
    <row r="1061" spans="27:28" ht="21" customHeight="1" x14ac:dyDescent="0.15">
      <c r="AA1061" s="1">
        <f t="shared" ca="1" si="34"/>
        <v>0</v>
      </c>
      <c r="AB1061" s="1">
        <v>1061</v>
      </c>
    </row>
    <row r="1062" spans="27:28" ht="21" customHeight="1" x14ac:dyDescent="0.15">
      <c r="AA1062" s="1">
        <f t="shared" ca="1" si="34"/>
        <v>0</v>
      </c>
      <c r="AB1062" s="1">
        <v>1062</v>
      </c>
    </row>
    <row r="1063" spans="27:28" ht="21" customHeight="1" x14ac:dyDescent="0.15">
      <c r="AA1063" s="1">
        <f t="shared" ca="1" si="34"/>
        <v>0</v>
      </c>
      <c r="AB1063" s="1">
        <v>1063</v>
      </c>
    </row>
    <row r="1064" spans="27:28" ht="21" customHeight="1" x14ac:dyDescent="0.15">
      <c r="AA1064" s="1">
        <f t="shared" ca="1" si="34"/>
        <v>0</v>
      </c>
      <c r="AB1064" s="1">
        <v>1064</v>
      </c>
    </row>
    <row r="1065" spans="27:28" ht="21" customHeight="1" x14ac:dyDescent="0.15">
      <c r="AA1065" s="1">
        <f t="shared" ca="1" si="34"/>
        <v>0</v>
      </c>
      <c r="AB1065" s="1">
        <v>1065</v>
      </c>
    </row>
    <row r="1066" spans="27:28" ht="21" customHeight="1" x14ac:dyDescent="0.15">
      <c r="AA1066" s="1">
        <f t="shared" ca="1" si="34"/>
        <v>0</v>
      </c>
      <c r="AB1066" s="1">
        <v>1066</v>
      </c>
    </row>
    <row r="1067" spans="27:28" ht="21" customHeight="1" x14ac:dyDescent="0.15">
      <c r="AA1067" s="1">
        <f t="shared" ca="1" si="34"/>
        <v>0</v>
      </c>
      <c r="AB1067" s="1">
        <v>1067</v>
      </c>
    </row>
    <row r="1068" spans="27:28" ht="21" customHeight="1" x14ac:dyDescent="0.15">
      <c r="AA1068" s="1">
        <f t="shared" ca="1" si="34"/>
        <v>0</v>
      </c>
      <c r="AB1068" s="1">
        <v>1068</v>
      </c>
    </row>
    <row r="1069" spans="27:28" ht="21" customHeight="1" x14ac:dyDescent="0.15">
      <c r="AA1069" s="1">
        <f t="shared" ca="1" si="34"/>
        <v>0</v>
      </c>
      <c r="AB1069" s="1">
        <v>1069</v>
      </c>
    </row>
    <row r="1070" spans="27:28" ht="21" customHeight="1" x14ac:dyDescent="0.15">
      <c r="AA1070" s="1">
        <f t="shared" ca="1" si="34"/>
        <v>0</v>
      </c>
      <c r="AB1070" s="1">
        <v>1070</v>
      </c>
    </row>
    <row r="1071" spans="27:28" ht="21" customHeight="1" x14ac:dyDescent="0.15">
      <c r="AA1071" s="1">
        <f t="shared" ca="1" si="34"/>
        <v>0</v>
      </c>
      <c r="AB1071" s="1">
        <v>1071</v>
      </c>
    </row>
    <row r="1072" spans="27:28" ht="21" customHeight="1" x14ac:dyDescent="0.15">
      <c r="AA1072" s="1">
        <f t="shared" ca="1" si="34"/>
        <v>0</v>
      </c>
      <c r="AB1072" s="1">
        <v>1072</v>
      </c>
    </row>
    <row r="1073" spans="27:28" ht="21" customHeight="1" x14ac:dyDescent="0.15">
      <c r="AA1073" s="1">
        <f t="shared" ca="1" si="34"/>
        <v>0</v>
      </c>
      <c r="AB1073" s="1">
        <v>1073</v>
      </c>
    </row>
    <row r="1074" spans="27:28" ht="21" customHeight="1" x14ac:dyDescent="0.15">
      <c r="AA1074" s="1">
        <f t="shared" ca="1" si="34"/>
        <v>0</v>
      </c>
      <c r="AB1074" s="1">
        <v>1074</v>
      </c>
    </row>
    <row r="1075" spans="27:28" ht="21" customHeight="1" x14ac:dyDescent="0.15">
      <c r="AA1075" s="1">
        <f t="shared" ca="1" si="34"/>
        <v>0</v>
      </c>
      <c r="AB1075" s="1">
        <v>1075</v>
      </c>
    </row>
    <row r="1076" spans="27:28" ht="21" customHeight="1" x14ac:dyDescent="0.15">
      <c r="AA1076" s="1">
        <f t="shared" ca="1" si="34"/>
        <v>0</v>
      </c>
      <c r="AB1076" s="1">
        <v>1076</v>
      </c>
    </row>
    <row r="1077" spans="27:28" ht="21" customHeight="1" x14ac:dyDescent="0.15">
      <c r="AA1077" s="1">
        <f t="shared" ca="1" si="34"/>
        <v>0</v>
      </c>
      <c r="AB1077" s="1">
        <v>1077</v>
      </c>
    </row>
    <row r="1078" spans="27:28" ht="21" customHeight="1" x14ac:dyDescent="0.15">
      <c r="AA1078" s="1">
        <f t="shared" ca="1" si="34"/>
        <v>0</v>
      </c>
      <c r="AB1078" s="1">
        <v>1078</v>
      </c>
    </row>
    <row r="1079" spans="27:28" ht="21" customHeight="1" x14ac:dyDescent="0.15">
      <c r="AA1079" s="1">
        <f t="shared" ca="1" si="34"/>
        <v>0</v>
      </c>
      <c r="AB1079" s="1">
        <v>1079</v>
      </c>
    </row>
    <row r="1080" spans="27:28" ht="21" customHeight="1" x14ac:dyDescent="0.15">
      <c r="AA1080" s="1">
        <f t="shared" ca="1" si="34"/>
        <v>0</v>
      </c>
      <c r="AB1080" s="1">
        <v>1080</v>
      </c>
    </row>
    <row r="1081" spans="27:28" ht="21" customHeight="1" x14ac:dyDescent="0.15">
      <c r="AA1081" s="1">
        <f t="shared" ca="1" si="34"/>
        <v>0</v>
      </c>
      <c r="AB1081" s="1">
        <v>1081</v>
      </c>
    </row>
    <row r="1082" spans="27:28" ht="21" customHeight="1" x14ac:dyDescent="0.15">
      <c r="AA1082" s="1">
        <f t="shared" ca="1" si="34"/>
        <v>0</v>
      </c>
      <c r="AB1082" s="1">
        <v>1082</v>
      </c>
    </row>
    <row r="1083" spans="27:28" ht="21" customHeight="1" x14ac:dyDescent="0.15">
      <c r="AA1083" s="1">
        <f t="shared" ca="1" si="34"/>
        <v>0</v>
      </c>
      <c r="AB1083" s="1">
        <v>1083</v>
      </c>
    </row>
    <row r="1084" spans="27:28" ht="21" customHeight="1" x14ac:dyDescent="0.15">
      <c r="AA1084" s="1">
        <f t="shared" ca="1" si="34"/>
        <v>0</v>
      </c>
      <c r="AB1084" s="1">
        <v>1084</v>
      </c>
    </row>
    <row r="1085" spans="27:28" ht="21" customHeight="1" x14ac:dyDescent="0.15">
      <c r="AA1085" s="1">
        <f t="shared" ca="1" si="34"/>
        <v>0</v>
      </c>
      <c r="AB1085" s="1">
        <v>1085</v>
      </c>
    </row>
    <row r="1086" spans="27:28" ht="21" customHeight="1" x14ac:dyDescent="0.15">
      <c r="AA1086" s="1">
        <f t="shared" ref="AA1086:AA1149" ca="1" si="35">INDIRECT($W$6&amp;"!"&amp;"B"&amp;ROW(B1086))</f>
        <v>0</v>
      </c>
      <c r="AB1086" s="1">
        <v>1086</v>
      </c>
    </row>
    <row r="1087" spans="27:28" ht="21" customHeight="1" x14ac:dyDescent="0.15">
      <c r="AA1087" s="1">
        <f t="shared" ca="1" si="35"/>
        <v>0</v>
      </c>
      <c r="AB1087" s="1">
        <v>1087</v>
      </c>
    </row>
    <row r="1088" spans="27:28" ht="21" customHeight="1" x14ac:dyDescent="0.15">
      <c r="AA1088" s="1">
        <f t="shared" ca="1" si="35"/>
        <v>0</v>
      </c>
      <c r="AB1088" s="1">
        <v>1088</v>
      </c>
    </row>
    <row r="1089" spans="27:28" ht="21" customHeight="1" x14ac:dyDescent="0.15">
      <c r="AA1089" s="1">
        <f t="shared" ca="1" si="35"/>
        <v>0</v>
      </c>
      <c r="AB1089" s="1">
        <v>1089</v>
      </c>
    </row>
    <row r="1090" spans="27:28" ht="21" customHeight="1" x14ac:dyDescent="0.15">
      <c r="AA1090" s="1">
        <f t="shared" ca="1" si="35"/>
        <v>0</v>
      </c>
      <c r="AB1090" s="1">
        <v>1090</v>
      </c>
    </row>
    <row r="1091" spans="27:28" ht="21" customHeight="1" x14ac:dyDescent="0.15">
      <c r="AA1091" s="1">
        <f t="shared" ca="1" si="35"/>
        <v>0</v>
      </c>
      <c r="AB1091" s="1">
        <v>1091</v>
      </c>
    </row>
    <row r="1092" spans="27:28" ht="21" customHeight="1" x14ac:dyDescent="0.15">
      <c r="AA1092" s="1">
        <f t="shared" ca="1" si="35"/>
        <v>0</v>
      </c>
      <c r="AB1092" s="1">
        <v>1092</v>
      </c>
    </row>
    <row r="1093" spans="27:28" ht="21" customHeight="1" x14ac:dyDescent="0.15">
      <c r="AA1093" s="1">
        <f t="shared" ca="1" si="35"/>
        <v>0</v>
      </c>
      <c r="AB1093" s="1">
        <v>1093</v>
      </c>
    </row>
    <row r="1094" spans="27:28" ht="21" customHeight="1" x14ac:dyDescent="0.15">
      <c r="AA1094" s="1">
        <f t="shared" ca="1" si="35"/>
        <v>0</v>
      </c>
      <c r="AB1094" s="1">
        <v>1094</v>
      </c>
    </row>
    <row r="1095" spans="27:28" ht="21" customHeight="1" x14ac:dyDescent="0.15">
      <c r="AA1095" s="1">
        <f t="shared" ca="1" si="35"/>
        <v>0</v>
      </c>
      <c r="AB1095" s="1">
        <v>1095</v>
      </c>
    </row>
    <row r="1096" spans="27:28" ht="21" customHeight="1" x14ac:dyDescent="0.15">
      <c r="AA1096" s="1">
        <f t="shared" ca="1" si="35"/>
        <v>0</v>
      </c>
      <c r="AB1096" s="1">
        <v>1096</v>
      </c>
    </row>
    <row r="1097" spans="27:28" ht="21" customHeight="1" x14ac:dyDescent="0.15">
      <c r="AA1097" s="1">
        <f t="shared" ca="1" si="35"/>
        <v>0</v>
      </c>
      <c r="AB1097" s="1">
        <v>1097</v>
      </c>
    </row>
    <row r="1098" spans="27:28" ht="21" customHeight="1" x14ac:dyDescent="0.15">
      <c r="AA1098" s="1">
        <f t="shared" ca="1" si="35"/>
        <v>0</v>
      </c>
      <c r="AB1098" s="1">
        <v>1098</v>
      </c>
    </row>
    <row r="1099" spans="27:28" ht="21" customHeight="1" x14ac:dyDescent="0.15">
      <c r="AA1099" s="1">
        <f t="shared" ca="1" si="35"/>
        <v>0</v>
      </c>
      <c r="AB1099" s="1">
        <v>1099</v>
      </c>
    </row>
    <row r="1100" spans="27:28" ht="21" customHeight="1" x14ac:dyDescent="0.15">
      <c r="AA1100" s="1">
        <f t="shared" ca="1" si="35"/>
        <v>0</v>
      </c>
      <c r="AB1100" s="1">
        <v>1100</v>
      </c>
    </row>
    <row r="1101" spans="27:28" ht="21" customHeight="1" x14ac:dyDescent="0.15">
      <c r="AA1101" s="1">
        <f t="shared" ca="1" si="35"/>
        <v>0</v>
      </c>
      <c r="AB1101" s="1">
        <v>1101</v>
      </c>
    </row>
    <row r="1102" spans="27:28" ht="21" customHeight="1" x14ac:dyDescent="0.15">
      <c r="AA1102" s="1">
        <f t="shared" ca="1" si="35"/>
        <v>0</v>
      </c>
      <c r="AB1102" s="1">
        <v>1102</v>
      </c>
    </row>
    <row r="1103" spans="27:28" ht="21" customHeight="1" x14ac:dyDescent="0.15">
      <c r="AA1103" s="1">
        <f t="shared" ca="1" si="35"/>
        <v>0</v>
      </c>
      <c r="AB1103" s="1">
        <v>1103</v>
      </c>
    </row>
    <row r="1104" spans="27:28" ht="21" customHeight="1" x14ac:dyDescent="0.15">
      <c r="AA1104" s="1">
        <f t="shared" ca="1" si="35"/>
        <v>0</v>
      </c>
      <c r="AB1104" s="1">
        <v>1104</v>
      </c>
    </row>
    <row r="1105" spans="27:28" ht="21" customHeight="1" x14ac:dyDescent="0.15">
      <c r="AA1105" s="1">
        <f t="shared" ca="1" si="35"/>
        <v>0</v>
      </c>
      <c r="AB1105" s="1">
        <v>1105</v>
      </c>
    </row>
    <row r="1106" spans="27:28" ht="21" customHeight="1" x14ac:dyDescent="0.15">
      <c r="AA1106" s="1">
        <f t="shared" ca="1" si="35"/>
        <v>0</v>
      </c>
      <c r="AB1106" s="1">
        <v>1106</v>
      </c>
    </row>
    <row r="1107" spans="27:28" ht="21" customHeight="1" x14ac:dyDescent="0.15">
      <c r="AA1107" s="1">
        <f t="shared" ca="1" si="35"/>
        <v>0</v>
      </c>
      <c r="AB1107" s="1">
        <v>1107</v>
      </c>
    </row>
    <row r="1108" spans="27:28" ht="21" customHeight="1" x14ac:dyDescent="0.15">
      <c r="AA1108" s="1">
        <f t="shared" ca="1" si="35"/>
        <v>0</v>
      </c>
      <c r="AB1108" s="1">
        <v>1108</v>
      </c>
    </row>
    <row r="1109" spans="27:28" ht="21" customHeight="1" x14ac:dyDescent="0.15">
      <c r="AA1109" s="1">
        <f t="shared" ca="1" si="35"/>
        <v>0</v>
      </c>
      <c r="AB1109" s="1">
        <v>1109</v>
      </c>
    </row>
    <row r="1110" spans="27:28" ht="21" customHeight="1" x14ac:dyDescent="0.15">
      <c r="AA1110" s="1">
        <f t="shared" ca="1" si="35"/>
        <v>0</v>
      </c>
      <c r="AB1110" s="1">
        <v>1110</v>
      </c>
    </row>
    <row r="1111" spans="27:28" ht="21" customHeight="1" x14ac:dyDescent="0.15">
      <c r="AA1111" s="1">
        <f t="shared" ca="1" si="35"/>
        <v>0</v>
      </c>
      <c r="AB1111" s="1">
        <v>1111</v>
      </c>
    </row>
    <row r="1112" spans="27:28" ht="21" customHeight="1" x14ac:dyDescent="0.15">
      <c r="AA1112" s="1">
        <f t="shared" ca="1" si="35"/>
        <v>0</v>
      </c>
      <c r="AB1112" s="1">
        <v>1112</v>
      </c>
    </row>
    <row r="1113" spans="27:28" ht="21" customHeight="1" x14ac:dyDescent="0.15">
      <c r="AA1113" s="1">
        <f t="shared" ca="1" si="35"/>
        <v>0</v>
      </c>
      <c r="AB1113" s="1">
        <v>1113</v>
      </c>
    </row>
    <row r="1114" spans="27:28" ht="21" customHeight="1" x14ac:dyDescent="0.15">
      <c r="AA1114" s="1">
        <f t="shared" ca="1" si="35"/>
        <v>0</v>
      </c>
      <c r="AB1114" s="1">
        <v>1114</v>
      </c>
    </row>
    <row r="1115" spans="27:28" ht="21" customHeight="1" x14ac:dyDescent="0.15">
      <c r="AA1115" s="1">
        <f t="shared" ca="1" si="35"/>
        <v>0</v>
      </c>
      <c r="AB1115" s="1">
        <v>1115</v>
      </c>
    </row>
    <row r="1116" spans="27:28" ht="21" customHeight="1" x14ac:dyDescent="0.15">
      <c r="AA1116" s="1">
        <f t="shared" ca="1" si="35"/>
        <v>0</v>
      </c>
      <c r="AB1116" s="1">
        <v>1116</v>
      </c>
    </row>
    <row r="1117" spans="27:28" ht="21" customHeight="1" x14ac:dyDescent="0.15">
      <c r="AA1117" s="1">
        <f t="shared" ca="1" si="35"/>
        <v>0</v>
      </c>
      <c r="AB1117" s="1">
        <v>1117</v>
      </c>
    </row>
    <row r="1118" spans="27:28" ht="21" customHeight="1" x14ac:dyDescent="0.15">
      <c r="AA1118" s="1">
        <f t="shared" ca="1" si="35"/>
        <v>0</v>
      </c>
      <c r="AB1118" s="1">
        <v>1118</v>
      </c>
    </row>
    <row r="1119" spans="27:28" ht="21" customHeight="1" x14ac:dyDescent="0.15">
      <c r="AA1119" s="1">
        <f t="shared" ca="1" si="35"/>
        <v>0</v>
      </c>
      <c r="AB1119" s="1">
        <v>1119</v>
      </c>
    </row>
    <row r="1120" spans="27:28" ht="21" customHeight="1" x14ac:dyDescent="0.15">
      <c r="AA1120" s="1">
        <f t="shared" ca="1" si="35"/>
        <v>0</v>
      </c>
      <c r="AB1120" s="1">
        <v>1120</v>
      </c>
    </row>
    <row r="1121" spans="27:28" ht="21" customHeight="1" x14ac:dyDescent="0.15">
      <c r="AA1121" s="1">
        <f t="shared" ca="1" si="35"/>
        <v>0</v>
      </c>
      <c r="AB1121" s="1">
        <v>1121</v>
      </c>
    </row>
    <row r="1122" spans="27:28" ht="21" customHeight="1" x14ac:dyDescent="0.15">
      <c r="AA1122" s="1">
        <f t="shared" ca="1" si="35"/>
        <v>0</v>
      </c>
      <c r="AB1122" s="1">
        <v>1122</v>
      </c>
    </row>
    <row r="1123" spans="27:28" ht="21" customHeight="1" x14ac:dyDescent="0.15">
      <c r="AA1123" s="1">
        <f t="shared" ca="1" si="35"/>
        <v>0</v>
      </c>
      <c r="AB1123" s="1">
        <v>1123</v>
      </c>
    </row>
    <row r="1124" spans="27:28" ht="21" customHeight="1" x14ac:dyDescent="0.15">
      <c r="AA1124" s="1">
        <f t="shared" ca="1" si="35"/>
        <v>0</v>
      </c>
      <c r="AB1124" s="1">
        <v>1124</v>
      </c>
    </row>
    <row r="1125" spans="27:28" ht="21" customHeight="1" x14ac:dyDescent="0.15">
      <c r="AA1125" s="1">
        <f t="shared" ca="1" si="35"/>
        <v>0</v>
      </c>
      <c r="AB1125" s="1">
        <v>1125</v>
      </c>
    </row>
    <row r="1126" spans="27:28" ht="21" customHeight="1" x14ac:dyDescent="0.15">
      <c r="AA1126" s="1">
        <f t="shared" ca="1" si="35"/>
        <v>0</v>
      </c>
      <c r="AB1126" s="1">
        <v>1126</v>
      </c>
    </row>
    <row r="1127" spans="27:28" ht="21" customHeight="1" x14ac:dyDescent="0.15">
      <c r="AA1127" s="1">
        <f t="shared" ca="1" si="35"/>
        <v>0</v>
      </c>
      <c r="AB1127" s="1">
        <v>1127</v>
      </c>
    </row>
    <row r="1128" spans="27:28" ht="21" customHeight="1" x14ac:dyDescent="0.15">
      <c r="AA1128" s="1">
        <f t="shared" ca="1" si="35"/>
        <v>0</v>
      </c>
      <c r="AB1128" s="1">
        <v>1128</v>
      </c>
    </row>
    <row r="1129" spans="27:28" ht="21" customHeight="1" x14ac:dyDescent="0.15">
      <c r="AA1129" s="1">
        <f t="shared" ca="1" si="35"/>
        <v>0</v>
      </c>
      <c r="AB1129" s="1">
        <v>1129</v>
      </c>
    </row>
    <row r="1130" spans="27:28" ht="21" customHeight="1" x14ac:dyDescent="0.15">
      <c r="AA1130" s="1">
        <f t="shared" ca="1" si="35"/>
        <v>0</v>
      </c>
      <c r="AB1130" s="1">
        <v>1130</v>
      </c>
    </row>
    <row r="1131" spans="27:28" ht="21" customHeight="1" x14ac:dyDescent="0.15">
      <c r="AA1131" s="1">
        <f t="shared" ca="1" si="35"/>
        <v>0</v>
      </c>
      <c r="AB1131" s="1">
        <v>1131</v>
      </c>
    </row>
    <row r="1132" spans="27:28" ht="21" customHeight="1" x14ac:dyDescent="0.15">
      <c r="AA1132" s="1">
        <f t="shared" ca="1" si="35"/>
        <v>0</v>
      </c>
      <c r="AB1132" s="1">
        <v>1132</v>
      </c>
    </row>
    <row r="1133" spans="27:28" ht="21" customHeight="1" x14ac:dyDescent="0.15">
      <c r="AA1133" s="1">
        <f t="shared" ca="1" si="35"/>
        <v>0</v>
      </c>
      <c r="AB1133" s="1">
        <v>1133</v>
      </c>
    </row>
    <row r="1134" spans="27:28" ht="21" customHeight="1" x14ac:dyDescent="0.15">
      <c r="AA1134" s="1">
        <f t="shared" ca="1" si="35"/>
        <v>0</v>
      </c>
      <c r="AB1134" s="1">
        <v>1134</v>
      </c>
    </row>
    <row r="1135" spans="27:28" ht="21" customHeight="1" x14ac:dyDescent="0.15">
      <c r="AA1135" s="1">
        <f t="shared" ca="1" si="35"/>
        <v>0</v>
      </c>
      <c r="AB1135" s="1">
        <v>1135</v>
      </c>
    </row>
    <row r="1136" spans="27:28" ht="21" customHeight="1" x14ac:dyDescent="0.15">
      <c r="AA1136" s="1">
        <f t="shared" ca="1" si="35"/>
        <v>0</v>
      </c>
      <c r="AB1136" s="1">
        <v>1136</v>
      </c>
    </row>
    <row r="1137" spans="27:28" ht="21" customHeight="1" x14ac:dyDescent="0.15">
      <c r="AA1137" s="1">
        <f t="shared" ca="1" si="35"/>
        <v>0</v>
      </c>
      <c r="AB1137" s="1">
        <v>1137</v>
      </c>
    </row>
    <row r="1138" spans="27:28" ht="21" customHeight="1" x14ac:dyDescent="0.15">
      <c r="AA1138" s="1">
        <f t="shared" ca="1" si="35"/>
        <v>0</v>
      </c>
      <c r="AB1138" s="1">
        <v>1138</v>
      </c>
    </row>
    <row r="1139" spans="27:28" ht="21" customHeight="1" x14ac:dyDescent="0.15">
      <c r="AA1139" s="1">
        <f t="shared" ca="1" si="35"/>
        <v>0</v>
      </c>
      <c r="AB1139" s="1">
        <v>1139</v>
      </c>
    </row>
    <row r="1140" spans="27:28" ht="21" customHeight="1" x14ac:dyDescent="0.15">
      <c r="AA1140" s="1">
        <f t="shared" ca="1" si="35"/>
        <v>0</v>
      </c>
      <c r="AB1140" s="1">
        <v>1140</v>
      </c>
    </row>
    <row r="1141" spans="27:28" ht="21" customHeight="1" x14ac:dyDescent="0.15">
      <c r="AA1141" s="1">
        <f t="shared" ca="1" si="35"/>
        <v>0</v>
      </c>
      <c r="AB1141" s="1">
        <v>1141</v>
      </c>
    </row>
    <row r="1142" spans="27:28" ht="21" customHeight="1" x14ac:dyDescent="0.15">
      <c r="AA1142" s="1">
        <f t="shared" ca="1" si="35"/>
        <v>0</v>
      </c>
      <c r="AB1142" s="1">
        <v>1142</v>
      </c>
    </row>
    <row r="1143" spans="27:28" ht="21" customHeight="1" x14ac:dyDescent="0.15">
      <c r="AA1143" s="1">
        <f t="shared" ca="1" si="35"/>
        <v>0</v>
      </c>
      <c r="AB1143" s="1">
        <v>1143</v>
      </c>
    </row>
    <row r="1144" spans="27:28" ht="21" customHeight="1" x14ac:dyDescent="0.15">
      <c r="AA1144" s="1">
        <f t="shared" ca="1" si="35"/>
        <v>0</v>
      </c>
      <c r="AB1144" s="1">
        <v>1144</v>
      </c>
    </row>
    <row r="1145" spans="27:28" ht="21" customHeight="1" x14ac:dyDescent="0.15">
      <c r="AA1145" s="1">
        <f t="shared" ca="1" si="35"/>
        <v>0</v>
      </c>
      <c r="AB1145" s="1">
        <v>1145</v>
      </c>
    </row>
    <row r="1146" spans="27:28" ht="21" customHeight="1" x14ac:dyDescent="0.15">
      <c r="AA1146" s="1">
        <f t="shared" ca="1" si="35"/>
        <v>0</v>
      </c>
      <c r="AB1146" s="1">
        <v>1146</v>
      </c>
    </row>
    <row r="1147" spans="27:28" ht="21" customHeight="1" x14ac:dyDescent="0.15">
      <c r="AA1147" s="1">
        <f t="shared" ca="1" si="35"/>
        <v>0</v>
      </c>
      <c r="AB1147" s="1">
        <v>1147</v>
      </c>
    </row>
    <row r="1148" spans="27:28" ht="21" customHeight="1" x14ac:dyDescent="0.15">
      <c r="AA1148" s="1">
        <f t="shared" ca="1" si="35"/>
        <v>0</v>
      </c>
      <c r="AB1148" s="1">
        <v>1148</v>
      </c>
    </row>
    <row r="1149" spans="27:28" ht="21" customHeight="1" x14ac:dyDescent="0.15">
      <c r="AA1149" s="1">
        <f t="shared" ca="1" si="35"/>
        <v>0</v>
      </c>
      <c r="AB1149" s="1">
        <v>1149</v>
      </c>
    </row>
    <row r="1150" spans="27:28" ht="21" customHeight="1" x14ac:dyDescent="0.15">
      <c r="AA1150" s="1">
        <f t="shared" ref="AA1150:AA1213" ca="1" si="36">INDIRECT($W$6&amp;"!"&amp;"B"&amp;ROW(B1150))</f>
        <v>0</v>
      </c>
      <c r="AB1150" s="1">
        <v>1150</v>
      </c>
    </row>
    <row r="1151" spans="27:28" ht="21" customHeight="1" x14ac:dyDescent="0.15">
      <c r="AA1151" s="1">
        <f t="shared" ca="1" si="36"/>
        <v>0</v>
      </c>
      <c r="AB1151" s="1">
        <v>1151</v>
      </c>
    </row>
    <row r="1152" spans="27:28" ht="21" customHeight="1" x14ac:dyDescent="0.15">
      <c r="AA1152" s="1">
        <f t="shared" ca="1" si="36"/>
        <v>0</v>
      </c>
      <c r="AB1152" s="1">
        <v>1152</v>
      </c>
    </row>
    <row r="1153" spans="27:28" ht="21" customHeight="1" x14ac:dyDescent="0.15">
      <c r="AA1153" s="1">
        <f t="shared" ca="1" si="36"/>
        <v>0</v>
      </c>
      <c r="AB1153" s="1">
        <v>1153</v>
      </c>
    </row>
    <row r="1154" spans="27:28" ht="21" customHeight="1" x14ac:dyDescent="0.15">
      <c r="AA1154" s="1">
        <f t="shared" ca="1" si="36"/>
        <v>0</v>
      </c>
      <c r="AB1154" s="1">
        <v>1154</v>
      </c>
    </row>
    <row r="1155" spans="27:28" ht="21" customHeight="1" x14ac:dyDescent="0.15">
      <c r="AA1155" s="1">
        <f t="shared" ca="1" si="36"/>
        <v>0</v>
      </c>
      <c r="AB1155" s="1">
        <v>1155</v>
      </c>
    </row>
    <row r="1156" spans="27:28" ht="21" customHeight="1" x14ac:dyDescent="0.15">
      <c r="AA1156" s="1">
        <f t="shared" ca="1" si="36"/>
        <v>0</v>
      </c>
      <c r="AB1156" s="1">
        <v>1156</v>
      </c>
    </row>
    <row r="1157" spans="27:28" ht="21" customHeight="1" x14ac:dyDescent="0.15">
      <c r="AA1157" s="1">
        <f t="shared" ca="1" si="36"/>
        <v>0</v>
      </c>
      <c r="AB1157" s="1">
        <v>1157</v>
      </c>
    </row>
    <row r="1158" spans="27:28" ht="21" customHeight="1" x14ac:dyDescent="0.15">
      <c r="AA1158" s="1">
        <f t="shared" ca="1" si="36"/>
        <v>0</v>
      </c>
      <c r="AB1158" s="1">
        <v>1158</v>
      </c>
    </row>
    <row r="1159" spans="27:28" ht="21" customHeight="1" x14ac:dyDescent="0.15">
      <c r="AA1159" s="1">
        <f t="shared" ca="1" si="36"/>
        <v>0</v>
      </c>
      <c r="AB1159" s="1">
        <v>1159</v>
      </c>
    </row>
    <row r="1160" spans="27:28" ht="21" customHeight="1" x14ac:dyDescent="0.15">
      <c r="AA1160" s="1">
        <f t="shared" ca="1" si="36"/>
        <v>0</v>
      </c>
      <c r="AB1160" s="1">
        <v>1160</v>
      </c>
    </row>
    <row r="1161" spans="27:28" ht="21" customHeight="1" x14ac:dyDescent="0.15">
      <c r="AA1161" s="1">
        <f t="shared" ca="1" si="36"/>
        <v>0</v>
      </c>
      <c r="AB1161" s="1">
        <v>1161</v>
      </c>
    </row>
    <row r="1162" spans="27:28" ht="21" customHeight="1" x14ac:dyDescent="0.15">
      <c r="AA1162" s="1">
        <f t="shared" ca="1" si="36"/>
        <v>0</v>
      </c>
      <c r="AB1162" s="1">
        <v>1162</v>
      </c>
    </row>
    <row r="1163" spans="27:28" ht="21" customHeight="1" x14ac:dyDescent="0.15">
      <c r="AA1163" s="1">
        <f t="shared" ca="1" si="36"/>
        <v>0</v>
      </c>
      <c r="AB1163" s="1">
        <v>1163</v>
      </c>
    </row>
    <row r="1164" spans="27:28" ht="21" customHeight="1" x14ac:dyDescent="0.15">
      <c r="AA1164" s="1">
        <f t="shared" ca="1" si="36"/>
        <v>0</v>
      </c>
      <c r="AB1164" s="1">
        <v>1164</v>
      </c>
    </row>
    <row r="1165" spans="27:28" ht="21" customHeight="1" x14ac:dyDescent="0.15">
      <c r="AA1165" s="1">
        <f t="shared" ca="1" si="36"/>
        <v>0</v>
      </c>
      <c r="AB1165" s="1">
        <v>1165</v>
      </c>
    </row>
    <row r="1166" spans="27:28" ht="21" customHeight="1" x14ac:dyDescent="0.15">
      <c r="AA1166" s="1">
        <f t="shared" ca="1" si="36"/>
        <v>0</v>
      </c>
      <c r="AB1166" s="1">
        <v>1166</v>
      </c>
    </row>
    <row r="1167" spans="27:28" ht="21" customHeight="1" x14ac:dyDescent="0.15">
      <c r="AA1167" s="1">
        <f t="shared" ca="1" si="36"/>
        <v>0</v>
      </c>
      <c r="AB1167" s="1">
        <v>1167</v>
      </c>
    </row>
    <row r="1168" spans="27:28" ht="21" customHeight="1" x14ac:dyDescent="0.15">
      <c r="AA1168" s="1">
        <f t="shared" ca="1" si="36"/>
        <v>0</v>
      </c>
      <c r="AB1168" s="1">
        <v>1168</v>
      </c>
    </row>
    <row r="1169" spans="27:28" ht="21" customHeight="1" x14ac:dyDescent="0.15">
      <c r="AA1169" s="1">
        <f t="shared" ca="1" si="36"/>
        <v>0</v>
      </c>
      <c r="AB1169" s="1">
        <v>1169</v>
      </c>
    </row>
    <row r="1170" spans="27:28" ht="21" customHeight="1" x14ac:dyDescent="0.15">
      <c r="AA1170" s="1">
        <f t="shared" ca="1" si="36"/>
        <v>0</v>
      </c>
      <c r="AB1170" s="1">
        <v>1170</v>
      </c>
    </row>
    <row r="1171" spans="27:28" ht="21" customHeight="1" x14ac:dyDescent="0.15">
      <c r="AA1171" s="1">
        <f t="shared" ca="1" si="36"/>
        <v>0</v>
      </c>
      <c r="AB1171" s="1">
        <v>1171</v>
      </c>
    </row>
    <row r="1172" spans="27:28" ht="21" customHeight="1" x14ac:dyDescent="0.15">
      <c r="AA1172" s="1">
        <f t="shared" ca="1" si="36"/>
        <v>0</v>
      </c>
      <c r="AB1172" s="1">
        <v>1172</v>
      </c>
    </row>
    <row r="1173" spans="27:28" ht="21" customHeight="1" x14ac:dyDescent="0.15">
      <c r="AA1173" s="1">
        <f t="shared" ca="1" si="36"/>
        <v>0</v>
      </c>
      <c r="AB1173" s="1">
        <v>1173</v>
      </c>
    </row>
    <row r="1174" spans="27:28" ht="21" customHeight="1" x14ac:dyDescent="0.15">
      <c r="AA1174" s="1">
        <f t="shared" ca="1" si="36"/>
        <v>0</v>
      </c>
      <c r="AB1174" s="1">
        <v>1174</v>
      </c>
    </row>
    <row r="1175" spans="27:28" ht="21" customHeight="1" x14ac:dyDescent="0.15">
      <c r="AA1175" s="1">
        <f t="shared" ca="1" si="36"/>
        <v>0</v>
      </c>
      <c r="AB1175" s="1">
        <v>1175</v>
      </c>
    </row>
    <row r="1176" spans="27:28" ht="21" customHeight="1" x14ac:dyDescent="0.15">
      <c r="AA1176" s="1">
        <f t="shared" ca="1" si="36"/>
        <v>0</v>
      </c>
      <c r="AB1176" s="1">
        <v>1176</v>
      </c>
    </row>
    <row r="1177" spans="27:28" ht="21" customHeight="1" x14ac:dyDescent="0.15">
      <c r="AA1177" s="1">
        <f t="shared" ca="1" si="36"/>
        <v>0</v>
      </c>
      <c r="AB1177" s="1">
        <v>1177</v>
      </c>
    </row>
    <row r="1178" spans="27:28" ht="21" customHeight="1" x14ac:dyDescent="0.15">
      <c r="AA1178" s="1">
        <f t="shared" ca="1" si="36"/>
        <v>0</v>
      </c>
      <c r="AB1178" s="1">
        <v>1178</v>
      </c>
    </row>
    <row r="1179" spans="27:28" ht="21" customHeight="1" x14ac:dyDescent="0.15">
      <c r="AA1179" s="1">
        <f t="shared" ca="1" si="36"/>
        <v>0</v>
      </c>
      <c r="AB1179" s="1">
        <v>1179</v>
      </c>
    </row>
    <row r="1180" spans="27:28" ht="21" customHeight="1" x14ac:dyDescent="0.15">
      <c r="AA1180" s="1">
        <f t="shared" ca="1" si="36"/>
        <v>0</v>
      </c>
      <c r="AB1180" s="1">
        <v>1180</v>
      </c>
    </row>
    <row r="1181" spans="27:28" ht="21" customHeight="1" x14ac:dyDescent="0.15">
      <c r="AA1181" s="1">
        <f t="shared" ca="1" si="36"/>
        <v>0</v>
      </c>
      <c r="AB1181" s="1">
        <v>1181</v>
      </c>
    </row>
    <row r="1182" spans="27:28" ht="21" customHeight="1" x14ac:dyDescent="0.15">
      <c r="AA1182" s="1">
        <f t="shared" ca="1" si="36"/>
        <v>0</v>
      </c>
      <c r="AB1182" s="1">
        <v>1182</v>
      </c>
    </row>
    <row r="1183" spans="27:28" ht="21" customHeight="1" x14ac:dyDescent="0.15">
      <c r="AA1183" s="1">
        <f t="shared" ca="1" si="36"/>
        <v>0</v>
      </c>
      <c r="AB1183" s="1">
        <v>1183</v>
      </c>
    </row>
    <row r="1184" spans="27:28" ht="21" customHeight="1" x14ac:dyDescent="0.15">
      <c r="AA1184" s="1">
        <f t="shared" ca="1" si="36"/>
        <v>0</v>
      </c>
      <c r="AB1184" s="1">
        <v>1184</v>
      </c>
    </row>
    <row r="1185" spans="27:28" ht="21" customHeight="1" x14ac:dyDescent="0.15">
      <c r="AA1185" s="1">
        <f t="shared" ca="1" si="36"/>
        <v>0</v>
      </c>
      <c r="AB1185" s="1">
        <v>1185</v>
      </c>
    </row>
    <row r="1186" spans="27:28" ht="21" customHeight="1" x14ac:dyDescent="0.15">
      <c r="AA1186" s="1">
        <f t="shared" ca="1" si="36"/>
        <v>0</v>
      </c>
      <c r="AB1186" s="1">
        <v>1186</v>
      </c>
    </row>
    <row r="1187" spans="27:28" ht="21" customHeight="1" x14ac:dyDescent="0.15">
      <c r="AA1187" s="1">
        <f t="shared" ca="1" si="36"/>
        <v>0</v>
      </c>
      <c r="AB1187" s="1">
        <v>1187</v>
      </c>
    </row>
    <row r="1188" spans="27:28" ht="21" customHeight="1" x14ac:dyDescent="0.15">
      <c r="AA1188" s="1">
        <f t="shared" ca="1" si="36"/>
        <v>0</v>
      </c>
      <c r="AB1188" s="1">
        <v>1188</v>
      </c>
    </row>
    <row r="1189" spans="27:28" ht="21" customHeight="1" x14ac:dyDescent="0.15">
      <c r="AA1189" s="1">
        <f t="shared" ca="1" si="36"/>
        <v>0</v>
      </c>
      <c r="AB1189" s="1">
        <v>1189</v>
      </c>
    </row>
    <row r="1190" spans="27:28" ht="21" customHeight="1" x14ac:dyDescent="0.15">
      <c r="AA1190" s="1">
        <f t="shared" ca="1" si="36"/>
        <v>0</v>
      </c>
      <c r="AB1190" s="1">
        <v>1190</v>
      </c>
    </row>
    <row r="1191" spans="27:28" ht="21" customHeight="1" x14ac:dyDescent="0.15">
      <c r="AA1191" s="1">
        <f t="shared" ca="1" si="36"/>
        <v>0</v>
      </c>
      <c r="AB1191" s="1">
        <v>1191</v>
      </c>
    </row>
    <row r="1192" spans="27:28" ht="21" customHeight="1" x14ac:dyDescent="0.15">
      <c r="AA1192" s="1">
        <f t="shared" ca="1" si="36"/>
        <v>0</v>
      </c>
      <c r="AB1192" s="1">
        <v>1192</v>
      </c>
    </row>
    <row r="1193" spans="27:28" ht="21" customHeight="1" x14ac:dyDescent="0.15">
      <c r="AA1193" s="1">
        <f t="shared" ca="1" si="36"/>
        <v>0</v>
      </c>
      <c r="AB1193" s="1">
        <v>1193</v>
      </c>
    </row>
    <row r="1194" spans="27:28" ht="21" customHeight="1" x14ac:dyDescent="0.15">
      <c r="AA1194" s="1">
        <f t="shared" ca="1" si="36"/>
        <v>0</v>
      </c>
      <c r="AB1194" s="1">
        <v>1194</v>
      </c>
    </row>
    <row r="1195" spans="27:28" ht="21" customHeight="1" x14ac:dyDescent="0.15">
      <c r="AA1195" s="1">
        <f t="shared" ca="1" si="36"/>
        <v>0</v>
      </c>
      <c r="AB1195" s="1">
        <v>1195</v>
      </c>
    </row>
    <row r="1196" spans="27:28" ht="21" customHeight="1" x14ac:dyDescent="0.15">
      <c r="AA1196" s="1">
        <f t="shared" ca="1" si="36"/>
        <v>0</v>
      </c>
      <c r="AB1196" s="1">
        <v>1196</v>
      </c>
    </row>
    <row r="1197" spans="27:28" ht="21" customHeight="1" x14ac:dyDescent="0.15">
      <c r="AA1197" s="1">
        <f t="shared" ca="1" si="36"/>
        <v>0</v>
      </c>
      <c r="AB1197" s="1">
        <v>1197</v>
      </c>
    </row>
    <row r="1198" spans="27:28" ht="21" customHeight="1" x14ac:dyDescent="0.15">
      <c r="AA1198" s="1">
        <f t="shared" ca="1" si="36"/>
        <v>0</v>
      </c>
      <c r="AB1198" s="1">
        <v>1198</v>
      </c>
    </row>
    <row r="1199" spans="27:28" ht="21" customHeight="1" x14ac:dyDescent="0.15">
      <c r="AA1199" s="1">
        <f t="shared" ca="1" si="36"/>
        <v>0</v>
      </c>
      <c r="AB1199" s="1">
        <v>1199</v>
      </c>
    </row>
    <row r="1200" spans="27:28" ht="21" customHeight="1" x14ac:dyDescent="0.15">
      <c r="AA1200" s="1">
        <f t="shared" ca="1" si="36"/>
        <v>0</v>
      </c>
      <c r="AB1200" s="1">
        <v>1200</v>
      </c>
    </row>
    <row r="1201" spans="27:28" ht="21" customHeight="1" x14ac:dyDescent="0.15">
      <c r="AA1201" s="1">
        <f t="shared" ca="1" si="36"/>
        <v>0</v>
      </c>
      <c r="AB1201" s="1">
        <v>1201</v>
      </c>
    </row>
    <row r="1202" spans="27:28" ht="21" customHeight="1" x14ac:dyDescent="0.15">
      <c r="AA1202" s="1">
        <f t="shared" ca="1" si="36"/>
        <v>0</v>
      </c>
      <c r="AB1202" s="1">
        <v>1202</v>
      </c>
    </row>
    <row r="1203" spans="27:28" ht="21" customHeight="1" x14ac:dyDescent="0.15">
      <c r="AA1203" s="1">
        <f t="shared" ca="1" si="36"/>
        <v>0</v>
      </c>
      <c r="AB1203" s="1">
        <v>1203</v>
      </c>
    </row>
    <row r="1204" spans="27:28" ht="21" customHeight="1" x14ac:dyDescent="0.15">
      <c r="AA1204" s="1">
        <f t="shared" ca="1" si="36"/>
        <v>0</v>
      </c>
      <c r="AB1204" s="1">
        <v>1204</v>
      </c>
    </row>
    <row r="1205" spans="27:28" ht="21" customHeight="1" x14ac:dyDescent="0.15">
      <c r="AA1205" s="1">
        <f t="shared" ca="1" si="36"/>
        <v>0</v>
      </c>
      <c r="AB1205" s="1">
        <v>1205</v>
      </c>
    </row>
    <row r="1206" spans="27:28" ht="21" customHeight="1" x14ac:dyDescent="0.15">
      <c r="AA1206" s="1">
        <f t="shared" ca="1" si="36"/>
        <v>0</v>
      </c>
      <c r="AB1206" s="1">
        <v>1206</v>
      </c>
    </row>
    <row r="1207" spans="27:28" ht="21" customHeight="1" x14ac:dyDescent="0.15">
      <c r="AA1207" s="1">
        <f t="shared" ca="1" si="36"/>
        <v>0</v>
      </c>
      <c r="AB1207" s="1">
        <v>1207</v>
      </c>
    </row>
    <row r="1208" spans="27:28" ht="21" customHeight="1" x14ac:dyDescent="0.15">
      <c r="AA1208" s="1">
        <f t="shared" ca="1" si="36"/>
        <v>0</v>
      </c>
      <c r="AB1208" s="1">
        <v>1208</v>
      </c>
    </row>
    <row r="1209" spans="27:28" ht="21" customHeight="1" x14ac:dyDescent="0.15">
      <c r="AA1209" s="1">
        <f t="shared" ca="1" si="36"/>
        <v>0</v>
      </c>
      <c r="AB1209" s="1">
        <v>1209</v>
      </c>
    </row>
    <row r="1210" spans="27:28" ht="21" customHeight="1" x14ac:dyDescent="0.15">
      <c r="AA1210" s="1">
        <f t="shared" ca="1" si="36"/>
        <v>0</v>
      </c>
      <c r="AB1210" s="1">
        <v>1210</v>
      </c>
    </row>
    <row r="1211" spans="27:28" ht="21" customHeight="1" x14ac:dyDescent="0.15">
      <c r="AA1211" s="1">
        <f t="shared" ca="1" si="36"/>
        <v>0</v>
      </c>
      <c r="AB1211" s="1">
        <v>1211</v>
      </c>
    </row>
    <row r="1212" spans="27:28" ht="21" customHeight="1" x14ac:dyDescent="0.15">
      <c r="AA1212" s="1">
        <f t="shared" ca="1" si="36"/>
        <v>0</v>
      </c>
      <c r="AB1212" s="1">
        <v>1212</v>
      </c>
    </row>
    <row r="1213" spans="27:28" ht="21" customHeight="1" x14ac:dyDescent="0.15">
      <c r="AA1213" s="1">
        <f t="shared" ca="1" si="36"/>
        <v>0</v>
      </c>
      <c r="AB1213" s="1">
        <v>1213</v>
      </c>
    </row>
    <row r="1214" spans="27:28" ht="21" customHeight="1" x14ac:dyDescent="0.15">
      <c r="AA1214" s="1">
        <f t="shared" ref="AA1214:AA1277" ca="1" si="37">INDIRECT($W$6&amp;"!"&amp;"B"&amp;ROW(B1214))</f>
        <v>0</v>
      </c>
      <c r="AB1214" s="1">
        <v>1214</v>
      </c>
    </row>
    <row r="1215" spans="27:28" ht="21" customHeight="1" x14ac:dyDescent="0.15">
      <c r="AA1215" s="1">
        <f t="shared" ca="1" si="37"/>
        <v>0</v>
      </c>
      <c r="AB1215" s="1">
        <v>1215</v>
      </c>
    </row>
    <row r="1216" spans="27:28" ht="21" customHeight="1" x14ac:dyDescent="0.15">
      <c r="AA1216" s="1">
        <f t="shared" ca="1" si="37"/>
        <v>0</v>
      </c>
      <c r="AB1216" s="1">
        <v>1216</v>
      </c>
    </row>
    <row r="1217" spans="27:28" ht="21" customHeight="1" x14ac:dyDescent="0.15">
      <c r="AA1217" s="1">
        <f t="shared" ca="1" si="37"/>
        <v>0</v>
      </c>
      <c r="AB1217" s="1">
        <v>1217</v>
      </c>
    </row>
    <row r="1218" spans="27:28" ht="21" customHeight="1" x14ac:dyDescent="0.15">
      <c r="AA1218" s="1">
        <f t="shared" ca="1" si="37"/>
        <v>0</v>
      </c>
      <c r="AB1218" s="1">
        <v>1218</v>
      </c>
    </row>
    <row r="1219" spans="27:28" ht="21" customHeight="1" x14ac:dyDescent="0.15">
      <c r="AA1219" s="1">
        <f t="shared" ca="1" si="37"/>
        <v>0</v>
      </c>
      <c r="AB1219" s="1">
        <v>1219</v>
      </c>
    </row>
    <row r="1220" spans="27:28" ht="21" customHeight="1" x14ac:dyDescent="0.15">
      <c r="AA1220" s="1">
        <f t="shared" ca="1" si="37"/>
        <v>0</v>
      </c>
      <c r="AB1220" s="1">
        <v>1220</v>
      </c>
    </row>
    <row r="1221" spans="27:28" ht="21" customHeight="1" x14ac:dyDescent="0.15">
      <c r="AA1221" s="1">
        <f t="shared" ca="1" si="37"/>
        <v>0</v>
      </c>
      <c r="AB1221" s="1">
        <v>1221</v>
      </c>
    </row>
    <row r="1222" spans="27:28" ht="21" customHeight="1" x14ac:dyDescent="0.15">
      <c r="AA1222" s="1">
        <f t="shared" ca="1" si="37"/>
        <v>0</v>
      </c>
      <c r="AB1222" s="1">
        <v>1222</v>
      </c>
    </row>
    <row r="1223" spans="27:28" ht="21" customHeight="1" x14ac:dyDescent="0.15">
      <c r="AA1223" s="1">
        <f t="shared" ca="1" si="37"/>
        <v>0</v>
      </c>
      <c r="AB1223" s="1">
        <v>1223</v>
      </c>
    </row>
    <row r="1224" spans="27:28" ht="21" customHeight="1" x14ac:dyDescent="0.15">
      <c r="AA1224" s="1">
        <f t="shared" ca="1" si="37"/>
        <v>0</v>
      </c>
      <c r="AB1224" s="1">
        <v>1224</v>
      </c>
    </row>
    <row r="1225" spans="27:28" ht="21" customHeight="1" x14ac:dyDescent="0.15">
      <c r="AA1225" s="1">
        <f t="shared" ca="1" si="37"/>
        <v>0</v>
      </c>
      <c r="AB1225" s="1">
        <v>1225</v>
      </c>
    </row>
    <row r="1226" spans="27:28" ht="21" customHeight="1" x14ac:dyDescent="0.15">
      <c r="AA1226" s="1">
        <f t="shared" ca="1" si="37"/>
        <v>0</v>
      </c>
      <c r="AB1226" s="1">
        <v>1226</v>
      </c>
    </row>
    <row r="1227" spans="27:28" ht="21" customHeight="1" x14ac:dyDescent="0.15">
      <c r="AA1227" s="1">
        <f t="shared" ca="1" si="37"/>
        <v>0</v>
      </c>
      <c r="AB1227" s="1">
        <v>1227</v>
      </c>
    </row>
    <row r="1228" spans="27:28" ht="21" customHeight="1" x14ac:dyDescent="0.15">
      <c r="AA1228" s="1">
        <f t="shared" ca="1" si="37"/>
        <v>0</v>
      </c>
      <c r="AB1228" s="1">
        <v>1228</v>
      </c>
    </row>
    <row r="1229" spans="27:28" ht="21" customHeight="1" x14ac:dyDescent="0.15">
      <c r="AA1229" s="1">
        <f t="shared" ca="1" si="37"/>
        <v>0</v>
      </c>
      <c r="AB1229" s="1">
        <v>1229</v>
      </c>
    </row>
    <row r="1230" spans="27:28" ht="21" customHeight="1" x14ac:dyDescent="0.15">
      <c r="AA1230" s="1">
        <f t="shared" ca="1" si="37"/>
        <v>0</v>
      </c>
      <c r="AB1230" s="1">
        <v>1230</v>
      </c>
    </row>
    <row r="1231" spans="27:28" ht="21" customHeight="1" x14ac:dyDescent="0.15">
      <c r="AA1231" s="1">
        <f t="shared" ca="1" si="37"/>
        <v>0</v>
      </c>
      <c r="AB1231" s="1">
        <v>1231</v>
      </c>
    </row>
    <row r="1232" spans="27:28" ht="21" customHeight="1" x14ac:dyDescent="0.15">
      <c r="AA1232" s="1">
        <f t="shared" ca="1" si="37"/>
        <v>0</v>
      </c>
      <c r="AB1232" s="1">
        <v>1232</v>
      </c>
    </row>
    <row r="1233" spans="27:28" ht="21" customHeight="1" x14ac:dyDescent="0.15">
      <c r="AA1233" s="1">
        <f t="shared" ca="1" si="37"/>
        <v>0</v>
      </c>
      <c r="AB1233" s="1">
        <v>1233</v>
      </c>
    </row>
    <row r="1234" spans="27:28" ht="21" customHeight="1" x14ac:dyDescent="0.15">
      <c r="AA1234" s="1">
        <f t="shared" ca="1" si="37"/>
        <v>0</v>
      </c>
      <c r="AB1234" s="1">
        <v>1234</v>
      </c>
    </row>
    <row r="1235" spans="27:28" ht="21" customHeight="1" x14ac:dyDescent="0.15">
      <c r="AA1235" s="1">
        <f t="shared" ca="1" si="37"/>
        <v>0</v>
      </c>
      <c r="AB1235" s="1">
        <v>1235</v>
      </c>
    </row>
    <row r="1236" spans="27:28" ht="21" customHeight="1" x14ac:dyDescent="0.15">
      <c r="AA1236" s="1">
        <f t="shared" ca="1" si="37"/>
        <v>0</v>
      </c>
      <c r="AB1236" s="1">
        <v>1236</v>
      </c>
    </row>
    <row r="1237" spans="27:28" ht="21" customHeight="1" x14ac:dyDescent="0.15">
      <c r="AA1237" s="1">
        <f t="shared" ca="1" si="37"/>
        <v>0</v>
      </c>
      <c r="AB1237" s="1">
        <v>1237</v>
      </c>
    </row>
    <row r="1238" spans="27:28" ht="21" customHeight="1" x14ac:dyDescent="0.15">
      <c r="AA1238" s="1">
        <f t="shared" ca="1" si="37"/>
        <v>0</v>
      </c>
      <c r="AB1238" s="1">
        <v>1238</v>
      </c>
    </row>
    <row r="1239" spans="27:28" ht="21" customHeight="1" x14ac:dyDescent="0.15">
      <c r="AA1239" s="1">
        <f t="shared" ca="1" si="37"/>
        <v>0</v>
      </c>
      <c r="AB1239" s="1">
        <v>1239</v>
      </c>
    </row>
    <row r="1240" spans="27:28" ht="21" customHeight="1" x14ac:dyDescent="0.15">
      <c r="AA1240" s="1">
        <f t="shared" ca="1" si="37"/>
        <v>0</v>
      </c>
      <c r="AB1240" s="1">
        <v>1240</v>
      </c>
    </row>
    <row r="1241" spans="27:28" ht="21" customHeight="1" x14ac:dyDescent="0.15">
      <c r="AA1241" s="1">
        <f t="shared" ca="1" si="37"/>
        <v>0</v>
      </c>
      <c r="AB1241" s="1">
        <v>1241</v>
      </c>
    </row>
    <row r="1242" spans="27:28" ht="21" customHeight="1" x14ac:dyDescent="0.15">
      <c r="AA1242" s="1">
        <f t="shared" ca="1" si="37"/>
        <v>0</v>
      </c>
      <c r="AB1242" s="1">
        <v>1242</v>
      </c>
    </row>
    <row r="1243" spans="27:28" ht="21" customHeight="1" x14ac:dyDescent="0.15">
      <c r="AA1243" s="1">
        <f t="shared" ca="1" si="37"/>
        <v>0</v>
      </c>
      <c r="AB1243" s="1">
        <v>1243</v>
      </c>
    </row>
    <row r="1244" spans="27:28" ht="21" customHeight="1" x14ac:dyDescent="0.15">
      <c r="AA1244" s="1">
        <f t="shared" ca="1" si="37"/>
        <v>0</v>
      </c>
      <c r="AB1244" s="1">
        <v>1244</v>
      </c>
    </row>
    <row r="1245" spans="27:28" ht="21" customHeight="1" x14ac:dyDescent="0.15">
      <c r="AA1245" s="1">
        <f t="shared" ca="1" si="37"/>
        <v>0</v>
      </c>
      <c r="AB1245" s="1">
        <v>1245</v>
      </c>
    </row>
    <row r="1246" spans="27:28" ht="21" customHeight="1" x14ac:dyDescent="0.15">
      <c r="AA1246" s="1">
        <f t="shared" ca="1" si="37"/>
        <v>0</v>
      </c>
      <c r="AB1246" s="1">
        <v>1246</v>
      </c>
    </row>
    <row r="1247" spans="27:28" ht="21" customHeight="1" x14ac:dyDescent="0.15">
      <c r="AA1247" s="1">
        <f t="shared" ca="1" si="37"/>
        <v>0</v>
      </c>
      <c r="AB1247" s="1">
        <v>1247</v>
      </c>
    </row>
    <row r="1248" spans="27:28" ht="21" customHeight="1" x14ac:dyDescent="0.15">
      <c r="AA1248" s="1">
        <f t="shared" ca="1" si="37"/>
        <v>0</v>
      </c>
      <c r="AB1248" s="1">
        <v>1248</v>
      </c>
    </row>
    <row r="1249" spans="27:28" ht="21" customHeight="1" x14ac:dyDescent="0.15">
      <c r="AA1249" s="1">
        <f t="shared" ca="1" si="37"/>
        <v>0</v>
      </c>
      <c r="AB1249" s="1">
        <v>1249</v>
      </c>
    </row>
    <row r="1250" spans="27:28" ht="21" customHeight="1" x14ac:dyDescent="0.15">
      <c r="AA1250" s="1">
        <f t="shared" ca="1" si="37"/>
        <v>0</v>
      </c>
      <c r="AB1250" s="1">
        <v>1250</v>
      </c>
    </row>
    <row r="1251" spans="27:28" ht="21" customHeight="1" x14ac:dyDescent="0.15">
      <c r="AA1251" s="1">
        <f t="shared" ca="1" si="37"/>
        <v>0</v>
      </c>
      <c r="AB1251" s="1">
        <v>1251</v>
      </c>
    </row>
    <row r="1252" spans="27:28" ht="21" customHeight="1" x14ac:dyDescent="0.15">
      <c r="AA1252" s="1">
        <f t="shared" ca="1" si="37"/>
        <v>0</v>
      </c>
      <c r="AB1252" s="1">
        <v>1252</v>
      </c>
    </row>
    <row r="1253" spans="27:28" ht="21" customHeight="1" x14ac:dyDescent="0.15">
      <c r="AA1253" s="1">
        <f t="shared" ca="1" si="37"/>
        <v>0</v>
      </c>
      <c r="AB1253" s="1">
        <v>1253</v>
      </c>
    </row>
    <row r="1254" spans="27:28" ht="21" customHeight="1" x14ac:dyDescent="0.15">
      <c r="AA1254" s="1">
        <f t="shared" ca="1" si="37"/>
        <v>0</v>
      </c>
      <c r="AB1254" s="1">
        <v>1254</v>
      </c>
    </row>
    <row r="1255" spans="27:28" ht="21" customHeight="1" x14ac:dyDescent="0.15">
      <c r="AA1255" s="1">
        <f t="shared" ca="1" si="37"/>
        <v>0</v>
      </c>
      <c r="AB1255" s="1">
        <v>1255</v>
      </c>
    </row>
    <row r="1256" spans="27:28" ht="21" customHeight="1" x14ac:dyDescent="0.15">
      <c r="AA1256" s="1">
        <f t="shared" ca="1" si="37"/>
        <v>0</v>
      </c>
      <c r="AB1256" s="1">
        <v>1256</v>
      </c>
    </row>
    <row r="1257" spans="27:28" ht="21" customHeight="1" x14ac:dyDescent="0.15">
      <c r="AA1257" s="1">
        <f t="shared" ca="1" si="37"/>
        <v>0</v>
      </c>
      <c r="AB1257" s="1">
        <v>1257</v>
      </c>
    </row>
    <row r="1258" spans="27:28" ht="21" customHeight="1" x14ac:dyDescent="0.15">
      <c r="AA1258" s="1">
        <f t="shared" ca="1" si="37"/>
        <v>0</v>
      </c>
      <c r="AB1258" s="1">
        <v>1258</v>
      </c>
    </row>
    <row r="1259" spans="27:28" ht="21" customHeight="1" x14ac:dyDescent="0.15">
      <c r="AA1259" s="1">
        <f t="shared" ca="1" si="37"/>
        <v>0</v>
      </c>
      <c r="AB1259" s="1">
        <v>1259</v>
      </c>
    </row>
    <row r="1260" spans="27:28" ht="21" customHeight="1" x14ac:dyDescent="0.15">
      <c r="AA1260" s="1">
        <f t="shared" ca="1" si="37"/>
        <v>0</v>
      </c>
      <c r="AB1260" s="1">
        <v>1260</v>
      </c>
    </row>
    <row r="1261" spans="27:28" ht="21" customHeight="1" x14ac:dyDescent="0.15">
      <c r="AA1261" s="1">
        <f t="shared" ca="1" si="37"/>
        <v>0</v>
      </c>
      <c r="AB1261" s="1">
        <v>1261</v>
      </c>
    </row>
    <row r="1262" spans="27:28" ht="21" customHeight="1" x14ac:dyDescent="0.15">
      <c r="AA1262" s="1">
        <f t="shared" ca="1" si="37"/>
        <v>0</v>
      </c>
      <c r="AB1262" s="1">
        <v>1262</v>
      </c>
    </row>
    <row r="1263" spans="27:28" ht="21" customHeight="1" x14ac:dyDescent="0.15">
      <c r="AA1263" s="1">
        <f t="shared" ca="1" si="37"/>
        <v>0</v>
      </c>
      <c r="AB1263" s="1">
        <v>1263</v>
      </c>
    </row>
    <row r="1264" spans="27:28" ht="21" customHeight="1" x14ac:dyDescent="0.15">
      <c r="AA1264" s="1">
        <f t="shared" ca="1" si="37"/>
        <v>0</v>
      </c>
      <c r="AB1264" s="1">
        <v>1264</v>
      </c>
    </row>
    <row r="1265" spans="27:28" ht="21" customHeight="1" x14ac:dyDescent="0.15">
      <c r="AA1265" s="1">
        <f t="shared" ca="1" si="37"/>
        <v>0</v>
      </c>
      <c r="AB1265" s="1">
        <v>1265</v>
      </c>
    </row>
    <row r="1266" spans="27:28" ht="21" customHeight="1" x14ac:dyDescent="0.15">
      <c r="AA1266" s="1">
        <f t="shared" ca="1" si="37"/>
        <v>0</v>
      </c>
      <c r="AB1266" s="1">
        <v>1266</v>
      </c>
    </row>
    <row r="1267" spans="27:28" ht="21" customHeight="1" x14ac:dyDescent="0.15">
      <c r="AA1267" s="1">
        <f t="shared" ca="1" si="37"/>
        <v>0</v>
      </c>
      <c r="AB1267" s="1">
        <v>1267</v>
      </c>
    </row>
    <row r="1268" spans="27:28" ht="21" customHeight="1" x14ac:dyDescent="0.15">
      <c r="AA1268" s="1">
        <f t="shared" ca="1" si="37"/>
        <v>0</v>
      </c>
      <c r="AB1268" s="1">
        <v>1268</v>
      </c>
    </row>
    <row r="1269" spans="27:28" ht="21" customHeight="1" x14ac:dyDescent="0.15">
      <c r="AA1269" s="1">
        <f t="shared" ca="1" si="37"/>
        <v>0</v>
      </c>
      <c r="AB1269" s="1">
        <v>1269</v>
      </c>
    </row>
    <row r="1270" spans="27:28" ht="21" customHeight="1" x14ac:dyDescent="0.15">
      <c r="AA1270" s="1">
        <f t="shared" ca="1" si="37"/>
        <v>0</v>
      </c>
      <c r="AB1270" s="1">
        <v>1270</v>
      </c>
    </row>
    <row r="1271" spans="27:28" ht="21" customHeight="1" x14ac:dyDescent="0.15">
      <c r="AA1271" s="1">
        <f t="shared" ca="1" si="37"/>
        <v>0</v>
      </c>
      <c r="AB1271" s="1">
        <v>1271</v>
      </c>
    </row>
    <row r="1272" spans="27:28" ht="21" customHeight="1" x14ac:dyDescent="0.15">
      <c r="AA1272" s="1">
        <f t="shared" ca="1" si="37"/>
        <v>0</v>
      </c>
      <c r="AB1272" s="1">
        <v>1272</v>
      </c>
    </row>
    <row r="1273" spans="27:28" ht="21" customHeight="1" x14ac:dyDescent="0.15">
      <c r="AA1273" s="1">
        <f t="shared" ca="1" si="37"/>
        <v>0</v>
      </c>
      <c r="AB1273" s="1">
        <v>1273</v>
      </c>
    </row>
    <row r="1274" spans="27:28" ht="21" customHeight="1" x14ac:dyDescent="0.15">
      <c r="AA1274" s="1">
        <f t="shared" ca="1" si="37"/>
        <v>0</v>
      </c>
      <c r="AB1274" s="1">
        <v>1274</v>
      </c>
    </row>
    <row r="1275" spans="27:28" ht="21" customHeight="1" x14ac:dyDescent="0.15">
      <c r="AA1275" s="1">
        <f t="shared" ca="1" si="37"/>
        <v>0</v>
      </c>
      <c r="AB1275" s="1">
        <v>1275</v>
      </c>
    </row>
    <row r="1276" spans="27:28" ht="21" customHeight="1" x14ac:dyDescent="0.15">
      <c r="AA1276" s="1">
        <f t="shared" ca="1" si="37"/>
        <v>0</v>
      </c>
      <c r="AB1276" s="1">
        <v>1276</v>
      </c>
    </row>
    <row r="1277" spans="27:28" ht="21" customHeight="1" x14ac:dyDescent="0.15">
      <c r="AA1277" s="1">
        <f t="shared" ca="1" si="37"/>
        <v>0</v>
      </c>
      <c r="AB1277" s="1">
        <v>1277</v>
      </c>
    </row>
    <row r="1278" spans="27:28" ht="21" customHeight="1" x14ac:dyDescent="0.15">
      <c r="AA1278" s="1">
        <f t="shared" ref="AA1278:AA1341" ca="1" si="38">INDIRECT($W$6&amp;"!"&amp;"B"&amp;ROW(B1278))</f>
        <v>0</v>
      </c>
      <c r="AB1278" s="1">
        <v>1278</v>
      </c>
    </row>
    <row r="1279" spans="27:28" ht="21" customHeight="1" x14ac:dyDescent="0.15">
      <c r="AA1279" s="1">
        <f t="shared" ca="1" si="38"/>
        <v>0</v>
      </c>
      <c r="AB1279" s="1">
        <v>1279</v>
      </c>
    </row>
    <row r="1280" spans="27:28" ht="21" customHeight="1" x14ac:dyDescent="0.15">
      <c r="AA1280" s="1">
        <f t="shared" ca="1" si="38"/>
        <v>0</v>
      </c>
      <c r="AB1280" s="1">
        <v>1280</v>
      </c>
    </row>
    <row r="1281" spans="27:28" ht="21" customHeight="1" x14ac:dyDescent="0.15">
      <c r="AA1281" s="1">
        <f t="shared" ca="1" si="38"/>
        <v>0</v>
      </c>
      <c r="AB1281" s="1">
        <v>1281</v>
      </c>
    </row>
    <row r="1282" spans="27:28" ht="21" customHeight="1" x14ac:dyDescent="0.15">
      <c r="AA1282" s="1">
        <f t="shared" ca="1" si="38"/>
        <v>0</v>
      </c>
      <c r="AB1282" s="1">
        <v>1282</v>
      </c>
    </row>
    <row r="1283" spans="27:28" ht="21" customHeight="1" x14ac:dyDescent="0.15">
      <c r="AA1283" s="1">
        <f t="shared" ca="1" si="38"/>
        <v>0</v>
      </c>
      <c r="AB1283" s="1">
        <v>1283</v>
      </c>
    </row>
    <row r="1284" spans="27:28" ht="21" customHeight="1" x14ac:dyDescent="0.15">
      <c r="AA1284" s="1">
        <f t="shared" ca="1" si="38"/>
        <v>0</v>
      </c>
      <c r="AB1284" s="1">
        <v>1284</v>
      </c>
    </row>
    <row r="1285" spans="27:28" ht="21" customHeight="1" x14ac:dyDescent="0.15">
      <c r="AA1285" s="1">
        <f t="shared" ca="1" si="38"/>
        <v>0</v>
      </c>
      <c r="AB1285" s="1">
        <v>1285</v>
      </c>
    </row>
    <row r="1286" spans="27:28" ht="21" customHeight="1" x14ac:dyDescent="0.15">
      <c r="AA1286" s="1">
        <f t="shared" ca="1" si="38"/>
        <v>0</v>
      </c>
      <c r="AB1286" s="1">
        <v>1286</v>
      </c>
    </row>
    <row r="1287" spans="27:28" ht="21" customHeight="1" x14ac:dyDescent="0.15">
      <c r="AA1287" s="1">
        <f t="shared" ca="1" si="38"/>
        <v>0</v>
      </c>
      <c r="AB1287" s="1">
        <v>1287</v>
      </c>
    </row>
    <row r="1288" spans="27:28" ht="21" customHeight="1" x14ac:dyDescent="0.15">
      <c r="AA1288" s="1">
        <f t="shared" ca="1" si="38"/>
        <v>0</v>
      </c>
      <c r="AB1288" s="1">
        <v>1288</v>
      </c>
    </row>
    <row r="1289" spans="27:28" ht="21" customHeight="1" x14ac:dyDescent="0.15">
      <c r="AA1289" s="1">
        <f t="shared" ca="1" si="38"/>
        <v>0</v>
      </c>
      <c r="AB1289" s="1">
        <v>1289</v>
      </c>
    </row>
    <row r="1290" spans="27:28" ht="21" customHeight="1" x14ac:dyDescent="0.15">
      <c r="AA1290" s="1">
        <f t="shared" ca="1" si="38"/>
        <v>0</v>
      </c>
      <c r="AB1290" s="1">
        <v>1290</v>
      </c>
    </row>
    <row r="1291" spans="27:28" ht="21" customHeight="1" x14ac:dyDescent="0.15">
      <c r="AA1291" s="1">
        <f t="shared" ca="1" si="38"/>
        <v>0</v>
      </c>
      <c r="AB1291" s="1">
        <v>1291</v>
      </c>
    </row>
    <row r="1292" spans="27:28" ht="21" customHeight="1" x14ac:dyDescent="0.15">
      <c r="AA1292" s="1">
        <f t="shared" ca="1" si="38"/>
        <v>0</v>
      </c>
      <c r="AB1292" s="1">
        <v>1292</v>
      </c>
    </row>
    <row r="1293" spans="27:28" ht="21" customHeight="1" x14ac:dyDescent="0.15">
      <c r="AA1293" s="1">
        <f t="shared" ca="1" si="38"/>
        <v>0</v>
      </c>
      <c r="AB1293" s="1">
        <v>1293</v>
      </c>
    </row>
    <row r="1294" spans="27:28" ht="21" customHeight="1" x14ac:dyDescent="0.15">
      <c r="AA1294" s="1">
        <f t="shared" ca="1" si="38"/>
        <v>0</v>
      </c>
      <c r="AB1294" s="1">
        <v>1294</v>
      </c>
    </row>
    <row r="1295" spans="27:28" ht="21" customHeight="1" x14ac:dyDescent="0.15">
      <c r="AA1295" s="1">
        <f t="shared" ca="1" si="38"/>
        <v>0</v>
      </c>
      <c r="AB1295" s="1">
        <v>1295</v>
      </c>
    </row>
    <row r="1296" spans="27:28" ht="21" customHeight="1" x14ac:dyDescent="0.15">
      <c r="AA1296" s="1">
        <f t="shared" ca="1" si="38"/>
        <v>0</v>
      </c>
      <c r="AB1296" s="1">
        <v>1296</v>
      </c>
    </row>
    <row r="1297" spans="27:28" ht="21" customHeight="1" x14ac:dyDescent="0.15">
      <c r="AA1297" s="1">
        <f t="shared" ca="1" si="38"/>
        <v>0</v>
      </c>
      <c r="AB1297" s="1">
        <v>1297</v>
      </c>
    </row>
    <row r="1298" spans="27:28" ht="21" customHeight="1" x14ac:dyDescent="0.15">
      <c r="AA1298" s="1">
        <f t="shared" ca="1" si="38"/>
        <v>0</v>
      </c>
      <c r="AB1298" s="1">
        <v>1298</v>
      </c>
    </row>
    <row r="1299" spans="27:28" ht="21" customHeight="1" x14ac:dyDescent="0.15">
      <c r="AA1299" s="1">
        <f t="shared" ca="1" si="38"/>
        <v>0</v>
      </c>
      <c r="AB1299" s="1">
        <v>1299</v>
      </c>
    </row>
    <row r="1300" spans="27:28" ht="21" customHeight="1" x14ac:dyDescent="0.15">
      <c r="AA1300" s="1">
        <f t="shared" ca="1" si="38"/>
        <v>0</v>
      </c>
      <c r="AB1300" s="1">
        <v>1300</v>
      </c>
    </row>
    <row r="1301" spans="27:28" ht="21" customHeight="1" x14ac:dyDescent="0.15">
      <c r="AA1301" s="1">
        <f t="shared" ca="1" si="38"/>
        <v>0</v>
      </c>
      <c r="AB1301" s="1">
        <v>1301</v>
      </c>
    </row>
    <row r="1302" spans="27:28" ht="21" customHeight="1" x14ac:dyDescent="0.15">
      <c r="AA1302" s="1">
        <f t="shared" ca="1" si="38"/>
        <v>0</v>
      </c>
      <c r="AB1302" s="1">
        <v>1302</v>
      </c>
    </row>
    <row r="1303" spans="27:28" ht="21" customHeight="1" x14ac:dyDescent="0.15">
      <c r="AA1303" s="1">
        <f t="shared" ca="1" si="38"/>
        <v>0</v>
      </c>
      <c r="AB1303" s="1">
        <v>1303</v>
      </c>
    </row>
    <row r="1304" spans="27:28" ht="21" customHeight="1" x14ac:dyDescent="0.15">
      <c r="AA1304" s="1">
        <f t="shared" ca="1" si="38"/>
        <v>0</v>
      </c>
      <c r="AB1304" s="1">
        <v>1304</v>
      </c>
    </row>
    <row r="1305" spans="27:28" ht="21" customHeight="1" x14ac:dyDescent="0.15">
      <c r="AA1305" s="1">
        <f t="shared" ca="1" si="38"/>
        <v>0</v>
      </c>
      <c r="AB1305" s="1">
        <v>1305</v>
      </c>
    </row>
    <row r="1306" spans="27:28" ht="21" customHeight="1" x14ac:dyDescent="0.15">
      <c r="AA1306" s="1">
        <f t="shared" ca="1" si="38"/>
        <v>0</v>
      </c>
      <c r="AB1306" s="1">
        <v>1306</v>
      </c>
    </row>
    <row r="1307" spans="27:28" ht="21" customHeight="1" x14ac:dyDescent="0.15">
      <c r="AA1307" s="1">
        <f t="shared" ca="1" si="38"/>
        <v>0</v>
      </c>
      <c r="AB1307" s="1">
        <v>1307</v>
      </c>
    </row>
    <row r="1308" spans="27:28" ht="21" customHeight="1" x14ac:dyDescent="0.15">
      <c r="AA1308" s="1">
        <f t="shared" ca="1" si="38"/>
        <v>0</v>
      </c>
      <c r="AB1308" s="1">
        <v>1308</v>
      </c>
    </row>
    <row r="1309" spans="27:28" ht="21" customHeight="1" x14ac:dyDescent="0.15">
      <c r="AA1309" s="1">
        <f t="shared" ca="1" si="38"/>
        <v>0</v>
      </c>
      <c r="AB1309" s="1">
        <v>1309</v>
      </c>
    </row>
    <row r="1310" spans="27:28" ht="21" customHeight="1" x14ac:dyDescent="0.15">
      <c r="AA1310" s="1">
        <f t="shared" ca="1" si="38"/>
        <v>0</v>
      </c>
      <c r="AB1310" s="1">
        <v>1310</v>
      </c>
    </row>
    <row r="1311" spans="27:28" ht="21" customHeight="1" x14ac:dyDescent="0.15">
      <c r="AA1311" s="1">
        <f t="shared" ca="1" si="38"/>
        <v>0</v>
      </c>
      <c r="AB1311" s="1">
        <v>1311</v>
      </c>
    </row>
    <row r="1312" spans="27:28" ht="21" customHeight="1" x14ac:dyDescent="0.15">
      <c r="AA1312" s="1">
        <f t="shared" ca="1" si="38"/>
        <v>0</v>
      </c>
      <c r="AB1312" s="1">
        <v>1312</v>
      </c>
    </row>
    <row r="1313" spans="27:28" ht="21" customHeight="1" x14ac:dyDescent="0.15">
      <c r="AA1313" s="1">
        <f t="shared" ca="1" si="38"/>
        <v>0</v>
      </c>
      <c r="AB1313" s="1">
        <v>1313</v>
      </c>
    </row>
    <row r="1314" spans="27:28" ht="21" customHeight="1" x14ac:dyDescent="0.15">
      <c r="AA1314" s="1">
        <f t="shared" ca="1" si="38"/>
        <v>0</v>
      </c>
      <c r="AB1314" s="1">
        <v>1314</v>
      </c>
    </row>
    <row r="1315" spans="27:28" ht="21" customHeight="1" x14ac:dyDescent="0.15">
      <c r="AA1315" s="1">
        <f t="shared" ca="1" si="38"/>
        <v>0</v>
      </c>
      <c r="AB1315" s="1">
        <v>1315</v>
      </c>
    </row>
    <row r="1316" spans="27:28" ht="21" customHeight="1" x14ac:dyDescent="0.15">
      <c r="AA1316" s="1">
        <f t="shared" ca="1" si="38"/>
        <v>0</v>
      </c>
      <c r="AB1316" s="1">
        <v>1316</v>
      </c>
    </row>
    <row r="1317" spans="27:28" ht="21" customHeight="1" x14ac:dyDescent="0.15">
      <c r="AA1317" s="1">
        <f t="shared" ca="1" si="38"/>
        <v>0</v>
      </c>
      <c r="AB1317" s="1">
        <v>1317</v>
      </c>
    </row>
    <row r="1318" spans="27:28" ht="21" customHeight="1" x14ac:dyDescent="0.15">
      <c r="AA1318" s="1">
        <f t="shared" ca="1" si="38"/>
        <v>0</v>
      </c>
      <c r="AB1318" s="1">
        <v>1318</v>
      </c>
    </row>
    <row r="1319" spans="27:28" ht="21" customHeight="1" x14ac:dyDescent="0.15">
      <c r="AA1319" s="1">
        <f t="shared" ca="1" si="38"/>
        <v>0</v>
      </c>
      <c r="AB1319" s="1">
        <v>1319</v>
      </c>
    </row>
    <row r="1320" spans="27:28" ht="21" customHeight="1" x14ac:dyDescent="0.15">
      <c r="AA1320" s="1">
        <f t="shared" ca="1" si="38"/>
        <v>0</v>
      </c>
      <c r="AB1320" s="1">
        <v>1320</v>
      </c>
    </row>
    <row r="1321" spans="27:28" ht="21" customHeight="1" x14ac:dyDescent="0.15">
      <c r="AA1321" s="1">
        <f t="shared" ca="1" si="38"/>
        <v>0</v>
      </c>
      <c r="AB1321" s="1">
        <v>1321</v>
      </c>
    </row>
    <row r="1322" spans="27:28" ht="21" customHeight="1" x14ac:dyDescent="0.15">
      <c r="AA1322" s="1">
        <f t="shared" ca="1" si="38"/>
        <v>0</v>
      </c>
      <c r="AB1322" s="1">
        <v>1322</v>
      </c>
    </row>
    <row r="1323" spans="27:28" ht="21" customHeight="1" x14ac:dyDescent="0.15">
      <c r="AA1323" s="1">
        <f t="shared" ca="1" si="38"/>
        <v>0</v>
      </c>
      <c r="AB1323" s="1">
        <v>1323</v>
      </c>
    </row>
    <row r="1324" spans="27:28" ht="21" customHeight="1" x14ac:dyDescent="0.15">
      <c r="AA1324" s="1">
        <f t="shared" ca="1" si="38"/>
        <v>0</v>
      </c>
      <c r="AB1324" s="1">
        <v>1324</v>
      </c>
    </row>
    <row r="1325" spans="27:28" ht="21" customHeight="1" x14ac:dyDescent="0.15">
      <c r="AA1325" s="1">
        <f t="shared" ca="1" si="38"/>
        <v>0</v>
      </c>
      <c r="AB1325" s="1">
        <v>1325</v>
      </c>
    </row>
    <row r="1326" spans="27:28" ht="21" customHeight="1" x14ac:dyDescent="0.15">
      <c r="AA1326" s="1">
        <f t="shared" ca="1" si="38"/>
        <v>0</v>
      </c>
      <c r="AB1326" s="1">
        <v>1326</v>
      </c>
    </row>
    <row r="1327" spans="27:28" ht="21" customHeight="1" x14ac:dyDescent="0.15">
      <c r="AA1327" s="1">
        <f t="shared" ca="1" si="38"/>
        <v>0</v>
      </c>
      <c r="AB1327" s="1">
        <v>1327</v>
      </c>
    </row>
    <row r="1328" spans="27:28" ht="21" customHeight="1" x14ac:dyDescent="0.15">
      <c r="AA1328" s="1">
        <f t="shared" ca="1" si="38"/>
        <v>0</v>
      </c>
      <c r="AB1328" s="1">
        <v>1328</v>
      </c>
    </row>
    <row r="1329" spans="27:28" ht="21" customHeight="1" x14ac:dyDescent="0.15">
      <c r="AA1329" s="1">
        <f t="shared" ca="1" si="38"/>
        <v>0</v>
      </c>
      <c r="AB1329" s="1">
        <v>1329</v>
      </c>
    </row>
    <row r="1330" spans="27:28" ht="21" customHeight="1" x14ac:dyDescent="0.15">
      <c r="AA1330" s="1">
        <f t="shared" ca="1" si="38"/>
        <v>0</v>
      </c>
      <c r="AB1330" s="1">
        <v>1330</v>
      </c>
    </row>
    <row r="1331" spans="27:28" ht="21" customHeight="1" x14ac:dyDescent="0.15">
      <c r="AA1331" s="1">
        <f t="shared" ca="1" si="38"/>
        <v>0</v>
      </c>
      <c r="AB1331" s="1">
        <v>1331</v>
      </c>
    </row>
    <row r="1332" spans="27:28" ht="21" customHeight="1" x14ac:dyDescent="0.15">
      <c r="AA1332" s="1">
        <f t="shared" ca="1" si="38"/>
        <v>0</v>
      </c>
      <c r="AB1332" s="1">
        <v>1332</v>
      </c>
    </row>
    <row r="1333" spans="27:28" ht="21" customHeight="1" x14ac:dyDescent="0.15">
      <c r="AA1333" s="1">
        <f t="shared" ca="1" si="38"/>
        <v>0</v>
      </c>
      <c r="AB1333" s="1">
        <v>1333</v>
      </c>
    </row>
    <row r="1334" spans="27:28" ht="21" customHeight="1" x14ac:dyDescent="0.15">
      <c r="AA1334" s="1">
        <f t="shared" ca="1" si="38"/>
        <v>0</v>
      </c>
      <c r="AB1334" s="1">
        <v>1334</v>
      </c>
    </row>
    <row r="1335" spans="27:28" ht="21" customHeight="1" x14ac:dyDescent="0.15">
      <c r="AA1335" s="1">
        <f t="shared" ca="1" si="38"/>
        <v>0</v>
      </c>
      <c r="AB1335" s="1">
        <v>1335</v>
      </c>
    </row>
    <row r="1336" spans="27:28" ht="21" customHeight="1" x14ac:dyDescent="0.15">
      <c r="AA1336" s="1">
        <f t="shared" ca="1" si="38"/>
        <v>0</v>
      </c>
      <c r="AB1336" s="1">
        <v>1336</v>
      </c>
    </row>
    <row r="1337" spans="27:28" ht="21" customHeight="1" x14ac:dyDescent="0.15">
      <c r="AA1337" s="1">
        <f t="shared" ca="1" si="38"/>
        <v>0</v>
      </c>
      <c r="AB1337" s="1">
        <v>1337</v>
      </c>
    </row>
    <row r="1338" spans="27:28" ht="21" customHeight="1" x14ac:dyDescent="0.15">
      <c r="AA1338" s="1">
        <f t="shared" ca="1" si="38"/>
        <v>0</v>
      </c>
      <c r="AB1338" s="1">
        <v>1338</v>
      </c>
    </row>
    <row r="1339" spans="27:28" ht="21" customHeight="1" x14ac:dyDescent="0.15">
      <c r="AA1339" s="1">
        <f t="shared" ca="1" si="38"/>
        <v>0</v>
      </c>
      <c r="AB1339" s="1">
        <v>1339</v>
      </c>
    </row>
    <row r="1340" spans="27:28" ht="21" customHeight="1" x14ac:dyDescent="0.15">
      <c r="AA1340" s="1">
        <f t="shared" ca="1" si="38"/>
        <v>0</v>
      </c>
      <c r="AB1340" s="1">
        <v>1340</v>
      </c>
    </row>
    <row r="1341" spans="27:28" ht="21" customHeight="1" x14ac:dyDescent="0.15">
      <c r="AA1341" s="1">
        <f t="shared" ca="1" si="38"/>
        <v>0</v>
      </c>
      <c r="AB1341" s="1">
        <v>1341</v>
      </c>
    </row>
    <row r="1342" spans="27:28" ht="21" customHeight="1" x14ac:dyDescent="0.15">
      <c r="AA1342" s="1">
        <f t="shared" ref="AA1342:AA1405" ca="1" si="39">INDIRECT($W$6&amp;"!"&amp;"B"&amp;ROW(B1342))</f>
        <v>0</v>
      </c>
      <c r="AB1342" s="1">
        <v>1342</v>
      </c>
    </row>
    <row r="1343" spans="27:28" ht="21" customHeight="1" x14ac:dyDescent="0.15">
      <c r="AA1343" s="1">
        <f t="shared" ca="1" si="39"/>
        <v>0</v>
      </c>
      <c r="AB1343" s="1">
        <v>1343</v>
      </c>
    </row>
    <row r="1344" spans="27:28" ht="21" customHeight="1" x14ac:dyDescent="0.15">
      <c r="AA1344" s="1">
        <f t="shared" ca="1" si="39"/>
        <v>0</v>
      </c>
      <c r="AB1344" s="1">
        <v>1344</v>
      </c>
    </row>
    <row r="1345" spans="27:28" ht="21" customHeight="1" x14ac:dyDescent="0.15">
      <c r="AA1345" s="1">
        <f t="shared" ca="1" si="39"/>
        <v>0</v>
      </c>
      <c r="AB1345" s="1">
        <v>1345</v>
      </c>
    </row>
    <row r="1346" spans="27:28" ht="21" customHeight="1" x14ac:dyDescent="0.15">
      <c r="AA1346" s="1">
        <f t="shared" ca="1" si="39"/>
        <v>0</v>
      </c>
      <c r="AB1346" s="1">
        <v>1346</v>
      </c>
    </row>
    <row r="1347" spans="27:28" ht="21" customHeight="1" x14ac:dyDescent="0.15">
      <c r="AA1347" s="1">
        <f t="shared" ca="1" si="39"/>
        <v>0</v>
      </c>
      <c r="AB1347" s="1">
        <v>1347</v>
      </c>
    </row>
    <row r="1348" spans="27:28" ht="21" customHeight="1" x14ac:dyDescent="0.15">
      <c r="AA1348" s="1">
        <f t="shared" ca="1" si="39"/>
        <v>0</v>
      </c>
      <c r="AB1348" s="1">
        <v>1348</v>
      </c>
    </row>
    <row r="1349" spans="27:28" ht="21" customHeight="1" x14ac:dyDescent="0.15">
      <c r="AA1349" s="1">
        <f t="shared" ca="1" si="39"/>
        <v>0</v>
      </c>
      <c r="AB1349" s="1">
        <v>1349</v>
      </c>
    </row>
    <row r="1350" spans="27:28" ht="21" customHeight="1" x14ac:dyDescent="0.15">
      <c r="AA1350" s="1">
        <f t="shared" ca="1" si="39"/>
        <v>0</v>
      </c>
      <c r="AB1350" s="1">
        <v>1350</v>
      </c>
    </row>
    <row r="1351" spans="27:28" ht="21" customHeight="1" x14ac:dyDescent="0.15">
      <c r="AA1351" s="1">
        <f t="shared" ca="1" si="39"/>
        <v>0</v>
      </c>
      <c r="AB1351" s="1">
        <v>1351</v>
      </c>
    </row>
    <row r="1352" spans="27:28" ht="21" customHeight="1" x14ac:dyDescent="0.15">
      <c r="AA1352" s="1">
        <f t="shared" ca="1" si="39"/>
        <v>0</v>
      </c>
      <c r="AB1352" s="1">
        <v>1352</v>
      </c>
    </row>
    <row r="1353" spans="27:28" ht="21" customHeight="1" x14ac:dyDescent="0.15">
      <c r="AA1353" s="1">
        <f t="shared" ca="1" si="39"/>
        <v>0</v>
      </c>
      <c r="AB1353" s="1">
        <v>1353</v>
      </c>
    </row>
    <row r="1354" spans="27:28" ht="21" customHeight="1" x14ac:dyDescent="0.15">
      <c r="AA1354" s="1">
        <f t="shared" ca="1" si="39"/>
        <v>0</v>
      </c>
      <c r="AB1354" s="1">
        <v>1354</v>
      </c>
    </row>
    <row r="1355" spans="27:28" ht="21" customHeight="1" x14ac:dyDescent="0.15">
      <c r="AA1355" s="1">
        <f t="shared" ca="1" si="39"/>
        <v>0</v>
      </c>
      <c r="AB1355" s="1">
        <v>1355</v>
      </c>
    </row>
    <row r="1356" spans="27:28" ht="21" customHeight="1" x14ac:dyDescent="0.15">
      <c r="AA1356" s="1">
        <f t="shared" ca="1" si="39"/>
        <v>0</v>
      </c>
      <c r="AB1356" s="1">
        <v>1356</v>
      </c>
    </row>
    <row r="1357" spans="27:28" ht="21" customHeight="1" x14ac:dyDescent="0.15">
      <c r="AA1357" s="1">
        <f t="shared" ca="1" si="39"/>
        <v>0</v>
      </c>
      <c r="AB1357" s="1">
        <v>1357</v>
      </c>
    </row>
    <row r="1358" spans="27:28" ht="21" customHeight="1" x14ac:dyDescent="0.15">
      <c r="AA1358" s="1">
        <f t="shared" ca="1" si="39"/>
        <v>0</v>
      </c>
      <c r="AB1358" s="1">
        <v>1358</v>
      </c>
    </row>
    <row r="1359" spans="27:28" ht="21" customHeight="1" x14ac:dyDescent="0.15">
      <c r="AA1359" s="1">
        <f t="shared" ca="1" si="39"/>
        <v>0</v>
      </c>
      <c r="AB1359" s="1">
        <v>1359</v>
      </c>
    </row>
    <row r="1360" spans="27:28" ht="21" customHeight="1" x14ac:dyDescent="0.15">
      <c r="AA1360" s="1">
        <f t="shared" ca="1" si="39"/>
        <v>0</v>
      </c>
      <c r="AB1360" s="1">
        <v>1360</v>
      </c>
    </row>
    <row r="1361" spans="27:28" ht="21" customHeight="1" x14ac:dyDescent="0.15">
      <c r="AA1361" s="1">
        <f t="shared" ca="1" si="39"/>
        <v>0</v>
      </c>
      <c r="AB1361" s="1">
        <v>1361</v>
      </c>
    </row>
    <row r="1362" spans="27:28" ht="21" customHeight="1" x14ac:dyDescent="0.15">
      <c r="AA1362" s="1">
        <f t="shared" ca="1" si="39"/>
        <v>0</v>
      </c>
      <c r="AB1362" s="1">
        <v>1362</v>
      </c>
    </row>
    <row r="1363" spans="27:28" ht="21" customHeight="1" x14ac:dyDescent="0.15">
      <c r="AA1363" s="1">
        <f t="shared" ca="1" si="39"/>
        <v>0</v>
      </c>
      <c r="AB1363" s="1">
        <v>1363</v>
      </c>
    </row>
    <row r="1364" spans="27:28" ht="21" customHeight="1" x14ac:dyDescent="0.15">
      <c r="AA1364" s="1">
        <f t="shared" ca="1" si="39"/>
        <v>0</v>
      </c>
      <c r="AB1364" s="1">
        <v>1364</v>
      </c>
    </row>
    <row r="1365" spans="27:28" ht="21" customHeight="1" x14ac:dyDescent="0.15">
      <c r="AA1365" s="1">
        <f t="shared" ca="1" si="39"/>
        <v>0</v>
      </c>
      <c r="AB1365" s="1">
        <v>1365</v>
      </c>
    </row>
    <row r="1366" spans="27:28" ht="21" customHeight="1" x14ac:dyDescent="0.15">
      <c r="AA1366" s="1">
        <f t="shared" ca="1" si="39"/>
        <v>0</v>
      </c>
      <c r="AB1366" s="1">
        <v>1366</v>
      </c>
    </row>
    <row r="1367" spans="27:28" ht="21" customHeight="1" x14ac:dyDescent="0.15">
      <c r="AA1367" s="1">
        <f t="shared" ca="1" si="39"/>
        <v>0</v>
      </c>
      <c r="AB1367" s="1">
        <v>1367</v>
      </c>
    </row>
    <row r="1368" spans="27:28" ht="21" customHeight="1" x14ac:dyDescent="0.15">
      <c r="AA1368" s="1">
        <f t="shared" ca="1" si="39"/>
        <v>0</v>
      </c>
      <c r="AB1368" s="1">
        <v>1368</v>
      </c>
    </row>
    <row r="1369" spans="27:28" ht="21" customHeight="1" x14ac:dyDescent="0.15">
      <c r="AA1369" s="1">
        <f t="shared" ca="1" si="39"/>
        <v>0</v>
      </c>
      <c r="AB1369" s="1">
        <v>1369</v>
      </c>
    </row>
    <row r="1370" spans="27:28" ht="21" customHeight="1" x14ac:dyDescent="0.15">
      <c r="AA1370" s="1">
        <f t="shared" ca="1" si="39"/>
        <v>0</v>
      </c>
      <c r="AB1370" s="1">
        <v>1370</v>
      </c>
    </row>
    <row r="1371" spans="27:28" ht="21" customHeight="1" x14ac:dyDescent="0.15">
      <c r="AA1371" s="1">
        <f t="shared" ca="1" si="39"/>
        <v>0</v>
      </c>
      <c r="AB1371" s="1">
        <v>1371</v>
      </c>
    </row>
    <row r="1372" spans="27:28" ht="21" customHeight="1" x14ac:dyDescent="0.15">
      <c r="AA1372" s="1">
        <f t="shared" ca="1" si="39"/>
        <v>0</v>
      </c>
      <c r="AB1372" s="1">
        <v>1372</v>
      </c>
    </row>
    <row r="1373" spans="27:28" ht="21" customHeight="1" x14ac:dyDescent="0.15">
      <c r="AA1373" s="1">
        <f t="shared" ca="1" si="39"/>
        <v>0</v>
      </c>
      <c r="AB1373" s="1">
        <v>1373</v>
      </c>
    </row>
    <row r="1374" spans="27:28" ht="21" customHeight="1" x14ac:dyDescent="0.15">
      <c r="AA1374" s="1">
        <f t="shared" ca="1" si="39"/>
        <v>0</v>
      </c>
      <c r="AB1374" s="1">
        <v>1374</v>
      </c>
    </row>
    <row r="1375" spans="27:28" ht="21" customHeight="1" x14ac:dyDescent="0.15">
      <c r="AA1375" s="1">
        <f t="shared" ca="1" si="39"/>
        <v>0</v>
      </c>
      <c r="AB1375" s="1">
        <v>1375</v>
      </c>
    </row>
    <row r="1376" spans="27:28" ht="21" customHeight="1" x14ac:dyDescent="0.15">
      <c r="AA1376" s="1">
        <f t="shared" ca="1" si="39"/>
        <v>0</v>
      </c>
      <c r="AB1376" s="1">
        <v>1376</v>
      </c>
    </row>
    <row r="1377" spans="27:28" ht="21" customHeight="1" x14ac:dyDescent="0.15">
      <c r="AA1377" s="1">
        <f t="shared" ca="1" si="39"/>
        <v>0</v>
      </c>
      <c r="AB1377" s="1">
        <v>1377</v>
      </c>
    </row>
    <row r="1378" spans="27:28" ht="21" customHeight="1" x14ac:dyDescent="0.15">
      <c r="AA1378" s="1">
        <f t="shared" ca="1" si="39"/>
        <v>0</v>
      </c>
      <c r="AB1378" s="1">
        <v>1378</v>
      </c>
    </row>
    <row r="1379" spans="27:28" ht="21" customHeight="1" x14ac:dyDescent="0.15">
      <c r="AA1379" s="1">
        <f t="shared" ca="1" si="39"/>
        <v>0</v>
      </c>
      <c r="AB1379" s="1">
        <v>1379</v>
      </c>
    </row>
    <row r="1380" spans="27:28" ht="21" customHeight="1" x14ac:dyDescent="0.15">
      <c r="AA1380" s="1">
        <f t="shared" ca="1" si="39"/>
        <v>0</v>
      </c>
      <c r="AB1380" s="1">
        <v>1380</v>
      </c>
    </row>
    <row r="1381" spans="27:28" ht="21" customHeight="1" x14ac:dyDescent="0.15">
      <c r="AA1381" s="1">
        <f t="shared" ca="1" si="39"/>
        <v>0</v>
      </c>
      <c r="AB1381" s="1">
        <v>1381</v>
      </c>
    </row>
    <row r="1382" spans="27:28" ht="21" customHeight="1" x14ac:dyDescent="0.15">
      <c r="AA1382" s="1">
        <f t="shared" ca="1" si="39"/>
        <v>0</v>
      </c>
      <c r="AB1382" s="1">
        <v>1382</v>
      </c>
    </row>
    <row r="1383" spans="27:28" ht="21" customHeight="1" x14ac:dyDescent="0.15">
      <c r="AA1383" s="1">
        <f t="shared" ca="1" si="39"/>
        <v>0</v>
      </c>
      <c r="AB1383" s="1">
        <v>1383</v>
      </c>
    </row>
    <row r="1384" spans="27:28" ht="21" customHeight="1" x14ac:dyDescent="0.15">
      <c r="AA1384" s="1">
        <f t="shared" ca="1" si="39"/>
        <v>0</v>
      </c>
      <c r="AB1384" s="1">
        <v>1384</v>
      </c>
    </row>
    <row r="1385" spans="27:28" ht="21" customHeight="1" x14ac:dyDescent="0.15">
      <c r="AA1385" s="1">
        <f t="shared" ca="1" si="39"/>
        <v>0</v>
      </c>
      <c r="AB1385" s="1">
        <v>1385</v>
      </c>
    </row>
    <row r="1386" spans="27:28" ht="21" customHeight="1" x14ac:dyDescent="0.15">
      <c r="AA1386" s="1">
        <f t="shared" ca="1" si="39"/>
        <v>0</v>
      </c>
      <c r="AB1386" s="1">
        <v>1386</v>
      </c>
    </row>
    <row r="1387" spans="27:28" ht="21" customHeight="1" x14ac:dyDescent="0.15">
      <c r="AA1387" s="1">
        <f t="shared" ca="1" si="39"/>
        <v>0</v>
      </c>
      <c r="AB1387" s="1">
        <v>1387</v>
      </c>
    </row>
    <row r="1388" spans="27:28" ht="21" customHeight="1" x14ac:dyDescent="0.15">
      <c r="AA1388" s="1">
        <f t="shared" ca="1" si="39"/>
        <v>0</v>
      </c>
      <c r="AB1388" s="1">
        <v>1388</v>
      </c>
    </row>
    <row r="1389" spans="27:28" ht="21" customHeight="1" x14ac:dyDescent="0.15">
      <c r="AA1389" s="1">
        <f t="shared" ca="1" si="39"/>
        <v>0</v>
      </c>
      <c r="AB1389" s="1">
        <v>1389</v>
      </c>
    </row>
    <row r="1390" spans="27:28" ht="21" customHeight="1" x14ac:dyDescent="0.15">
      <c r="AA1390" s="1">
        <f t="shared" ca="1" si="39"/>
        <v>0</v>
      </c>
      <c r="AB1390" s="1">
        <v>1390</v>
      </c>
    </row>
    <row r="1391" spans="27:28" ht="21" customHeight="1" x14ac:dyDescent="0.15">
      <c r="AA1391" s="1">
        <f t="shared" ca="1" si="39"/>
        <v>0</v>
      </c>
      <c r="AB1391" s="1">
        <v>1391</v>
      </c>
    </row>
    <row r="1392" spans="27:28" ht="21" customHeight="1" x14ac:dyDescent="0.15">
      <c r="AA1392" s="1">
        <f t="shared" ca="1" si="39"/>
        <v>0</v>
      </c>
      <c r="AB1392" s="1">
        <v>1392</v>
      </c>
    </row>
    <row r="1393" spans="27:28" ht="21" customHeight="1" x14ac:dyDescent="0.15">
      <c r="AA1393" s="1">
        <f t="shared" ca="1" si="39"/>
        <v>0</v>
      </c>
      <c r="AB1393" s="1">
        <v>1393</v>
      </c>
    </row>
    <row r="1394" spans="27:28" ht="21" customHeight="1" x14ac:dyDescent="0.15">
      <c r="AA1394" s="1">
        <f t="shared" ca="1" si="39"/>
        <v>0</v>
      </c>
      <c r="AB1394" s="1">
        <v>1394</v>
      </c>
    </row>
    <row r="1395" spans="27:28" ht="21" customHeight="1" x14ac:dyDescent="0.15">
      <c r="AA1395" s="1">
        <f t="shared" ca="1" si="39"/>
        <v>0</v>
      </c>
      <c r="AB1395" s="1">
        <v>1395</v>
      </c>
    </row>
    <row r="1396" spans="27:28" ht="21" customHeight="1" x14ac:dyDescent="0.15">
      <c r="AA1396" s="1">
        <f t="shared" ca="1" si="39"/>
        <v>0</v>
      </c>
      <c r="AB1396" s="1">
        <v>1396</v>
      </c>
    </row>
    <row r="1397" spans="27:28" ht="21" customHeight="1" x14ac:dyDescent="0.15">
      <c r="AA1397" s="1">
        <f t="shared" ca="1" si="39"/>
        <v>0</v>
      </c>
      <c r="AB1397" s="1">
        <v>1397</v>
      </c>
    </row>
    <row r="1398" spans="27:28" ht="21" customHeight="1" x14ac:dyDescent="0.15">
      <c r="AA1398" s="1">
        <f t="shared" ca="1" si="39"/>
        <v>0</v>
      </c>
      <c r="AB1398" s="1">
        <v>1398</v>
      </c>
    </row>
    <row r="1399" spans="27:28" ht="21" customHeight="1" x14ac:dyDescent="0.15">
      <c r="AA1399" s="1">
        <f t="shared" ca="1" si="39"/>
        <v>0</v>
      </c>
      <c r="AB1399" s="1">
        <v>1399</v>
      </c>
    </row>
    <row r="1400" spans="27:28" ht="21" customHeight="1" x14ac:dyDescent="0.15">
      <c r="AA1400" s="1">
        <f t="shared" ca="1" si="39"/>
        <v>0</v>
      </c>
      <c r="AB1400" s="1">
        <v>1400</v>
      </c>
    </row>
    <row r="1401" spans="27:28" ht="21" customHeight="1" x14ac:dyDescent="0.15">
      <c r="AA1401" s="1">
        <f t="shared" ca="1" si="39"/>
        <v>0</v>
      </c>
      <c r="AB1401" s="1">
        <v>1401</v>
      </c>
    </row>
    <row r="1402" spans="27:28" ht="21" customHeight="1" x14ac:dyDescent="0.15">
      <c r="AA1402" s="1">
        <f t="shared" ca="1" si="39"/>
        <v>0</v>
      </c>
      <c r="AB1402" s="1">
        <v>1402</v>
      </c>
    </row>
    <row r="1403" spans="27:28" ht="21" customHeight="1" x14ac:dyDescent="0.15">
      <c r="AA1403" s="1">
        <f t="shared" ca="1" si="39"/>
        <v>0</v>
      </c>
      <c r="AB1403" s="1">
        <v>1403</v>
      </c>
    </row>
    <row r="1404" spans="27:28" ht="21" customHeight="1" x14ac:dyDescent="0.15">
      <c r="AA1404" s="1">
        <f t="shared" ca="1" si="39"/>
        <v>0</v>
      </c>
      <c r="AB1404" s="1">
        <v>1404</v>
      </c>
    </row>
    <row r="1405" spans="27:28" ht="21" customHeight="1" x14ac:dyDescent="0.15">
      <c r="AA1405" s="1">
        <f t="shared" ca="1" si="39"/>
        <v>0</v>
      </c>
      <c r="AB1405" s="1">
        <v>1405</v>
      </c>
    </row>
    <row r="1406" spans="27:28" ht="21" customHeight="1" x14ac:dyDescent="0.15">
      <c r="AA1406" s="1">
        <f t="shared" ref="AA1406:AA1469" ca="1" si="40">INDIRECT($W$6&amp;"!"&amp;"B"&amp;ROW(B1406))</f>
        <v>0</v>
      </c>
      <c r="AB1406" s="1">
        <v>1406</v>
      </c>
    </row>
    <row r="1407" spans="27:28" ht="21" customHeight="1" x14ac:dyDescent="0.15">
      <c r="AA1407" s="1">
        <f t="shared" ca="1" si="40"/>
        <v>0</v>
      </c>
      <c r="AB1407" s="1">
        <v>1407</v>
      </c>
    </row>
    <row r="1408" spans="27:28" ht="21" customHeight="1" x14ac:dyDescent="0.15">
      <c r="AA1408" s="1">
        <f t="shared" ca="1" si="40"/>
        <v>0</v>
      </c>
      <c r="AB1408" s="1">
        <v>1408</v>
      </c>
    </row>
    <row r="1409" spans="27:28" ht="21" customHeight="1" x14ac:dyDescent="0.15">
      <c r="AA1409" s="1">
        <f t="shared" ca="1" si="40"/>
        <v>0</v>
      </c>
      <c r="AB1409" s="1">
        <v>1409</v>
      </c>
    </row>
    <row r="1410" spans="27:28" ht="21" customHeight="1" x14ac:dyDescent="0.15">
      <c r="AA1410" s="1">
        <f t="shared" ca="1" si="40"/>
        <v>0</v>
      </c>
      <c r="AB1410" s="1">
        <v>1410</v>
      </c>
    </row>
    <row r="1411" spans="27:28" ht="21" customHeight="1" x14ac:dyDescent="0.15">
      <c r="AA1411" s="1">
        <f t="shared" ca="1" si="40"/>
        <v>0</v>
      </c>
      <c r="AB1411" s="1">
        <v>1411</v>
      </c>
    </row>
    <row r="1412" spans="27:28" ht="21" customHeight="1" x14ac:dyDescent="0.15">
      <c r="AA1412" s="1">
        <f t="shared" ca="1" si="40"/>
        <v>0</v>
      </c>
      <c r="AB1412" s="1">
        <v>1412</v>
      </c>
    </row>
    <row r="1413" spans="27:28" ht="21" customHeight="1" x14ac:dyDescent="0.15">
      <c r="AA1413" s="1">
        <f t="shared" ca="1" si="40"/>
        <v>0</v>
      </c>
      <c r="AB1413" s="1">
        <v>1413</v>
      </c>
    </row>
    <row r="1414" spans="27:28" ht="21" customHeight="1" x14ac:dyDescent="0.15">
      <c r="AA1414" s="1">
        <f t="shared" ca="1" si="40"/>
        <v>0</v>
      </c>
      <c r="AB1414" s="1">
        <v>1414</v>
      </c>
    </row>
    <row r="1415" spans="27:28" ht="21" customHeight="1" x14ac:dyDescent="0.15">
      <c r="AA1415" s="1">
        <f t="shared" ca="1" si="40"/>
        <v>0</v>
      </c>
      <c r="AB1415" s="1">
        <v>1415</v>
      </c>
    </row>
    <row r="1416" spans="27:28" ht="21" customHeight="1" x14ac:dyDescent="0.15">
      <c r="AA1416" s="1">
        <f t="shared" ca="1" si="40"/>
        <v>0</v>
      </c>
      <c r="AB1416" s="1">
        <v>1416</v>
      </c>
    </row>
    <row r="1417" spans="27:28" ht="21" customHeight="1" x14ac:dyDescent="0.15">
      <c r="AA1417" s="1">
        <f t="shared" ca="1" si="40"/>
        <v>0</v>
      </c>
      <c r="AB1417" s="1">
        <v>1417</v>
      </c>
    </row>
    <row r="1418" spans="27:28" ht="21" customHeight="1" x14ac:dyDescent="0.15">
      <c r="AA1418" s="1">
        <f t="shared" ca="1" si="40"/>
        <v>0</v>
      </c>
      <c r="AB1418" s="1">
        <v>1418</v>
      </c>
    </row>
    <row r="1419" spans="27:28" ht="21" customHeight="1" x14ac:dyDescent="0.15">
      <c r="AA1419" s="1">
        <f t="shared" ca="1" si="40"/>
        <v>0</v>
      </c>
      <c r="AB1419" s="1">
        <v>1419</v>
      </c>
    </row>
    <row r="1420" spans="27:28" ht="21" customHeight="1" x14ac:dyDescent="0.15">
      <c r="AA1420" s="1">
        <f t="shared" ca="1" si="40"/>
        <v>0</v>
      </c>
      <c r="AB1420" s="1">
        <v>1420</v>
      </c>
    </row>
    <row r="1421" spans="27:28" ht="21" customHeight="1" x14ac:dyDescent="0.15">
      <c r="AA1421" s="1">
        <f t="shared" ca="1" si="40"/>
        <v>0</v>
      </c>
      <c r="AB1421" s="1">
        <v>1421</v>
      </c>
    </row>
    <row r="1422" spans="27:28" ht="21" customHeight="1" x14ac:dyDescent="0.15">
      <c r="AA1422" s="1">
        <f t="shared" ca="1" si="40"/>
        <v>0</v>
      </c>
      <c r="AB1422" s="1">
        <v>1422</v>
      </c>
    </row>
    <row r="1423" spans="27:28" ht="21" customHeight="1" x14ac:dyDescent="0.15">
      <c r="AA1423" s="1">
        <f t="shared" ca="1" si="40"/>
        <v>0</v>
      </c>
      <c r="AB1423" s="1">
        <v>1423</v>
      </c>
    </row>
    <row r="1424" spans="27:28" ht="21" customHeight="1" x14ac:dyDescent="0.15">
      <c r="AA1424" s="1">
        <f t="shared" ca="1" si="40"/>
        <v>0</v>
      </c>
      <c r="AB1424" s="1">
        <v>1424</v>
      </c>
    </row>
    <row r="1425" spans="27:28" ht="21" customHeight="1" x14ac:dyDescent="0.15">
      <c r="AA1425" s="1">
        <f t="shared" ca="1" si="40"/>
        <v>0</v>
      </c>
      <c r="AB1425" s="1">
        <v>1425</v>
      </c>
    </row>
    <row r="1426" spans="27:28" ht="21" customHeight="1" x14ac:dyDescent="0.15">
      <c r="AA1426" s="1">
        <f t="shared" ca="1" si="40"/>
        <v>0</v>
      </c>
      <c r="AB1426" s="1">
        <v>1426</v>
      </c>
    </row>
    <row r="1427" spans="27:28" ht="21" customHeight="1" x14ac:dyDescent="0.15">
      <c r="AA1427" s="1">
        <f t="shared" ca="1" si="40"/>
        <v>0</v>
      </c>
      <c r="AB1427" s="1">
        <v>1427</v>
      </c>
    </row>
    <row r="1428" spans="27:28" ht="21" customHeight="1" x14ac:dyDescent="0.15">
      <c r="AA1428" s="1">
        <f t="shared" ca="1" si="40"/>
        <v>0</v>
      </c>
      <c r="AB1428" s="1">
        <v>1428</v>
      </c>
    </row>
    <row r="1429" spans="27:28" ht="21" customHeight="1" x14ac:dyDescent="0.15">
      <c r="AA1429" s="1">
        <f t="shared" ca="1" si="40"/>
        <v>0</v>
      </c>
      <c r="AB1429" s="1">
        <v>1429</v>
      </c>
    </row>
    <row r="1430" spans="27:28" ht="21" customHeight="1" x14ac:dyDescent="0.15">
      <c r="AA1430" s="1">
        <f t="shared" ca="1" si="40"/>
        <v>0</v>
      </c>
      <c r="AB1430" s="1">
        <v>1430</v>
      </c>
    </row>
    <row r="1431" spans="27:28" ht="21" customHeight="1" x14ac:dyDescent="0.15">
      <c r="AA1431" s="1">
        <f t="shared" ca="1" si="40"/>
        <v>0</v>
      </c>
      <c r="AB1431" s="1">
        <v>1431</v>
      </c>
    </row>
    <row r="1432" spans="27:28" ht="21" customHeight="1" x14ac:dyDescent="0.15">
      <c r="AA1432" s="1">
        <f t="shared" ca="1" si="40"/>
        <v>0</v>
      </c>
      <c r="AB1432" s="1">
        <v>1432</v>
      </c>
    </row>
    <row r="1433" spans="27:28" ht="21" customHeight="1" x14ac:dyDescent="0.15">
      <c r="AA1433" s="1">
        <f t="shared" ca="1" si="40"/>
        <v>0</v>
      </c>
      <c r="AB1433" s="1">
        <v>1433</v>
      </c>
    </row>
    <row r="1434" spans="27:28" ht="21" customHeight="1" x14ac:dyDescent="0.15">
      <c r="AA1434" s="1">
        <f t="shared" ca="1" si="40"/>
        <v>0</v>
      </c>
      <c r="AB1434" s="1">
        <v>1434</v>
      </c>
    </row>
    <row r="1435" spans="27:28" ht="21" customHeight="1" x14ac:dyDescent="0.15">
      <c r="AA1435" s="1">
        <f t="shared" ca="1" si="40"/>
        <v>0</v>
      </c>
      <c r="AB1435" s="1">
        <v>1435</v>
      </c>
    </row>
    <row r="1436" spans="27:28" ht="21" customHeight="1" x14ac:dyDescent="0.15">
      <c r="AA1436" s="1">
        <f t="shared" ca="1" si="40"/>
        <v>0</v>
      </c>
      <c r="AB1436" s="1">
        <v>1436</v>
      </c>
    </row>
    <row r="1437" spans="27:28" ht="21" customHeight="1" x14ac:dyDescent="0.15">
      <c r="AA1437" s="1">
        <f t="shared" ca="1" si="40"/>
        <v>0</v>
      </c>
      <c r="AB1437" s="1">
        <v>1437</v>
      </c>
    </row>
    <row r="1438" spans="27:28" ht="21" customHeight="1" x14ac:dyDescent="0.15">
      <c r="AA1438" s="1">
        <f t="shared" ca="1" si="40"/>
        <v>0</v>
      </c>
      <c r="AB1438" s="1">
        <v>1438</v>
      </c>
    </row>
    <row r="1439" spans="27:28" ht="21" customHeight="1" x14ac:dyDescent="0.15">
      <c r="AA1439" s="1">
        <f t="shared" ca="1" si="40"/>
        <v>0</v>
      </c>
      <c r="AB1439" s="1">
        <v>1439</v>
      </c>
    </row>
    <row r="1440" spans="27:28" ht="21" customHeight="1" x14ac:dyDescent="0.15">
      <c r="AA1440" s="1">
        <f t="shared" ca="1" si="40"/>
        <v>0</v>
      </c>
      <c r="AB1440" s="1">
        <v>1440</v>
      </c>
    </row>
    <row r="1441" spans="27:28" ht="21" customHeight="1" x14ac:dyDescent="0.15">
      <c r="AA1441" s="1">
        <f t="shared" ca="1" si="40"/>
        <v>0</v>
      </c>
      <c r="AB1441" s="1">
        <v>1441</v>
      </c>
    </row>
    <row r="1442" spans="27:28" ht="21" customHeight="1" x14ac:dyDescent="0.15">
      <c r="AA1442" s="1">
        <f t="shared" ca="1" si="40"/>
        <v>0</v>
      </c>
      <c r="AB1442" s="1">
        <v>1442</v>
      </c>
    </row>
    <row r="1443" spans="27:28" ht="21" customHeight="1" x14ac:dyDescent="0.15">
      <c r="AA1443" s="1">
        <f t="shared" ca="1" si="40"/>
        <v>0</v>
      </c>
      <c r="AB1443" s="1">
        <v>1443</v>
      </c>
    </row>
    <row r="1444" spans="27:28" ht="21" customHeight="1" x14ac:dyDescent="0.15">
      <c r="AA1444" s="1">
        <f t="shared" ca="1" si="40"/>
        <v>0</v>
      </c>
      <c r="AB1444" s="1">
        <v>1444</v>
      </c>
    </row>
    <row r="1445" spans="27:28" ht="21" customHeight="1" x14ac:dyDescent="0.15">
      <c r="AA1445" s="1">
        <f t="shared" ca="1" si="40"/>
        <v>0</v>
      </c>
      <c r="AB1445" s="1">
        <v>1445</v>
      </c>
    </row>
    <row r="1446" spans="27:28" ht="21" customHeight="1" x14ac:dyDescent="0.15">
      <c r="AA1446" s="1">
        <f t="shared" ca="1" si="40"/>
        <v>0</v>
      </c>
      <c r="AB1446" s="1">
        <v>1446</v>
      </c>
    </row>
    <row r="1447" spans="27:28" ht="21" customHeight="1" x14ac:dyDescent="0.15">
      <c r="AA1447" s="1">
        <f t="shared" ca="1" si="40"/>
        <v>0</v>
      </c>
      <c r="AB1447" s="1">
        <v>1447</v>
      </c>
    </row>
    <row r="1448" spans="27:28" ht="21" customHeight="1" x14ac:dyDescent="0.15">
      <c r="AA1448" s="1">
        <f t="shared" ca="1" si="40"/>
        <v>0</v>
      </c>
      <c r="AB1448" s="1">
        <v>1448</v>
      </c>
    </row>
    <row r="1449" spans="27:28" ht="21" customHeight="1" x14ac:dyDescent="0.15">
      <c r="AA1449" s="1">
        <f t="shared" ca="1" si="40"/>
        <v>0</v>
      </c>
      <c r="AB1449" s="1">
        <v>1449</v>
      </c>
    </row>
    <row r="1450" spans="27:28" ht="21" customHeight="1" x14ac:dyDescent="0.15">
      <c r="AA1450" s="1">
        <f t="shared" ca="1" si="40"/>
        <v>0</v>
      </c>
      <c r="AB1450" s="1">
        <v>1450</v>
      </c>
    </row>
    <row r="1451" spans="27:28" ht="21" customHeight="1" x14ac:dyDescent="0.15">
      <c r="AA1451" s="1">
        <f t="shared" ca="1" si="40"/>
        <v>0</v>
      </c>
      <c r="AB1451" s="1">
        <v>1451</v>
      </c>
    </row>
    <row r="1452" spans="27:28" ht="21" customHeight="1" x14ac:dyDescent="0.15">
      <c r="AA1452" s="1">
        <f t="shared" ca="1" si="40"/>
        <v>0</v>
      </c>
      <c r="AB1452" s="1">
        <v>1452</v>
      </c>
    </row>
    <row r="1453" spans="27:28" ht="21" customHeight="1" x14ac:dyDescent="0.15">
      <c r="AA1453" s="1">
        <f t="shared" ca="1" si="40"/>
        <v>0</v>
      </c>
      <c r="AB1453" s="1">
        <v>1453</v>
      </c>
    </row>
    <row r="1454" spans="27:28" ht="21" customHeight="1" x14ac:dyDescent="0.15">
      <c r="AA1454" s="1">
        <f t="shared" ca="1" si="40"/>
        <v>0</v>
      </c>
      <c r="AB1454" s="1">
        <v>1454</v>
      </c>
    </row>
    <row r="1455" spans="27:28" ht="21" customHeight="1" x14ac:dyDescent="0.15">
      <c r="AA1455" s="1">
        <f t="shared" ca="1" si="40"/>
        <v>0</v>
      </c>
      <c r="AB1455" s="1">
        <v>1455</v>
      </c>
    </row>
    <row r="1456" spans="27:28" ht="21" customHeight="1" x14ac:dyDescent="0.15">
      <c r="AA1456" s="1">
        <f t="shared" ca="1" si="40"/>
        <v>0</v>
      </c>
      <c r="AB1456" s="1">
        <v>1456</v>
      </c>
    </row>
    <row r="1457" spans="27:28" ht="21" customHeight="1" x14ac:dyDescent="0.15">
      <c r="AA1457" s="1">
        <f t="shared" ca="1" si="40"/>
        <v>0</v>
      </c>
      <c r="AB1457" s="1">
        <v>1457</v>
      </c>
    </row>
    <row r="1458" spans="27:28" ht="21" customHeight="1" x14ac:dyDescent="0.15">
      <c r="AA1458" s="1">
        <f t="shared" ca="1" si="40"/>
        <v>0</v>
      </c>
      <c r="AB1458" s="1">
        <v>1458</v>
      </c>
    </row>
    <row r="1459" spans="27:28" ht="21" customHeight="1" x14ac:dyDescent="0.15">
      <c r="AA1459" s="1">
        <f t="shared" ca="1" si="40"/>
        <v>0</v>
      </c>
      <c r="AB1459" s="1">
        <v>1459</v>
      </c>
    </row>
    <row r="1460" spans="27:28" ht="21" customHeight="1" x14ac:dyDescent="0.15">
      <c r="AA1460" s="1">
        <f t="shared" ca="1" si="40"/>
        <v>0</v>
      </c>
      <c r="AB1460" s="1">
        <v>1460</v>
      </c>
    </row>
    <row r="1461" spans="27:28" ht="21" customHeight="1" x14ac:dyDescent="0.15">
      <c r="AA1461" s="1">
        <f t="shared" ca="1" si="40"/>
        <v>0</v>
      </c>
      <c r="AB1461" s="1">
        <v>1461</v>
      </c>
    </row>
    <row r="1462" spans="27:28" ht="21" customHeight="1" x14ac:dyDescent="0.15">
      <c r="AA1462" s="1">
        <f t="shared" ca="1" si="40"/>
        <v>0</v>
      </c>
      <c r="AB1462" s="1">
        <v>1462</v>
      </c>
    </row>
    <row r="1463" spans="27:28" ht="21" customHeight="1" x14ac:dyDescent="0.15">
      <c r="AA1463" s="1">
        <f t="shared" ca="1" si="40"/>
        <v>0</v>
      </c>
      <c r="AB1463" s="1">
        <v>1463</v>
      </c>
    </row>
    <row r="1464" spans="27:28" ht="21" customHeight="1" x14ac:dyDescent="0.15">
      <c r="AA1464" s="1">
        <f t="shared" ca="1" si="40"/>
        <v>0</v>
      </c>
      <c r="AB1464" s="1">
        <v>1464</v>
      </c>
    </row>
    <row r="1465" spans="27:28" ht="21" customHeight="1" x14ac:dyDescent="0.15">
      <c r="AA1465" s="1">
        <f t="shared" ca="1" si="40"/>
        <v>0</v>
      </c>
      <c r="AB1465" s="1">
        <v>1465</v>
      </c>
    </row>
    <row r="1466" spans="27:28" ht="21" customHeight="1" x14ac:dyDescent="0.15">
      <c r="AA1466" s="1">
        <f t="shared" ca="1" si="40"/>
        <v>0</v>
      </c>
      <c r="AB1466" s="1">
        <v>1466</v>
      </c>
    </row>
    <row r="1467" spans="27:28" ht="21" customHeight="1" x14ac:dyDescent="0.15">
      <c r="AA1467" s="1">
        <f t="shared" ca="1" si="40"/>
        <v>0</v>
      </c>
      <c r="AB1467" s="1">
        <v>1467</v>
      </c>
    </row>
    <row r="1468" spans="27:28" ht="21" customHeight="1" x14ac:dyDescent="0.15">
      <c r="AA1468" s="1">
        <f t="shared" ca="1" si="40"/>
        <v>0</v>
      </c>
      <c r="AB1468" s="1">
        <v>1468</v>
      </c>
    </row>
    <row r="1469" spans="27:28" ht="21" customHeight="1" x14ac:dyDescent="0.15">
      <c r="AA1469" s="1">
        <f t="shared" ca="1" si="40"/>
        <v>0</v>
      </c>
      <c r="AB1469" s="1">
        <v>1469</v>
      </c>
    </row>
    <row r="1470" spans="27:28" ht="21" customHeight="1" x14ac:dyDescent="0.15">
      <c r="AA1470" s="1">
        <f t="shared" ref="AA1470:AA1533" ca="1" si="41">INDIRECT($W$6&amp;"!"&amp;"B"&amp;ROW(B1470))</f>
        <v>0</v>
      </c>
      <c r="AB1470" s="1">
        <v>1470</v>
      </c>
    </row>
    <row r="1471" spans="27:28" ht="21" customHeight="1" x14ac:dyDescent="0.15">
      <c r="AA1471" s="1">
        <f t="shared" ca="1" si="41"/>
        <v>0</v>
      </c>
      <c r="AB1471" s="1">
        <v>1471</v>
      </c>
    </row>
    <row r="1472" spans="27:28" ht="21" customHeight="1" x14ac:dyDescent="0.15">
      <c r="AA1472" s="1">
        <f t="shared" ca="1" si="41"/>
        <v>0</v>
      </c>
      <c r="AB1472" s="1">
        <v>1472</v>
      </c>
    </row>
    <row r="1473" spans="27:28" ht="21" customHeight="1" x14ac:dyDescent="0.15">
      <c r="AA1473" s="1">
        <f t="shared" ca="1" si="41"/>
        <v>0</v>
      </c>
      <c r="AB1473" s="1">
        <v>1473</v>
      </c>
    </row>
    <row r="1474" spans="27:28" ht="21" customHeight="1" x14ac:dyDescent="0.15">
      <c r="AA1474" s="1">
        <f t="shared" ca="1" si="41"/>
        <v>0</v>
      </c>
      <c r="AB1474" s="1">
        <v>1474</v>
      </c>
    </row>
    <row r="1475" spans="27:28" ht="21" customHeight="1" x14ac:dyDescent="0.15">
      <c r="AA1475" s="1">
        <f t="shared" ca="1" si="41"/>
        <v>0</v>
      </c>
      <c r="AB1475" s="1">
        <v>1475</v>
      </c>
    </row>
    <row r="1476" spans="27:28" ht="21" customHeight="1" x14ac:dyDescent="0.15">
      <c r="AA1476" s="1">
        <f t="shared" ca="1" si="41"/>
        <v>0</v>
      </c>
      <c r="AB1476" s="1">
        <v>1476</v>
      </c>
    </row>
    <row r="1477" spans="27:28" ht="21" customHeight="1" x14ac:dyDescent="0.15">
      <c r="AA1477" s="1">
        <f t="shared" ca="1" si="41"/>
        <v>0</v>
      </c>
      <c r="AB1477" s="1">
        <v>1477</v>
      </c>
    </row>
    <row r="1478" spans="27:28" ht="21" customHeight="1" x14ac:dyDescent="0.15">
      <c r="AA1478" s="1">
        <f t="shared" ca="1" si="41"/>
        <v>0</v>
      </c>
      <c r="AB1478" s="1">
        <v>1478</v>
      </c>
    </row>
    <row r="1479" spans="27:28" ht="21" customHeight="1" x14ac:dyDescent="0.15">
      <c r="AA1479" s="1">
        <f t="shared" ca="1" si="41"/>
        <v>0</v>
      </c>
      <c r="AB1479" s="1">
        <v>1479</v>
      </c>
    </row>
    <row r="1480" spans="27:28" ht="21" customHeight="1" x14ac:dyDescent="0.15">
      <c r="AA1480" s="1">
        <f t="shared" ca="1" si="41"/>
        <v>0</v>
      </c>
      <c r="AB1480" s="1">
        <v>1480</v>
      </c>
    </row>
    <row r="1481" spans="27:28" ht="21" customHeight="1" x14ac:dyDescent="0.15">
      <c r="AA1481" s="1">
        <f t="shared" ca="1" si="41"/>
        <v>0</v>
      </c>
      <c r="AB1481" s="1">
        <v>1481</v>
      </c>
    </row>
    <row r="1482" spans="27:28" ht="21" customHeight="1" x14ac:dyDescent="0.15">
      <c r="AA1482" s="1">
        <f t="shared" ca="1" si="41"/>
        <v>0</v>
      </c>
      <c r="AB1482" s="1">
        <v>1482</v>
      </c>
    </row>
    <row r="1483" spans="27:28" ht="21" customHeight="1" x14ac:dyDescent="0.15">
      <c r="AA1483" s="1">
        <f t="shared" ca="1" si="41"/>
        <v>0</v>
      </c>
      <c r="AB1483" s="1">
        <v>1483</v>
      </c>
    </row>
    <row r="1484" spans="27:28" ht="21" customHeight="1" x14ac:dyDescent="0.15">
      <c r="AA1484" s="1">
        <f t="shared" ca="1" si="41"/>
        <v>0</v>
      </c>
      <c r="AB1484" s="1">
        <v>1484</v>
      </c>
    </row>
    <row r="1485" spans="27:28" ht="21" customHeight="1" x14ac:dyDescent="0.15">
      <c r="AA1485" s="1">
        <f t="shared" ca="1" si="41"/>
        <v>0</v>
      </c>
      <c r="AB1485" s="1">
        <v>1485</v>
      </c>
    </row>
    <row r="1486" spans="27:28" ht="21" customHeight="1" x14ac:dyDescent="0.15">
      <c r="AA1486" s="1">
        <f t="shared" ca="1" si="41"/>
        <v>0</v>
      </c>
      <c r="AB1486" s="1">
        <v>1486</v>
      </c>
    </row>
    <row r="1487" spans="27:28" ht="21" customHeight="1" x14ac:dyDescent="0.15">
      <c r="AA1487" s="1">
        <f t="shared" ca="1" si="41"/>
        <v>0</v>
      </c>
      <c r="AB1487" s="1">
        <v>1487</v>
      </c>
    </row>
    <row r="1488" spans="27:28" ht="21" customHeight="1" x14ac:dyDescent="0.15">
      <c r="AA1488" s="1">
        <f t="shared" ca="1" si="41"/>
        <v>0</v>
      </c>
      <c r="AB1488" s="1">
        <v>1488</v>
      </c>
    </row>
    <row r="1489" spans="27:28" ht="21" customHeight="1" x14ac:dyDescent="0.15">
      <c r="AA1489" s="1">
        <f t="shared" ca="1" si="41"/>
        <v>0</v>
      </c>
      <c r="AB1489" s="1">
        <v>1489</v>
      </c>
    </row>
    <row r="1490" spans="27:28" ht="21" customHeight="1" x14ac:dyDescent="0.15">
      <c r="AA1490" s="1">
        <f t="shared" ca="1" si="41"/>
        <v>0</v>
      </c>
      <c r="AB1490" s="1">
        <v>1490</v>
      </c>
    </row>
    <row r="1491" spans="27:28" ht="21" customHeight="1" x14ac:dyDescent="0.15">
      <c r="AA1491" s="1">
        <f t="shared" ca="1" si="41"/>
        <v>0</v>
      </c>
      <c r="AB1491" s="1">
        <v>1491</v>
      </c>
    </row>
    <row r="1492" spans="27:28" ht="21" customHeight="1" x14ac:dyDescent="0.15">
      <c r="AA1492" s="1">
        <f t="shared" ca="1" si="41"/>
        <v>0</v>
      </c>
      <c r="AB1492" s="1">
        <v>1492</v>
      </c>
    </row>
    <row r="1493" spans="27:28" ht="21" customHeight="1" x14ac:dyDescent="0.15">
      <c r="AA1493" s="1">
        <f t="shared" ca="1" si="41"/>
        <v>0</v>
      </c>
      <c r="AB1493" s="1">
        <v>1493</v>
      </c>
    </row>
    <row r="1494" spans="27:28" ht="21" customHeight="1" x14ac:dyDescent="0.15">
      <c r="AA1494" s="1">
        <f t="shared" ca="1" si="41"/>
        <v>0</v>
      </c>
      <c r="AB1494" s="1">
        <v>1494</v>
      </c>
    </row>
    <row r="1495" spans="27:28" ht="21" customHeight="1" x14ac:dyDescent="0.15">
      <c r="AA1495" s="1">
        <f t="shared" ca="1" si="41"/>
        <v>0</v>
      </c>
      <c r="AB1495" s="1">
        <v>1495</v>
      </c>
    </row>
    <row r="1496" spans="27:28" ht="21" customHeight="1" x14ac:dyDescent="0.15">
      <c r="AA1496" s="1">
        <f t="shared" ca="1" si="41"/>
        <v>0</v>
      </c>
      <c r="AB1496" s="1">
        <v>1496</v>
      </c>
    </row>
    <row r="1497" spans="27:28" ht="21" customHeight="1" x14ac:dyDescent="0.15">
      <c r="AA1497" s="1">
        <f t="shared" ca="1" si="41"/>
        <v>0</v>
      </c>
      <c r="AB1497" s="1">
        <v>1497</v>
      </c>
    </row>
    <row r="1498" spans="27:28" ht="21" customHeight="1" x14ac:dyDescent="0.15">
      <c r="AA1498" s="1">
        <f t="shared" ca="1" si="41"/>
        <v>0</v>
      </c>
      <c r="AB1498" s="1">
        <v>1498</v>
      </c>
    </row>
    <row r="1499" spans="27:28" ht="21" customHeight="1" x14ac:dyDescent="0.15">
      <c r="AA1499" s="1">
        <f t="shared" ca="1" si="41"/>
        <v>0</v>
      </c>
      <c r="AB1499" s="1">
        <v>1499</v>
      </c>
    </row>
    <row r="1500" spans="27:28" ht="21" customHeight="1" x14ac:dyDescent="0.15">
      <c r="AA1500" s="1">
        <f t="shared" ca="1" si="41"/>
        <v>0</v>
      </c>
      <c r="AB1500" s="1">
        <v>1500</v>
      </c>
    </row>
    <row r="1501" spans="27:28" ht="21" customHeight="1" x14ac:dyDescent="0.15">
      <c r="AA1501" s="1">
        <f t="shared" ca="1" si="41"/>
        <v>0</v>
      </c>
      <c r="AB1501" s="1">
        <v>1501</v>
      </c>
    </row>
    <row r="1502" spans="27:28" ht="21" customHeight="1" x14ac:dyDescent="0.15">
      <c r="AA1502" s="1">
        <f t="shared" ca="1" si="41"/>
        <v>0</v>
      </c>
      <c r="AB1502" s="1">
        <v>1502</v>
      </c>
    </row>
    <row r="1503" spans="27:28" ht="21" customHeight="1" x14ac:dyDescent="0.15">
      <c r="AA1503" s="1">
        <f t="shared" ca="1" si="41"/>
        <v>0</v>
      </c>
      <c r="AB1503" s="1">
        <v>1503</v>
      </c>
    </row>
    <row r="1504" spans="27:28" ht="21" customHeight="1" x14ac:dyDescent="0.15">
      <c r="AA1504" s="1">
        <f t="shared" ca="1" si="41"/>
        <v>0</v>
      </c>
      <c r="AB1504" s="1">
        <v>1504</v>
      </c>
    </row>
    <row r="1505" spans="27:28" ht="21" customHeight="1" x14ac:dyDescent="0.15">
      <c r="AA1505" s="1">
        <f t="shared" ca="1" si="41"/>
        <v>0</v>
      </c>
      <c r="AB1505" s="1">
        <v>1505</v>
      </c>
    </row>
    <row r="1506" spans="27:28" ht="21" customHeight="1" x14ac:dyDescent="0.15">
      <c r="AA1506" s="1">
        <f t="shared" ca="1" si="41"/>
        <v>0</v>
      </c>
      <c r="AB1506" s="1">
        <v>1506</v>
      </c>
    </row>
    <row r="1507" spans="27:28" ht="21" customHeight="1" x14ac:dyDescent="0.15">
      <c r="AA1507" s="1">
        <f t="shared" ca="1" si="41"/>
        <v>0</v>
      </c>
      <c r="AB1507" s="1">
        <v>1507</v>
      </c>
    </row>
    <row r="1508" spans="27:28" ht="21" customHeight="1" x14ac:dyDescent="0.15">
      <c r="AA1508" s="1">
        <f t="shared" ca="1" si="41"/>
        <v>0</v>
      </c>
      <c r="AB1508" s="1">
        <v>1508</v>
      </c>
    </row>
    <row r="1509" spans="27:28" ht="21" customHeight="1" x14ac:dyDescent="0.15">
      <c r="AA1509" s="1">
        <f t="shared" ca="1" si="41"/>
        <v>0</v>
      </c>
      <c r="AB1509" s="1">
        <v>1509</v>
      </c>
    </row>
    <row r="1510" spans="27:28" ht="21" customHeight="1" x14ac:dyDescent="0.15">
      <c r="AA1510" s="1">
        <f t="shared" ca="1" si="41"/>
        <v>0</v>
      </c>
      <c r="AB1510" s="1">
        <v>1510</v>
      </c>
    </row>
    <row r="1511" spans="27:28" ht="21" customHeight="1" x14ac:dyDescent="0.15">
      <c r="AA1511" s="1">
        <f t="shared" ca="1" si="41"/>
        <v>0</v>
      </c>
      <c r="AB1511" s="1">
        <v>1511</v>
      </c>
    </row>
    <row r="1512" spans="27:28" ht="21" customHeight="1" x14ac:dyDescent="0.15">
      <c r="AA1512" s="1">
        <f t="shared" ca="1" si="41"/>
        <v>0</v>
      </c>
      <c r="AB1512" s="1">
        <v>1512</v>
      </c>
    </row>
    <row r="1513" spans="27:28" ht="21" customHeight="1" x14ac:dyDescent="0.15">
      <c r="AA1513" s="1">
        <f t="shared" ca="1" si="41"/>
        <v>0</v>
      </c>
      <c r="AB1513" s="1">
        <v>1513</v>
      </c>
    </row>
    <row r="1514" spans="27:28" ht="21" customHeight="1" x14ac:dyDescent="0.15">
      <c r="AA1514" s="1">
        <f t="shared" ca="1" si="41"/>
        <v>0</v>
      </c>
      <c r="AB1514" s="1">
        <v>1514</v>
      </c>
    </row>
    <row r="1515" spans="27:28" ht="21" customHeight="1" x14ac:dyDescent="0.15">
      <c r="AA1515" s="1">
        <f t="shared" ca="1" si="41"/>
        <v>0</v>
      </c>
      <c r="AB1515" s="1">
        <v>1515</v>
      </c>
    </row>
    <row r="1516" spans="27:28" ht="21" customHeight="1" x14ac:dyDescent="0.15">
      <c r="AA1516" s="1">
        <f t="shared" ca="1" si="41"/>
        <v>0</v>
      </c>
      <c r="AB1516" s="1">
        <v>1516</v>
      </c>
    </row>
    <row r="1517" spans="27:28" ht="21" customHeight="1" x14ac:dyDescent="0.15">
      <c r="AA1517" s="1">
        <f t="shared" ca="1" si="41"/>
        <v>0</v>
      </c>
      <c r="AB1517" s="1">
        <v>1517</v>
      </c>
    </row>
    <row r="1518" spans="27:28" ht="21" customHeight="1" x14ac:dyDescent="0.15">
      <c r="AA1518" s="1">
        <f t="shared" ca="1" si="41"/>
        <v>0</v>
      </c>
      <c r="AB1518" s="1">
        <v>1518</v>
      </c>
    </row>
    <row r="1519" spans="27:28" ht="21" customHeight="1" x14ac:dyDescent="0.15">
      <c r="AA1519" s="1">
        <f t="shared" ca="1" si="41"/>
        <v>0</v>
      </c>
      <c r="AB1519" s="1">
        <v>1519</v>
      </c>
    </row>
    <row r="1520" spans="27:28" ht="21" customHeight="1" x14ac:dyDescent="0.15">
      <c r="AA1520" s="1">
        <f t="shared" ca="1" si="41"/>
        <v>0</v>
      </c>
      <c r="AB1520" s="1">
        <v>1520</v>
      </c>
    </row>
    <row r="1521" spans="27:28" ht="21" customHeight="1" x14ac:dyDescent="0.15">
      <c r="AA1521" s="1">
        <f t="shared" ca="1" si="41"/>
        <v>0</v>
      </c>
      <c r="AB1521" s="1">
        <v>1521</v>
      </c>
    </row>
    <row r="1522" spans="27:28" ht="21" customHeight="1" x14ac:dyDescent="0.15">
      <c r="AA1522" s="1">
        <f t="shared" ca="1" si="41"/>
        <v>0</v>
      </c>
      <c r="AB1522" s="1">
        <v>1522</v>
      </c>
    </row>
    <row r="1523" spans="27:28" ht="21" customHeight="1" x14ac:dyDescent="0.15">
      <c r="AA1523" s="1">
        <f t="shared" ca="1" si="41"/>
        <v>0</v>
      </c>
      <c r="AB1523" s="1">
        <v>1523</v>
      </c>
    </row>
    <row r="1524" spans="27:28" ht="21" customHeight="1" x14ac:dyDescent="0.15">
      <c r="AA1524" s="1">
        <f t="shared" ca="1" si="41"/>
        <v>0</v>
      </c>
      <c r="AB1524" s="1">
        <v>1524</v>
      </c>
    </row>
    <row r="1525" spans="27:28" ht="21" customHeight="1" x14ac:dyDescent="0.15">
      <c r="AA1525" s="1">
        <f t="shared" ca="1" si="41"/>
        <v>0</v>
      </c>
      <c r="AB1525" s="1">
        <v>1525</v>
      </c>
    </row>
    <row r="1526" spans="27:28" ht="21" customHeight="1" x14ac:dyDescent="0.15">
      <c r="AA1526" s="1">
        <f t="shared" ca="1" si="41"/>
        <v>0</v>
      </c>
      <c r="AB1526" s="1">
        <v>1526</v>
      </c>
    </row>
    <row r="1527" spans="27:28" ht="21" customHeight="1" x14ac:dyDescent="0.15">
      <c r="AA1527" s="1">
        <f t="shared" ca="1" si="41"/>
        <v>0</v>
      </c>
      <c r="AB1527" s="1">
        <v>1527</v>
      </c>
    </row>
    <row r="1528" spans="27:28" ht="21" customHeight="1" x14ac:dyDescent="0.15">
      <c r="AA1528" s="1">
        <f t="shared" ca="1" si="41"/>
        <v>0</v>
      </c>
      <c r="AB1528" s="1">
        <v>1528</v>
      </c>
    </row>
    <row r="1529" spans="27:28" ht="21" customHeight="1" x14ac:dyDescent="0.15">
      <c r="AA1529" s="1">
        <f t="shared" ca="1" si="41"/>
        <v>0</v>
      </c>
      <c r="AB1529" s="1">
        <v>1529</v>
      </c>
    </row>
    <row r="1530" spans="27:28" ht="21" customHeight="1" x14ac:dyDescent="0.15">
      <c r="AA1530" s="1">
        <f t="shared" ca="1" si="41"/>
        <v>0</v>
      </c>
      <c r="AB1530" s="1">
        <v>1530</v>
      </c>
    </row>
    <row r="1531" spans="27:28" ht="21" customHeight="1" x14ac:dyDescent="0.15">
      <c r="AA1531" s="1">
        <f t="shared" ca="1" si="41"/>
        <v>0</v>
      </c>
      <c r="AB1531" s="1">
        <v>1531</v>
      </c>
    </row>
    <row r="1532" spans="27:28" ht="21" customHeight="1" x14ac:dyDescent="0.15">
      <c r="AA1532" s="1">
        <f t="shared" ca="1" si="41"/>
        <v>0</v>
      </c>
      <c r="AB1532" s="1">
        <v>1532</v>
      </c>
    </row>
    <row r="1533" spans="27:28" ht="21" customHeight="1" x14ac:dyDescent="0.15">
      <c r="AA1533" s="1">
        <f t="shared" ca="1" si="41"/>
        <v>0</v>
      </c>
      <c r="AB1533" s="1">
        <v>1533</v>
      </c>
    </row>
    <row r="1534" spans="27:28" ht="21" customHeight="1" x14ac:dyDescent="0.15">
      <c r="AA1534" s="1">
        <f t="shared" ref="AA1534:AA1597" ca="1" si="42">INDIRECT($W$6&amp;"!"&amp;"B"&amp;ROW(B1534))</f>
        <v>0</v>
      </c>
      <c r="AB1534" s="1">
        <v>1534</v>
      </c>
    </row>
    <row r="1535" spans="27:28" ht="21" customHeight="1" x14ac:dyDescent="0.15">
      <c r="AA1535" s="1">
        <f t="shared" ca="1" si="42"/>
        <v>0</v>
      </c>
      <c r="AB1535" s="1">
        <v>1535</v>
      </c>
    </row>
    <row r="1536" spans="27:28" ht="21" customHeight="1" x14ac:dyDescent="0.15">
      <c r="AA1536" s="1">
        <f t="shared" ca="1" si="42"/>
        <v>0</v>
      </c>
      <c r="AB1536" s="1">
        <v>1536</v>
      </c>
    </row>
    <row r="1537" spans="27:28" ht="21" customHeight="1" x14ac:dyDescent="0.15">
      <c r="AA1537" s="1">
        <f t="shared" ca="1" si="42"/>
        <v>0</v>
      </c>
      <c r="AB1537" s="1">
        <v>1537</v>
      </c>
    </row>
    <row r="1538" spans="27:28" ht="21" customHeight="1" x14ac:dyDescent="0.15">
      <c r="AA1538" s="1">
        <f t="shared" ca="1" si="42"/>
        <v>0</v>
      </c>
      <c r="AB1538" s="1">
        <v>1538</v>
      </c>
    </row>
    <row r="1539" spans="27:28" ht="21" customHeight="1" x14ac:dyDescent="0.15">
      <c r="AA1539" s="1">
        <f t="shared" ca="1" si="42"/>
        <v>0</v>
      </c>
      <c r="AB1539" s="1">
        <v>1539</v>
      </c>
    </row>
    <row r="1540" spans="27:28" ht="21" customHeight="1" x14ac:dyDescent="0.15">
      <c r="AA1540" s="1">
        <f t="shared" ca="1" si="42"/>
        <v>0</v>
      </c>
      <c r="AB1540" s="1">
        <v>1540</v>
      </c>
    </row>
    <row r="1541" spans="27:28" ht="21" customHeight="1" x14ac:dyDescent="0.15">
      <c r="AA1541" s="1">
        <f t="shared" ca="1" si="42"/>
        <v>0</v>
      </c>
      <c r="AB1541" s="1">
        <v>1541</v>
      </c>
    </row>
    <row r="1542" spans="27:28" ht="21" customHeight="1" x14ac:dyDescent="0.15">
      <c r="AA1542" s="1">
        <f t="shared" ca="1" si="42"/>
        <v>0</v>
      </c>
      <c r="AB1542" s="1">
        <v>1542</v>
      </c>
    </row>
    <row r="1543" spans="27:28" ht="21" customHeight="1" x14ac:dyDescent="0.15">
      <c r="AA1543" s="1">
        <f t="shared" ca="1" si="42"/>
        <v>0</v>
      </c>
      <c r="AB1543" s="1">
        <v>1543</v>
      </c>
    </row>
    <row r="1544" spans="27:28" ht="21" customHeight="1" x14ac:dyDescent="0.15">
      <c r="AA1544" s="1">
        <f t="shared" ca="1" si="42"/>
        <v>0</v>
      </c>
      <c r="AB1544" s="1">
        <v>1544</v>
      </c>
    </row>
    <row r="1545" spans="27:28" ht="21" customHeight="1" x14ac:dyDescent="0.15">
      <c r="AA1545" s="1">
        <f t="shared" ca="1" si="42"/>
        <v>0</v>
      </c>
      <c r="AB1545" s="1">
        <v>1545</v>
      </c>
    </row>
    <row r="1546" spans="27:28" ht="21" customHeight="1" x14ac:dyDescent="0.15">
      <c r="AA1546" s="1">
        <f t="shared" ca="1" si="42"/>
        <v>0</v>
      </c>
      <c r="AB1546" s="1">
        <v>1546</v>
      </c>
    </row>
    <row r="1547" spans="27:28" ht="21" customHeight="1" x14ac:dyDescent="0.15">
      <c r="AA1547" s="1">
        <f t="shared" ca="1" si="42"/>
        <v>0</v>
      </c>
      <c r="AB1547" s="1">
        <v>1547</v>
      </c>
    </row>
    <row r="1548" spans="27:28" ht="21" customHeight="1" x14ac:dyDescent="0.15">
      <c r="AA1548" s="1">
        <f t="shared" ca="1" si="42"/>
        <v>0</v>
      </c>
      <c r="AB1548" s="1">
        <v>1548</v>
      </c>
    </row>
    <row r="1549" spans="27:28" ht="21" customHeight="1" x14ac:dyDescent="0.15">
      <c r="AA1549" s="1">
        <f t="shared" ca="1" si="42"/>
        <v>0</v>
      </c>
      <c r="AB1549" s="1">
        <v>1549</v>
      </c>
    </row>
    <row r="1550" spans="27:28" ht="21" customHeight="1" x14ac:dyDescent="0.15">
      <c r="AA1550" s="1">
        <f t="shared" ca="1" si="42"/>
        <v>0</v>
      </c>
      <c r="AB1550" s="1">
        <v>1550</v>
      </c>
    </row>
    <row r="1551" spans="27:28" ht="21" customHeight="1" x14ac:dyDescent="0.15">
      <c r="AA1551" s="1">
        <f t="shared" ca="1" si="42"/>
        <v>0</v>
      </c>
      <c r="AB1551" s="1">
        <v>1551</v>
      </c>
    </row>
    <row r="1552" spans="27:28" ht="21" customHeight="1" x14ac:dyDescent="0.15">
      <c r="AA1552" s="1">
        <f t="shared" ca="1" si="42"/>
        <v>0</v>
      </c>
      <c r="AB1552" s="1">
        <v>1552</v>
      </c>
    </row>
    <row r="1553" spans="27:28" ht="21" customHeight="1" x14ac:dyDescent="0.15">
      <c r="AA1553" s="1">
        <f t="shared" ca="1" si="42"/>
        <v>0</v>
      </c>
      <c r="AB1553" s="1">
        <v>1553</v>
      </c>
    </row>
    <row r="1554" spans="27:28" ht="21" customHeight="1" x14ac:dyDescent="0.15">
      <c r="AA1554" s="1">
        <f t="shared" ca="1" si="42"/>
        <v>0</v>
      </c>
      <c r="AB1554" s="1">
        <v>1554</v>
      </c>
    </row>
    <row r="1555" spans="27:28" ht="21" customHeight="1" x14ac:dyDescent="0.15">
      <c r="AA1555" s="1">
        <f t="shared" ca="1" si="42"/>
        <v>0</v>
      </c>
      <c r="AB1555" s="1">
        <v>1555</v>
      </c>
    </row>
    <row r="1556" spans="27:28" ht="21" customHeight="1" x14ac:dyDescent="0.15">
      <c r="AA1556" s="1">
        <f t="shared" ca="1" si="42"/>
        <v>0</v>
      </c>
      <c r="AB1556" s="1">
        <v>1556</v>
      </c>
    </row>
    <row r="1557" spans="27:28" ht="21" customHeight="1" x14ac:dyDescent="0.15">
      <c r="AA1557" s="1">
        <f t="shared" ca="1" si="42"/>
        <v>0</v>
      </c>
      <c r="AB1557" s="1">
        <v>1557</v>
      </c>
    </row>
    <row r="1558" spans="27:28" ht="21" customHeight="1" x14ac:dyDescent="0.15">
      <c r="AA1558" s="1">
        <f t="shared" ca="1" si="42"/>
        <v>0</v>
      </c>
      <c r="AB1558" s="1">
        <v>1558</v>
      </c>
    </row>
    <row r="1559" spans="27:28" ht="21" customHeight="1" x14ac:dyDescent="0.15">
      <c r="AA1559" s="1">
        <f t="shared" ca="1" si="42"/>
        <v>0</v>
      </c>
      <c r="AB1559" s="1">
        <v>1559</v>
      </c>
    </row>
    <row r="1560" spans="27:28" ht="21" customHeight="1" x14ac:dyDescent="0.15">
      <c r="AA1560" s="1">
        <f t="shared" ca="1" si="42"/>
        <v>0</v>
      </c>
      <c r="AB1560" s="1">
        <v>1560</v>
      </c>
    </row>
    <row r="1561" spans="27:28" ht="21" customHeight="1" x14ac:dyDescent="0.15">
      <c r="AA1561" s="1">
        <f t="shared" ca="1" si="42"/>
        <v>0</v>
      </c>
      <c r="AB1561" s="1">
        <v>1561</v>
      </c>
    </row>
    <row r="1562" spans="27:28" ht="21" customHeight="1" x14ac:dyDescent="0.15">
      <c r="AA1562" s="1">
        <f t="shared" ca="1" si="42"/>
        <v>0</v>
      </c>
      <c r="AB1562" s="1">
        <v>1562</v>
      </c>
    </row>
    <row r="1563" spans="27:28" ht="21" customHeight="1" x14ac:dyDescent="0.15">
      <c r="AA1563" s="1">
        <f t="shared" ca="1" si="42"/>
        <v>0</v>
      </c>
      <c r="AB1563" s="1">
        <v>1563</v>
      </c>
    </row>
    <row r="1564" spans="27:28" ht="21" customHeight="1" x14ac:dyDescent="0.15">
      <c r="AA1564" s="1">
        <f t="shared" ca="1" si="42"/>
        <v>0</v>
      </c>
      <c r="AB1564" s="1">
        <v>1564</v>
      </c>
    </row>
    <row r="1565" spans="27:28" ht="21" customHeight="1" x14ac:dyDescent="0.15">
      <c r="AA1565" s="1">
        <f t="shared" ca="1" si="42"/>
        <v>0</v>
      </c>
      <c r="AB1565" s="1">
        <v>1565</v>
      </c>
    </row>
    <row r="1566" spans="27:28" ht="21" customHeight="1" x14ac:dyDescent="0.15">
      <c r="AA1566" s="1">
        <f t="shared" ca="1" si="42"/>
        <v>0</v>
      </c>
      <c r="AB1566" s="1">
        <v>1566</v>
      </c>
    </row>
    <row r="1567" spans="27:28" ht="21" customHeight="1" x14ac:dyDescent="0.15">
      <c r="AA1567" s="1">
        <f t="shared" ca="1" si="42"/>
        <v>0</v>
      </c>
      <c r="AB1567" s="1">
        <v>1567</v>
      </c>
    </row>
    <row r="1568" spans="27:28" ht="21" customHeight="1" x14ac:dyDescent="0.15">
      <c r="AA1568" s="1">
        <f t="shared" ca="1" si="42"/>
        <v>0</v>
      </c>
      <c r="AB1568" s="1">
        <v>1568</v>
      </c>
    </row>
    <row r="1569" spans="27:28" ht="21" customHeight="1" x14ac:dyDescent="0.15">
      <c r="AA1569" s="1">
        <f t="shared" ca="1" si="42"/>
        <v>0</v>
      </c>
      <c r="AB1569" s="1">
        <v>1569</v>
      </c>
    </row>
    <row r="1570" spans="27:28" ht="21" customHeight="1" x14ac:dyDescent="0.15">
      <c r="AA1570" s="1">
        <f t="shared" ca="1" si="42"/>
        <v>0</v>
      </c>
      <c r="AB1570" s="1">
        <v>1570</v>
      </c>
    </row>
    <row r="1571" spans="27:28" ht="21" customHeight="1" x14ac:dyDescent="0.15">
      <c r="AA1571" s="1">
        <f t="shared" ca="1" si="42"/>
        <v>0</v>
      </c>
      <c r="AB1571" s="1">
        <v>1571</v>
      </c>
    </row>
    <row r="1572" spans="27:28" ht="21" customHeight="1" x14ac:dyDescent="0.15">
      <c r="AA1572" s="1">
        <f t="shared" ca="1" si="42"/>
        <v>0</v>
      </c>
      <c r="AB1572" s="1">
        <v>1572</v>
      </c>
    </row>
    <row r="1573" spans="27:28" ht="21" customHeight="1" x14ac:dyDescent="0.15">
      <c r="AA1573" s="1">
        <f t="shared" ca="1" si="42"/>
        <v>0</v>
      </c>
      <c r="AB1573" s="1">
        <v>1573</v>
      </c>
    </row>
    <row r="1574" spans="27:28" ht="21" customHeight="1" x14ac:dyDescent="0.15">
      <c r="AA1574" s="1">
        <f t="shared" ca="1" si="42"/>
        <v>0</v>
      </c>
      <c r="AB1574" s="1">
        <v>1574</v>
      </c>
    </row>
    <row r="1575" spans="27:28" ht="21" customHeight="1" x14ac:dyDescent="0.15">
      <c r="AA1575" s="1">
        <f t="shared" ca="1" si="42"/>
        <v>0</v>
      </c>
      <c r="AB1575" s="1">
        <v>1575</v>
      </c>
    </row>
    <row r="1576" spans="27:28" ht="21" customHeight="1" x14ac:dyDescent="0.15">
      <c r="AA1576" s="1">
        <f t="shared" ca="1" si="42"/>
        <v>0</v>
      </c>
      <c r="AB1576" s="1">
        <v>1576</v>
      </c>
    </row>
    <row r="1577" spans="27:28" ht="21" customHeight="1" x14ac:dyDescent="0.15">
      <c r="AA1577" s="1">
        <f t="shared" ca="1" si="42"/>
        <v>0</v>
      </c>
      <c r="AB1577" s="1">
        <v>1577</v>
      </c>
    </row>
    <row r="1578" spans="27:28" ht="21" customHeight="1" x14ac:dyDescent="0.15">
      <c r="AA1578" s="1">
        <f t="shared" ca="1" si="42"/>
        <v>0</v>
      </c>
      <c r="AB1578" s="1">
        <v>1578</v>
      </c>
    </row>
    <row r="1579" spans="27:28" ht="21" customHeight="1" x14ac:dyDescent="0.15">
      <c r="AA1579" s="1">
        <f t="shared" ca="1" si="42"/>
        <v>0</v>
      </c>
      <c r="AB1579" s="1">
        <v>1579</v>
      </c>
    </row>
    <row r="1580" spans="27:28" ht="21" customHeight="1" x14ac:dyDescent="0.15">
      <c r="AA1580" s="1">
        <f t="shared" ca="1" si="42"/>
        <v>0</v>
      </c>
      <c r="AB1580" s="1">
        <v>1580</v>
      </c>
    </row>
    <row r="1581" spans="27:28" ht="21" customHeight="1" x14ac:dyDescent="0.15">
      <c r="AA1581" s="1">
        <f t="shared" ca="1" si="42"/>
        <v>0</v>
      </c>
      <c r="AB1581" s="1">
        <v>1581</v>
      </c>
    </row>
    <row r="1582" spans="27:28" ht="21" customHeight="1" x14ac:dyDescent="0.15">
      <c r="AA1582" s="1">
        <f t="shared" ca="1" si="42"/>
        <v>0</v>
      </c>
      <c r="AB1582" s="1">
        <v>1582</v>
      </c>
    </row>
    <row r="1583" spans="27:28" ht="21" customHeight="1" x14ac:dyDescent="0.15">
      <c r="AA1583" s="1">
        <f t="shared" ca="1" si="42"/>
        <v>0</v>
      </c>
      <c r="AB1583" s="1">
        <v>1583</v>
      </c>
    </row>
    <row r="1584" spans="27:28" ht="21" customHeight="1" x14ac:dyDescent="0.15">
      <c r="AA1584" s="1">
        <f t="shared" ca="1" si="42"/>
        <v>0</v>
      </c>
      <c r="AB1584" s="1">
        <v>1584</v>
      </c>
    </row>
    <row r="1585" spans="27:28" ht="21" customHeight="1" x14ac:dyDescent="0.15">
      <c r="AA1585" s="1">
        <f t="shared" ca="1" si="42"/>
        <v>0</v>
      </c>
      <c r="AB1585" s="1">
        <v>1585</v>
      </c>
    </row>
    <row r="1586" spans="27:28" ht="21" customHeight="1" x14ac:dyDescent="0.15">
      <c r="AA1586" s="1">
        <f t="shared" ca="1" si="42"/>
        <v>0</v>
      </c>
      <c r="AB1586" s="1">
        <v>1586</v>
      </c>
    </row>
    <row r="1587" spans="27:28" ht="21" customHeight="1" x14ac:dyDescent="0.15">
      <c r="AA1587" s="1">
        <f t="shared" ca="1" si="42"/>
        <v>0</v>
      </c>
      <c r="AB1587" s="1">
        <v>1587</v>
      </c>
    </row>
    <row r="1588" spans="27:28" ht="21" customHeight="1" x14ac:dyDescent="0.15">
      <c r="AA1588" s="1">
        <f t="shared" ca="1" si="42"/>
        <v>0</v>
      </c>
      <c r="AB1588" s="1">
        <v>1588</v>
      </c>
    </row>
    <row r="1589" spans="27:28" ht="21" customHeight="1" x14ac:dyDescent="0.15">
      <c r="AA1589" s="1">
        <f t="shared" ca="1" si="42"/>
        <v>0</v>
      </c>
      <c r="AB1589" s="1">
        <v>1589</v>
      </c>
    </row>
    <row r="1590" spans="27:28" ht="21" customHeight="1" x14ac:dyDescent="0.15">
      <c r="AA1590" s="1">
        <f t="shared" ca="1" si="42"/>
        <v>0</v>
      </c>
      <c r="AB1590" s="1">
        <v>1590</v>
      </c>
    </row>
    <row r="1591" spans="27:28" ht="21" customHeight="1" x14ac:dyDescent="0.15">
      <c r="AA1591" s="1">
        <f t="shared" ca="1" si="42"/>
        <v>0</v>
      </c>
      <c r="AB1591" s="1">
        <v>1591</v>
      </c>
    </row>
    <row r="1592" spans="27:28" ht="21" customHeight="1" x14ac:dyDescent="0.15">
      <c r="AA1592" s="1">
        <f t="shared" ca="1" si="42"/>
        <v>0</v>
      </c>
      <c r="AB1592" s="1">
        <v>1592</v>
      </c>
    </row>
    <row r="1593" spans="27:28" ht="21" customHeight="1" x14ac:dyDescent="0.15">
      <c r="AA1593" s="1">
        <f t="shared" ca="1" si="42"/>
        <v>0</v>
      </c>
      <c r="AB1593" s="1">
        <v>1593</v>
      </c>
    </row>
    <row r="1594" spans="27:28" ht="21" customHeight="1" x14ac:dyDescent="0.15">
      <c r="AA1594" s="1">
        <f t="shared" ca="1" si="42"/>
        <v>0</v>
      </c>
      <c r="AB1594" s="1">
        <v>1594</v>
      </c>
    </row>
    <row r="1595" spans="27:28" ht="21" customHeight="1" x14ac:dyDescent="0.15">
      <c r="AA1595" s="1">
        <f t="shared" ca="1" si="42"/>
        <v>0</v>
      </c>
      <c r="AB1595" s="1">
        <v>1595</v>
      </c>
    </row>
    <row r="1596" spans="27:28" ht="21" customHeight="1" x14ac:dyDescent="0.15">
      <c r="AA1596" s="1">
        <f t="shared" ca="1" si="42"/>
        <v>0</v>
      </c>
      <c r="AB1596" s="1">
        <v>1596</v>
      </c>
    </row>
    <row r="1597" spans="27:28" ht="21" customHeight="1" x14ac:dyDescent="0.15">
      <c r="AA1597" s="1">
        <f t="shared" ca="1" si="42"/>
        <v>0</v>
      </c>
      <c r="AB1597" s="1">
        <v>1597</v>
      </c>
    </row>
    <row r="1598" spans="27:28" ht="21" customHeight="1" x14ac:dyDescent="0.15">
      <c r="AA1598" s="1">
        <f t="shared" ref="AA1598:AA1661" ca="1" si="43">INDIRECT($W$6&amp;"!"&amp;"B"&amp;ROW(B1598))</f>
        <v>0</v>
      </c>
      <c r="AB1598" s="1">
        <v>1598</v>
      </c>
    </row>
    <row r="1599" spans="27:28" ht="21" customHeight="1" x14ac:dyDescent="0.15">
      <c r="AA1599" s="1">
        <f t="shared" ca="1" si="43"/>
        <v>0</v>
      </c>
      <c r="AB1599" s="1">
        <v>1599</v>
      </c>
    </row>
    <row r="1600" spans="27:28" ht="21" customHeight="1" x14ac:dyDescent="0.15">
      <c r="AA1600" s="1">
        <f t="shared" ca="1" si="43"/>
        <v>0</v>
      </c>
      <c r="AB1600" s="1">
        <v>1600</v>
      </c>
    </row>
    <row r="1601" spans="27:28" ht="21" customHeight="1" x14ac:dyDescent="0.15">
      <c r="AA1601" s="1">
        <f t="shared" ca="1" si="43"/>
        <v>0</v>
      </c>
      <c r="AB1601" s="1">
        <v>1601</v>
      </c>
    </row>
    <row r="1602" spans="27:28" ht="21" customHeight="1" x14ac:dyDescent="0.15">
      <c r="AA1602" s="1">
        <f t="shared" ca="1" si="43"/>
        <v>0</v>
      </c>
      <c r="AB1602" s="1">
        <v>1602</v>
      </c>
    </row>
    <row r="1603" spans="27:28" ht="21" customHeight="1" x14ac:dyDescent="0.15">
      <c r="AA1603" s="1">
        <f t="shared" ca="1" si="43"/>
        <v>0</v>
      </c>
      <c r="AB1603" s="1">
        <v>1603</v>
      </c>
    </row>
    <row r="1604" spans="27:28" ht="21" customHeight="1" x14ac:dyDescent="0.15">
      <c r="AA1604" s="1">
        <f t="shared" ca="1" si="43"/>
        <v>0</v>
      </c>
      <c r="AB1604" s="1">
        <v>1604</v>
      </c>
    </row>
    <row r="1605" spans="27:28" ht="21" customHeight="1" x14ac:dyDescent="0.15">
      <c r="AA1605" s="1">
        <f t="shared" ca="1" si="43"/>
        <v>0</v>
      </c>
      <c r="AB1605" s="1">
        <v>1605</v>
      </c>
    </row>
    <row r="1606" spans="27:28" ht="21" customHeight="1" x14ac:dyDescent="0.15">
      <c r="AA1606" s="1">
        <f t="shared" ca="1" si="43"/>
        <v>0</v>
      </c>
      <c r="AB1606" s="1">
        <v>1606</v>
      </c>
    </row>
    <row r="1607" spans="27:28" ht="21" customHeight="1" x14ac:dyDescent="0.15">
      <c r="AA1607" s="1">
        <f t="shared" ca="1" si="43"/>
        <v>0</v>
      </c>
      <c r="AB1607" s="1">
        <v>1607</v>
      </c>
    </row>
    <row r="1608" spans="27:28" ht="21" customHeight="1" x14ac:dyDescent="0.15">
      <c r="AA1608" s="1">
        <f t="shared" ca="1" si="43"/>
        <v>0</v>
      </c>
      <c r="AB1608" s="1">
        <v>1608</v>
      </c>
    </row>
    <row r="1609" spans="27:28" ht="21" customHeight="1" x14ac:dyDescent="0.15">
      <c r="AA1609" s="1">
        <f t="shared" ca="1" si="43"/>
        <v>0</v>
      </c>
      <c r="AB1609" s="1">
        <v>1609</v>
      </c>
    </row>
    <row r="1610" spans="27:28" ht="21" customHeight="1" x14ac:dyDescent="0.15">
      <c r="AA1610" s="1">
        <f t="shared" ca="1" si="43"/>
        <v>0</v>
      </c>
      <c r="AB1610" s="1">
        <v>1610</v>
      </c>
    </row>
    <row r="1611" spans="27:28" ht="21" customHeight="1" x14ac:dyDescent="0.15">
      <c r="AA1611" s="1">
        <f t="shared" ca="1" si="43"/>
        <v>0</v>
      </c>
      <c r="AB1611" s="1">
        <v>1611</v>
      </c>
    </row>
    <row r="1612" spans="27:28" ht="21" customHeight="1" x14ac:dyDescent="0.15">
      <c r="AA1612" s="1">
        <f t="shared" ca="1" si="43"/>
        <v>0</v>
      </c>
      <c r="AB1612" s="1">
        <v>1612</v>
      </c>
    </row>
    <row r="1613" spans="27:28" ht="21" customHeight="1" x14ac:dyDescent="0.15">
      <c r="AA1613" s="1">
        <f t="shared" ca="1" si="43"/>
        <v>0</v>
      </c>
      <c r="AB1613" s="1">
        <v>1613</v>
      </c>
    </row>
    <row r="1614" spans="27:28" ht="21" customHeight="1" x14ac:dyDescent="0.15">
      <c r="AA1614" s="1">
        <f t="shared" ca="1" si="43"/>
        <v>0</v>
      </c>
      <c r="AB1614" s="1">
        <v>1614</v>
      </c>
    </row>
    <row r="1615" spans="27:28" ht="21" customHeight="1" x14ac:dyDescent="0.15">
      <c r="AA1615" s="1">
        <f t="shared" ca="1" si="43"/>
        <v>0</v>
      </c>
      <c r="AB1615" s="1">
        <v>1615</v>
      </c>
    </row>
    <row r="1616" spans="27:28" ht="21" customHeight="1" x14ac:dyDescent="0.15">
      <c r="AA1616" s="1">
        <f t="shared" ca="1" si="43"/>
        <v>0</v>
      </c>
      <c r="AB1616" s="1">
        <v>1616</v>
      </c>
    </row>
    <row r="1617" spans="27:28" ht="21" customHeight="1" x14ac:dyDescent="0.15">
      <c r="AA1617" s="1">
        <f t="shared" ca="1" si="43"/>
        <v>0</v>
      </c>
      <c r="AB1617" s="1">
        <v>1617</v>
      </c>
    </row>
    <row r="1618" spans="27:28" ht="21" customHeight="1" x14ac:dyDescent="0.15">
      <c r="AA1618" s="1">
        <f t="shared" ca="1" si="43"/>
        <v>0</v>
      </c>
      <c r="AB1618" s="1">
        <v>1618</v>
      </c>
    </row>
    <row r="1619" spans="27:28" ht="21" customHeight="1" x14ac:dyDescent="0.15">
      <c r="AA1619" s="1">
        <f t="shared" ca="1" si="43"/>
        <v>0</v>
      </c>
      <c r="AB1619" s="1">
        <v>1619</v>
      </c>
    </row>
    <row r="1620" spans="27:28" ht="21" customHeight="1" x14ac:dyDescent="0.15">
      <c r="AA1620" s="1">
        <f t="shared" ca="1" si="43"/>
        <v>0</v>
      </c>
      <c r="AB1620" s="1">
        <v>1620</v>
      </c>
    </row>
    <row r="1621" spans="27:28" ht="21" customHeight="1" x14ac:dyDescent="0.15">
      <c r="AA1621" s="1">
        <f t="shared" ca="1" si="43"/>
        <v>0</v>
      </c>
      <c r="AB1621" s="1">
        <v>1621</v>
      </c>
    </row>
    <row r="1622" spans="27:28" ht="21" customHeight="1" x14ac:dyDescent="0.15">
      <c r="AA1622" s="1">
        <f t="shared" ca="1" si="43"/>
        <v>0</v>
      </c>
      <c r="AB1622" s="1">
        <v>1622</v>
      </c>
    </row>
    <row r="1623" spans="27:28" ht="21" customHeight="1" x14ac:dyDescent="0.15">
      <c r="AA1623" s="1">
        <f t="shared" ca="1" si="43"/>
        <v>0</v>
      </c>
      <c r="AB1623" s="1">
        <v>1623</v>
      </c>
    </row>
    <row r="1624" spans="27:28" ht="21" customHeight="1" x14ac:dyDescent="0.15">
      <c r="AA1624" s="1">
        <f t="shared" ca="1" si="43"/>
        <v>0</v>
      </c>
      <c r="AB1624" s="1">
        <v>1624</v>
      </c>
    </row>
    <row r="1625" spans="27:28" ht="21" customHeight="1" x14ac:dyDescent="0.15">
      <c r="AA1625" s="1">
        <f t="shared" ca="1" si="43"/>
        <v>0</v>
      </c>
      <c r="AB1625" s="1">
        <v>1625</v>
      </c>
    </row>
    <row r="1626" spans="27:28" ht="21" customHeight="1" x14ac:dyDescent="0.15">
      <c r="AA1626" s="1">
        <f t="shared" ca="1" si="43"/>
        <v>0</v>
      </c>
      <c r="AB1626" s="1">
        <v>1626</v>
      </c>
    </row>
    <row r="1627" spans="27:28" ht="21" customHeight="1" x14ac:dyDescent="0.15">
      <c r="AA1627" s="1">
        <f t="shared" ca="1" si="43"/>
        <v>0</v>
      </c>
      <c r="AB1627" s="1">
        <v>1627</v>
      </c>
    </row>
    <row r="1628" spans="27:28" ht="21" customHeight="1" x14ac:dyDescent="0.15">
      <c r="AA1628" s="1">
        <f t="shared" ca="1" si="43"/>
        <v>0</v>
      </c>
      <c r="AB1628" s="1">
        <v>1628</v>
      </c>
    </row>
    <row r="1629" spans="27:28" ht="21" customHeight="1" x14ac:dyDescent="0.15">
      <c r="AA1629" s="1">
        <f t="shared" ca="1" si="43"/>
        <v>0</v>
      </c>
      <c r="AB1629" s="1">
        <v>1629</v>
      </c>
    </row>
    <row r="1630" spans="27:28" ht="21" customHeight="1" x14ac:dyDescent="0.15">
      <c r="AA1630" s="1">
        <f t="shared" ca="1" si="43"/>
        <v>0</v>
      </c>
      <c r="AB1630" s="1">
        <v>1630</v>
      </c>
    </row>
    <row r="1631" spans="27:28" ht="21" customHeight="1" x14ac:dyDescent="0.15">
      <c r="AA1631" s="1">
        <f t="shared" ca="1" si="43"/>
        <v>0</v>
      </c>
      <c r="AB1631" s="1">
        <v>1631</v>
      </c>
    </row>
    <row r="1632" spans="27:28" ht="21" customHeight="1" x14ac:dyDescent="0.15">
      <c r="AA1632" s="1">
        <f t="shared" ca="1" si="43"/>
        <v>0</v>
      </c>
      <c r="AB1632" s="1">
        <v>1632</v>
      </c>
    </row>
    <row r="1633" spans="27:28" ht="21" customHeight="1" x14ac:dyDescent="0.15">
      <c r="AA1633" s="1">
        <f t="shared" ca="1" si="43"/>
        <v>0</v>
      </c>
      <c r="AB1633" s="1">
        <v>1633</v>
      </c>
    </row>
    <row r="1634" spans="27:28" ht="21" customHeight="1" x14ac:dyDescent="0.15">
      <c r="AA1634" s="1">
        <f t="shared" ca="1" si="43"/>
        <v>0</v>
      </c>
      <c r="AB1634" s="1">
        <v>1634</v>
      </c>
    </row>
    <row r="1635" spans="27:28" ht="21" customHeight="1" x14ac:dyDescent="0.15">
      <c r="AA1635" s="1">
        <f t="shared" ca="1" si="43"/>
        <v>0</v>
      </c>
      <c r="AB1635" s="1">
        <v>1635</v>
      </c>
    </row>
    <row r="1636" spans="27:28" ht="21" customHeight="1" x14ac:dyDescent="0.15">
      <c r="AA1636" s="1">
        <f t="shared" ca="1" si="43"/>
        <v>0</v>
      </c>
      <c r="AB1636" s="1">
        <v>1636</v>
      </c>
    </row>
    <row r="1637" spans="27:28" ht="21" customHeight="1" x14ac:dyDescent="0.15">
      <c r="AA1637" s="1">
        <f t="shared" ca="1" si="43"/>
        <v>0</v>
      </c>
      <c r="AB1637" s="1">
        <v>1637</v>
      </c>
    </row>
    <row r="1638" spans="27:28" ht="21" customHeight="1" x14ac:dyDescent="0.15">
      <c r="AA1638" s="1">
        <f t="shared" ca="1" si="43"/>
        <v>0</v>
      </c>
      <c r="AB1638" s="1">
        <v>1638</v>
      </c>
    </row>
    <row r="1639" spans="27:28" ht="21" customHeight="1" x14ac:dyDescent="0.15">
      <c r="AA1639" s="1">
        <f t="shared" ca="1" si="43"/>
        <v>0</v>
      </c>
      <c r="AB1639" s="1">
        <v>1639</v>
      </c>
    </row>
    <row r="1640" spans="27:28" ht="21" customHeight="1" x14ac:dyDescent="0.15">
      <c r="AA1640" s="1">
        <f t="shared" ca="1" si="43"/>
        <v>0</v>
      </c>
      <c r="AB1640" s="1">
        <v>1640</v>
      </c>
    </row>
    <row r="1641" spans="27:28" ht="21" customHeight="1" x14ac:dyDescent="0.15">
      <c r="AA1641" s="1">
        <f t="shared" ca="1" si="43"/>
        <v>0</v>
      </c>
      <c r="AB1641" s="1">
        <v>1641</v>
      </c>
    </row>
    <row r="1642" spans="27:28" ht="21" customHeight="1" x14ac:dyDescent="0.15">
      <c r="AA1642" s="1">
        <f t="shared" ca="1" si="43"/>
        <v>0</v>
      </c>
      <c r="AB1642" s="1">
        <v>1642</v>
      </c>
    </row>
    <row r="1643" spans="27:28" ht="21" customHeight="1" x14ac:dyDescent="0.15">
      <c r="AA1643" s="1">
        <f t="shared" ca="1" si="43"/>
        <v>0</v>
      </c>
      <c r="AB1643" s="1">
        <v>1643</v>
      </c>
    </row>
    <row r="1644" spans="27:28" ht="21" customHeight="1" x14ac:dyDescent="0.15">
      <c r="AA1644" s="1">
        <f t="shared" ca="1" si="43"/>
        <v>0</v>
      </c>
      <c r="AB1644" s="1">
        <v>1644</v>
      </c>
    </row>
    <row r="1645" spans="27:28" ht="21" customHeight="1" x14ac:dyDescent="0.15">
      <c r="AA1645" s="1">
        <f t="shared" ca="1" si="43"/>
        <v>0</v>
      </c>
      <c r="AB1645" s="1">
        <v>1645</v>
      </c>
    </row>
    <row r="1646" spans="27:28" ht="21" customHeight="1" x14ac:dyDescent="0.15">
      <c r="AA1646" s="1">
        <f t="shared" ca="1" si="43"/>
        <v>0</v>
      </c>
      <c r="AB1646" s="1">
        <v>1646</v>
      </c>
    </row>
    <row r="1647" spans="27:28" ht="21" customHeight="1" x14ac:dyDescent="0.15">
      <c r="AA1647" s="1">
        <f t="shared" ca="1" si="43"/>
        <v>0</v>
      </c>
      <c r="AB1647" s="1">
        <v>1647</v>
      </c>
    </row>
    <row r="1648" spans="27:28" ht="21" customHeight="1" x14ac:dyDescent="0.15">
      <c r="AA1648" s="1">
        <f t="shared" ca="1" si="43"/>
        <v>0</v>
      </c>
      <c r="AB1648" s="1">
        <v>1648</v>
      </c>
    </row>
    <row r="1649" spans="27:28" ht="21" customHeight="1" x14ac:dyDescent="0.15">
      <c r="AA1649" s="1">
        <f t="shared" ca="1" si="43"/>
        <v>0</v>
      </c>
      <c r="AB1649" s="1">
        <v>1649</v>
      </c>
    </row>
    <row r="1650" spans="27:28" ht="21" customHeight="1" x14ac:dyDescent="0.15">
      <c r="AA1650" s="1">
        <f t="shared" ca="1" si="43"/>
        <v>0</v>
      </c>
      <c r="AB1650" s="1">
        <v>1650</v>
      </c>
    </row>
    <row r="1651" spans="27:28" ht="21" customHeight="1" x14ac:dyDescent="0.15">
      <c r="AA1651" s="1">
        <f t="shared" ca="1" si="43"/>
        <v>0</v>
      </c>
      <c r="AB1651" s="1">
        <v>1651</v>
      </c>
    </row>
    <row r="1652" spans="27:28" ht="21" customHeight="1" x14ac:dyDescent="0.15">
      <c r="AA1652" s="1">
        <f t="shared" ca="1" si="43"/>
        <v>0</v>
      </c>
      <c r="AB1652" s="1">
        <v>1652</v>
      </c>
    </row>
    <row r="1653" spans="27:28" ht="21" customHeight="1" x14ac:dyDescent="0.15">
      <c r="AA1653" s="1">
        <f t="shared" ca="1" si="43"/>
        <v>0</v>
      </c>
      <c r="AB1653" s="1">
        <v>1653</v>
      </c>
    </row>
    <row r="1654" spans="27:28" ht="21" customHeight="1" x14ac:dyDescent="0.15">
      <c r="AA1654" s="1">
        <f t="shared" ca="1" si="43"/>
        <v>0</v>
      </c>
      <c r="AB1654" s="1">
        <v>1654</v>
      </c>
    </row>
    <row r="1655" spans="27:28" ht="21" customHeight="1" x14ac:dyDescent="0.15">
      <c r="AA1655" s="1">
        <f t="shared" ca="1" si="43"/>
        <v>0</v>
      </c>
      <c r="AB1655" s="1">
        <v>1655</v>
      </c>
    </row>
    <row r="1656" spans="27:28" ht="21" customHeight="1" x14ac:dyDescent="0.15">
      <c r="AA1656" s="1">
        <f t="shared" ca="1" si="43"/>
        <v>0</v>
      </c>
      <c r="AB1656" s="1">
        <v>1656</v>
      </c>
    </row>
    <row r="1657" spans="27:28" ht="21" customHeight="1" x14ac:dyDescent="0.15">
      <c r="AA1657" s="1">
        <f t="shared" ca="1" si="43"/>
        <v>0</v>
      </c>
      <c r="AB1657" s="1">
        <v>1657</v>
      </c>
    </row>
    <row r="1658" spans="27:28" ht="21" customHeight="1" x14ac:dyDescent="0.15">
      <c r="AA1658" s="1">
        <f t="shared" ca="1" si="43"/>
        <v>0</v>
      </c>
      <c r="AB1658" s="1">
        <v>1658</v>
      </c>
    </row>
    <row r="1659" spans="27:28" ht="21" customHeight="1" x14ac:dyDescent="0.15">
      <c r="AA1659" s="1">
        <f t="shared" ca="1" si="43"/>
        <v>0</v>
      </c>
      <c r="AB1659" s="1">
        <v>1659</v>
      </c>
    </row>
    <row r="1660" spans="27:28" ht="21" customHeight="1" x14ac:dyDescent="0.15">
      <c r="AA1660" s="1">
        <f t="shared" ca="1" si="43"/>
        <v>0</v>
      </c>
      <c r="AB1660" s="1">
        <v>1660</v>
      </c>
    </row>
    <row r="1661" spans="27:28" ht="21" customHeight="1" x14ac:dyDescent="0.15">
      <c r="AA1661" s="1">
        <f t="shared" ca="1" si="43"/>
        <v>0</v>
      </c>
      <c r="AB1661" s="1">
        <v>1661</v>
      </c>
    </row>
    <row r="1662" spans="27:28" ht="21" customHeight="1" x14ac:dyDescent="0.15">
      <c r="AA1662" s="1">
        <f t="shared" ref="AA1662:AA1725" ca="1" si="44">INDIRECT($W$6&amp;"!"&amp;"B"&amp;ROW(B1662))</f>
        <v>0</v>
      </c>
      <c r="AB1662" s="1">
        <v>1662</v>
      </c>
    </row>
    <row r="1663" spans="27:28" ht="21" customHeight="1" x14ac:dyDescent="0.15">
      <c r="AA1663" s="1">
        <f t="shared" ca="1" si="44"/>
        <v>0</v>
      </c>
      <c r="AB1663" s="1">
        <v>1663</v>
      </c>
    </row>
    <row r="1664" spans="27:28" ht="21" customHeight="1" x14ac:dyDescent="0.15">
      <c r="AA1664" s="1">
        <f t="shared" ca="1" si="44"/>
        <v>0</v>
      </c>
      <c r="AB1664" s="1">
        <v>1664</v>
      </c>
    </row>
    <row r="1665" spans="27:28" ht="21" customHeight="1" x14ac:dyDescent="0.15">
      <c r="AA1665" s="1">
        <f t="shared" ca="1" si="44"/>
        <v>0</v>
      </c>
      <c r="AB1665" s="1">
        <v>1665</v>
      </c>
    </row>
    <row r="1666" spans="27:28" ht="21" customHeight="1" x14ac:dyDescent="0.15">
      <c r="AA1666" s="1">
        <f t="shared" ca="1" si="44"/>
        <v>0</v>
      </c>
      <c r="AB1666" s="1">
        <v>1666</v>
      </c>
    </row>
    <row r="1667" spans="27:28" ht="21" customHeight="1" x14ac:dyDescent="0.15">
      <c r="AA1667" s="1">
        <f t="shared" ca="1" si="44"/>
        <v>0</v>
      </c>
      <c r="AB1667" s="1">
        <v>1667</v>
      </c>
    </row>
    <row r="1668" spans="27:28" ht="21" customHeight="1" x14ac:dyDescent="0.15">
      <c r="AA1668" s="1">
        <f t="shared" ca="1" si="44"/>
        <v>0</v>
      </c>
      <c r="AB1668" s="1">
        <v>1668</v>
      </c>
    </row>
    <row r="1669" spans="27:28" ht="21" customHeight="1" x14ac:dyDescent="0.15">
      <c r="AA1669" s="1">
        <f t="shared" ca="1" si="44"/>
        <v>0</v>
      </c>
      <c r="AB1669" s="1">
        <v>1669</v>
      </c>
    </row>
    <row r="1670" spans="27:28" ht="21" customHeight="1" x14ac:dyDescent="0.15">
      <c r="AA1670" s="1">
        <f t="shared" ca="1" si="44"/>
        <v>0</v>
      </c>
      <c r="AB1670" s="1">
        <v>1670</v>
      </c>
    </row>
    <row r="1671" spans="27:28" ht="21" customHeight="1" x14ac:dyDescent="0.15">
      <c r="AA1671" s="1">
        <f t="shared" ca="1" si="44"/>
        <v>0</v>
      </c>
      <c r="AB1671" s="1">
        <v>1671</v>
      </c>
    </row>
    <row r="1672" spans="27:28" ht="21" customHeight="1" x14ac:dyDescent="0.15">
      <c r="AA1672" s="1">
        <f t="shared" ca="1" si="44"/>
        <v>0</v>
      </c>
      <c r="AB1672" s="1">
        <v>1672</v>
      </c>
    </row>
    <row r="1673" spans="27:28" ht="21" customHeight="1" x14ac:dyDescent="0.15">
      <c r="AA1673" s="1">
        <f t="shared" ca="1" si="44"/>
        <v>0</v>
      </c>
      <c r="AB1673" s="1">
        <v>1673</v>
      </c>
    </row>
    <row r="1674" spans="27:28" ht="21" customHeight="1" x14ac:dyDescent="0.15">
      <c r="AA1674" s="1">
        <f t="shared" ca="1" si="44"/>
        <v>0</v>
      </c>
      <c r="AB1674" s="1">
        <v>1674</v>
      </c>
    </row>
    <row r="1675" spans="27:28" ht="21" customHeight="1" x14ac:dyDescent="0.15">
      <c r="AA1675" s="1">
        <f t="shared" ca="1" si="44"/>
        <v>0</v>
      </c>
      <c r="AB1675" s="1">
        <v>1675</v>
      </c>
    </row>
    <row r="1676" spans="27:28" ht="21" customHeight="1" x14ac:dyDescent="0.15">
      <c r="AA1676" s="1">
        <f t="shared" ca="1" si="44"/>
        <v>0</v>
      </c>
      <c r="AB1676" s="1">
        <v>1676</v>
      </c>
    </row>
    <row r="1677" spans="27:28" ht="21" customHeight="1" x14ac:dyDescent="0.15">
      <c r="AA1677" s="1">
        <f t="shared" ca="1" si="44"/>
        <v>0</v>
      </c>
      <c r="AB1677" s="1">
        <v>1677</v>
      </c>
    </row>
    <row r="1678" spans="27:28" ht="21" customHeight="1" x14ac:dyDescent="0.15">
      <c r="AA1678" s="1">
        <f t="shared" ca="1" si="44"/>
        <v>0</v>
      </c>
      <c r="AB1678" s="1">
        <v>1678</v>
      </c>
    </row>
    <row r="1679" spans="27:28" ht="21" customHeight="1" x14ac:dyDescent="0.15">
      <c r="AA1679" s="1">
        <f t="shared" ca="1" si="44"/>
        <v>0</v>
      </c>
      <c r="AB1679" s="1">
        <v>1679</v>
      </c>
    </row>
    <row r="1680" spans="27:28" ht="21" customHeight="1" x14ac:dyDescent="0.15">
      <c r="AA1680" s="1">
        <f t="shared" ca="1" si="44"/>
        <v>0</v>
      </c>
      <c r="AB1680" s="1">
        <v>1680</v>
      </c>
    </row>
    <row r="1681" spans="27:28" ht="21" customHeight="1" x14ac:dyDescent="0.15">
      <c r="AA1681" s="1">
        <f t="shared" ca="1" si="44"/>
        <v>0</v>
      </c>
      <c r="AB1681" s="1">
        <v>1681</v>
      </c>
    </row>
    <row r="1682" spans="27:28" ht="21" customHeight="1" x14ac:dyDescent="0.15">
      <c r="AA1682" s="1">
        <f t="shared" ca="1" si="44"/>
        <v>0</v>
      </c>
      <c r="AB1682" s="1">
        <v>1682</v>
      </c>
    </row>
    <row r="1683" spans="27:28" ht="21" customHeight="1" x14ac:dyDescent="0.15">
      <c r="AA1683" s="1">
        <f t="shared" ca="1" si="44"/>
        <v>0</v>
      </c>
      <c r="AB1683" s="1">
        <v>1683</v>
      </c>
    </row>
    <row r="1684" spans="27:28" ht="21" customHeight="1" x14ac:dyDescent="0.15">
      <c r="AA1684" s="1">
        <f t="shared" ca="1" si="44"/>
        <v>0</v>
      </c>
      <c r="AB1684" s="1">
        <v>1684</v>
      </c>
    </row>
    <row r="1685" spans="27:28" ht="21" customHeight="1" x14ac:dyDescent="0.15">
      <c r="AA1685" s="1">
        <f t="shared" ca="1" si="44"/>
        <v>0</v>
      </c>
      <c r="AB1685" s="1">
        <v>1685</v>
      </c>
    </row>
    <row r="1686" spans="27:28" ht="21" customHeight="1" x14ac:dyDescent="0.15">
      <c r="AA1686" s="1">
        <f t="shared" ca="1" si="44"/>
        <v>0</v>
      </c>
      <c r="AB1686" s="1">
        <v>1686</v>
      </c>
    </row>
    <row r="1687" spans="27:28" ht="21" customHeight="1" x14ac:dyDescent="0.15">
      <c r="AA1687" s="1">
        <f t="shared" ca="1" si="44"/>
        <v>0</v>
      </c>
      <c r="AB1687" s="1">
        <v>1687</v>
      </c>
    </row>
    <row r="1688" spans="27:28" ht="21" customHeight="1" x14ac:dyDescent="0.15">
      <c r="AA1688" s="1">
        <f t="shared" ca="1" si="44"/>
        <v>0</v>
      </c>
      <c r="AB1688" s="1">
        <v>1688</v>
      </c>
    </row>
    <row r="1689" spans="27:28" ht="21" customHeight="1" x14ac:dyDescent="0.15">
      <c r="AA1689" s="1">
        <f t="shared" ca="1" si="44"/>
        <v>0</v>
      </c>
      <c r="AB1689" s="1">
        <v>1689</v>
      </c>
    </row>
    <row r="1690" spans="27:28" ht="21" customHeight="1" x14ac:dyDescent="0.15">
      <c r="AA1690" s="1">
        <f t="shared" ca="1" si="44"/>
        <v>0</v>
      </c>
      <c r="AB1690" s="1">
        <v>1690</v>
      </c>
    </row>
    <row r="1691" spans="27:28" ht="21" customHeight="1" x14ac:dyDescent="0.15">
      <c r="AA1691" s="1">
        <f t="shared" ca="1" si="44"/>
        <v>0</v>
      </c>
      <c r="AB1691" s="1">
        <v>1691</v>
      </c>
    </row>
    <row r="1692" spans="27:28" ht="21" customHeight="1" x14ac:dyDescent="0.15">
      <c r="AA1692" s="1">
        <f t="shared" ca="1" si="44"/>
        <v>0</v>
      </c>
      <c r="AB1692" s="1">
        <v>1692</v>
      </c>
    </row>
    <row r="1693" spans="27:28" ht="21" customHeight="1" x14ac:dyDescent="0.15">
      <c r="AA1693" s="1">
        <f t="shared" ca="1" si="44"/>
        <v>0</v>
      </c>
      <c r="AB1693" s="1">
        <v>1693</v>
      </c>
    </row>
    <row r="1694" spans="27:28" ht="21" customHeight="1" x14ac:dyDescent="0.15">
      <c r="AA1694" s="1">
        <f t="shared" ca="1" si="44"/>
        <v>0</v>
      </c>
      <c r="AB1694" s="1">
        <v>1694</v>
      </c>
    </row>
    <row r="1695" spans="27:28" ht="21" customHeight="1" x14ac:dyDescent="0.15">
      <c r="AA1695" s="1">
        <f t="shared" ca="1" si="44"/>
        <v>0</v>
      </c>
      <c r="AB1695" s="1">
        <v>1695</v>
      </c>
    </row>
    <row r="1696" spans="27:28" ht="21" customHeight="1" x14ac:dyDescent="0.15">
      <c r="AA1696" s="1">
        <f t="shared" ca="1" si="44"/>
        <v>0</v>
      </c>
      <c r="AB1696" s="1">
        <v>1696</v>
      </c>
    </row>
    <row r="1697" spans="27:28" ht="21" customHeight="1" x14ac:dyDescent="0.15">
      <c r="AA1697" s="1">
        <f t="shared" ca="1" si="44"/>
        <v>0</v>
      </c>
      <c r="AB1697" s="1">
        <v>1697</v>
      </c>
    </row>
    <row r="1698" spans="27:28" ht="21" customHeight="1" x14ac:dyDescent="0.15">
      <c r="AA1698" s="1">
        <f t="shared" ca="1" si="44"/>
        <v>0</v>
      </c>
      <c r="AB1698" s="1">
        <v>1698</v>
      </c>
    </row>
    <row r="1699" spans="27:28" ht="21" customHeight="1" x14ac:dyDescent="0.15">
      <c r="AA1699" s="1">
        <f t="shared" ca="1" si="44"/>
        <v>0</v>
      </c>
      <c r="AB1699" s="1">
        <v>1699</v>
      </c>
    </row>
    <row r="1700" spans="27:28" ht="21" customHeight="1" x14ac:dyDescent="0.15">
      <c r="AA1700" s="1">
        <f t="shared" ca="1" si="44"/>
        <v>0</v>
      </c>
      <c r="AB1700" s="1">
        <v>1700</v>
      </c>
    </row>
    <row r="1701" spans="27:28" ht="21" customHeight="1" x14ac:dyDescent="0.15">
      <c r="AA1701" s="1">
        <f t="shared" ca="1" si="44"/>
        <v>0</v>
      </c>
      <c r="AB1701" s="1">
        <v>1701</v>
      </c>
    </row>
    <row r="1702" spans="27:28" ht="21" customHeight="1" x14ac:dyDescent="0.15">
      <c r="AA1702" s="1">
        <f t="shared" ca="1" si="44"/>
        <v>0</v>
      </c>
      <c r="AB1702" s="1">
        <v>1702</v>
      </c>
    </row>
    <row r="1703" spans="27:28" ht="21" customHeight="1" x14ac:dyDescent="0.15">
      <c r="AA1703" s="1">
        <f t="shared" ca="1" si="44"/>
        <v>0</v>
      </c>
      <c r="AB1703" s="1">
        <v>1703</v>
      </c>
    </row>
    <row r="1704" spans="27:28" ht="21" customHeight="1" x14ac:dyDescent="0.15">
      <c r="AA1704" s="1">
        <f t="shared" ca="1" si="44"/>
        <v>0</v>
      </c>
      <c r="AB1704" s="1">
        <v>1704</v>
      </c>
    </row>
    <row r="1705" spans="27:28" ht="21" customHeight="1" x14ac:dyDescent="0.15">
      <c r="AA1705" s="1">
        <f t="shared" ca="1" si="44"/>
        <v>0</v>
      </c>
      <c r="AB1705" s="1">
        <v>1705</v>
      </c>
    </row>
    <row r="1706" spans="27:28" ht="21" customHeight="1" x14ac:dyDescent="0.15">
      <c r="AA1706" s="1">
        <f t="shared" ca="1" si="44"/>
        <v>0</v>
      </c>
      <c r="AB1706" s="1">
        <v>1706</v>
      </c>
    </row>
    <row r="1707" spans="27:28" ht="21" customHeight="1" x14ac:dyDescent="0.15">
      <c r="AA1707" s="1">
        <f t="shared" ca="1" si="44"/>
        <v>0</v>
      </c>
      <c r="AB1707" s="1">
        <v>1707</v>
      </c>
    </row>
    <row r="1708" spans="27:28" ht="21" customHeight="1" x14ac:dyDescent="0.15">
      <c r="AA1708" s="1">
        <f t="shared" ca="1" si="44"/>
        <v>0</v>
      </c>
      <c r="AB1708" s="1">
        <v>1708</v>
      </c>
    </row>
    <row r="1709" spans="27:28" ht="21" customHeight="1" x14ac:dyDescent="0.15">
      <c r="AA1709" s="1">
        <f t="shared" ca="1" si="44"/>
        <v>0</v>
      </c>
      <c r="AB1709" s="1">
        <v>1709</v>
      </c>
    </row>
    <row r="1710" spans="27:28" ht="21" customHeight="1" x14ac:dyDescent="0.15">
      <c r="AA1710" s="1">
        <f t="shared" ca="1" si="44"/>
        <v>0</v>
      </c>
      <c r="AB1710" s="1">
        <v>1710</v>
      </c>
    </row>
    <row r="1711" spans="27:28" ht="21" customHeight="1" x14ac:dyDescent="0.15">
      <c r="AA1711" s="1">
        <f t="shared" ca="1" si="44"/>
        <v>0</v>
      </c>
      <c r="AB1711" s="1">
        <v>1711</v>
      </c>
    </row>
    <row r="1712" spans="27:28" ht="21" customHeight="1" x14ac:dyDescent="0.15">
      <c r="AA1712" s="1">
        <f t="shared" ca="1" si="44"/>
        <v>0</v>
      </c>
      <c r="AB1712" s="1">
        <v>1712</v>
      </c>
    </row>
    <row r="1713" spans="27:28" ht="21" customHeight="1" x14ac:dyDescent="0.15">
      <c r="AA1713" s="1">
        <f t="shared" ca="1" si="44"/>
        <v>0</v>
      </c>
      <c r="AB1713" s="1">
        <v>1713</v>
      </c>
    </row>
    <row r="1714" spans="27:28" ht="21" customHeight="1" x14ac:dyDescent="0.15">
      <c r="AA1714" s="1">
        <f t="shared" ca="1" si="44"/>
        <v>0</v>
      </c>
      <c r="AB1714" s="1">
        <v>1714</v>
      </c>
    </row>
    <row r="1715" spans="27:28" ht="21" customHeight="1" x14ac:dyDescent="0.15">
      <c r="AA1715" s="1">
        <f t="shared" ca="1" si="44"/>
        <v>0</v>
      </c>
      <c r="AB1715" s="1">
        <v>1715</v>
      </c>
    </row>
    <row r="1716" spans="27:28" ht="21" customHeight="1" x14ac:dyDescent="0.15">
      <c r="AA1716" s="1">
        <f t="shared" ca="1" si="44"/>
        <v>0</v>
      </c>
      <c r="AB1716" s="1">
        <v>1716</v>
      </c>
    </row>
    <row r="1717" spans="27:28" ht="21" customHeight="1" x14ac:dyDescent="0.15">
      <c r="AA1717" s="1">
        <f t="shared" ca="1" si="44"/>
        <v>0</v>
      </c>
      <c r="AB1717" s="1">
        <v>1717</v>
      </c>
    </row>
    <row r="1718" spans="27:28" ht="21" customHeight="1" x14ac:dyDescent="0.15">
      <c r="AA1718" s="1">
        <f t="shared" ca="1" si="44"/>
        <v>0</v>
      </c>
      <c r="AB1718" s="1">
        <v>1718</v>
      </c>
    </row>
    <row r="1719" spans="27:28" ht="21" customHeight="1" x14ac:dyDescent="0.15">
      <c r="AA1719" s="1">
        <f t="shared" ca="1" si="44"/>
        <v>0</v>
      </c>
      <c r="AB1719" s="1">
        <v>1719</v>
      </c>
    </row>
    <row r="1720" spans="27:28" ht="21" customHeight="1" x14ac:dyDescent="0.15">
      <c r="AA1720" s="1">
        <f t="shared" ca="1" si="44"/>
        <v>0</v>
      </c>
      <c r="AB1720" s="1">
        <v>1720</v>
      </c>
    </row>
    <row r="1721" spans="27:28" ht="21" customHeight="1" x14ac:dyDescent="0.15">
      <c r="AA1721" s="1">
        <f t="shared" ca="1" si="44"/>
        <v>0</v>
      </c>
      <c r="AB1721" s="1">
        <v>1721</v>
      </c>
    </row>
    <row r="1722" spans="27:28" ht="21" customHeight="1" x14ac:dyDescent="0.15">
      <c r="AA1722" s="1">
        <f t="shared" ca="1" si="44"/>
        <v>0</v>
      </c>
      <c r="AB1722" s="1">
        <v>1722</v>
      </c>
    </row>
    <row r="1723" spans="27:28" ht="21" customHeight="1" x14ac:dyDescent="0.15">
      <c r="AA1723" s="1">
        <f t="shared" ca="1" si="44"/>
        <v>0</v>
      </c>
      <c r="AB1723" s="1">
        <v>1723</v>
      </c>
    </row>
    <row r="1724" spans="27:28" ht="21" customHeight="1" x14ac:dyDescent="0.15">
      <c r="AA1724" s="1">
        <f t="shared" ca="1" si="44"/>
        <v>0</v>
      </c>
      <c r="AB1724" s="1">
        <v>1724</v>
      </c>
    </row>
    <row r="1725" spans="27:28" ht="21" customHeight="1" x14ac:dyDescent="0.15">
      <c r="AA1725" s="1">
        <f t="shared" ca="1" si="44"/>
        <v>0</v>
      </c>
      <c r="AB1725" s="1">
        <v>1725</v>
      </c>
    </row>
    <row r="1726" spans="27:28" ht="21" customHeight="1" x14ac:dyDescent="0.15">
      <c r="AA1726" s="1">
        <f t="shared" ref="AA1726:AA1789" ca="1" si="45">INDIRECT($W$6&amp;"!"&amp;"B"&amp;ROW(B1726))</f>
        <v>0</v>
      </c>
      <c r="AB1726" s="1">
        <v>1726</v>
      </c>
    </row>
    <row r="1727" spans="27:28" ht="21" customHeight="1" x14ac:dyDescent="0.15">
      <c r="AA1727" s="1">
        <f t="shared" ca="1" si="45"/>
        <v>0</v>
      </c>
      <c r="AB1727" s="1">
        <v>1727</v>
      </c>
    </row>
    <row r="1728" spans="27:28" ht="21" customHeight="1" x14ac:dyDescent="0.15">
      <c r="AA1728" s="1">
        <f t="shared" ca="1" si="45"/>
        <v>0</v>
      </c>
      <c r="AB1728" s="1">
        <v>1728</v>
      </c>
    </row>
    <row r="1729" spans="27:28" ht="21" customHeight="1" x14ac:dyDescent="0.15">
      <c r="AA1729" s="1">
        <f t="shared" ca="1" si="45"/>
        <v>0</v>
      </c>
      <c r="AB1729" s="1">
        <v>1729</v>
      </c>
    </row>
    <row r="1730" spans="27:28" ht="21" customHeight="1" x14ac:dyDescent="0.15">
      <c r="AA1730" s="1">
        <f t="shared" ca="1" si="45"/>
        <v>0</v>
      </c>
      <c r="AB1730" s="1">
        <v>1730</v>
      </c>
    </row>
    <row r="1731" spans="27:28" ht="21" customHeight="1" x14ac:dyDescent="0.15">
      <c r="AA1731" s="1">
        <f t="shared" ca="1" si="45"/>
        <v>0</v>
      </c>
      <c r="AB1731" s="1">
        <v>1731</v>
      </c>
    </row>
    <row r="1732" spans="27:28" ht="21" customHeight="1" x14ac:dyDescent="0.15">
      <c r="AA1732" s="1">
        <f t="shared" ca="1" si="45"/>
        <v>0</v>
      </c>
      <c r="AB1732" s="1">
        <v>1732</v>
      </c>
    </row>
    <row r="1733" spans="27:28" ht="21" customHeight="1" x14ac:dyDescent="0.15">
      <c r="AA1733" s="1">
        <f t="shared" ca="1" si="45"/>
        <v>0</v>
      </c>
      <c r="AB1733" s="1">
        <v>1733</v>
      </c>
    </row>
    <row r="1734" spans="27:28" ht="21" customHeight="1" x14ac:dyDescent="0.15">
      <c r="AA1734" s="1">
        <f t="shared" ca="1" si="45"/>
        <v>0</v>
      </c>
      <c r="AB1734" s="1">
        <v>1734</v>
      </c>
    </row>
    <row r="1735" spans="27:28" ht="21" customHeight="1" x14ac:dyDescent="0.15">
      <c r="AA1735" s="1">
        <f t="shared" ca="1" si="45"/>
        <v>0</v>
      </c>
      <c r="AB1735" s="1">
        <v>1735</v>
      </c>
    </row>
    <row r="1736" spans="27:28" ht="21" customHeight="1" x14ac:dyDescent="0.15">
      <c r="AA1736" s="1">
        <f t="shared" ca="1" si="45"/>
        <v>0</v>
      </c>
      <c r="AB1736" s="1">
        <v>1736</v>
      </c>
    </row>
    <row r="1737" spans="27:28" ht="21" customHeight="1" x14ac:dyDescent="0.15">
      <c r="AA1737" s="1">
        <f t="shared" ca="1" si="45"/>
        <v>0</v>
      </c>
      <c r="AB1737" s="1">
        <v>1737</v>
      </c>
    </row>
    <row r="1738" spans="27:28" ht="21" customHeight="1" x14ac:dyDescent="0.15">
      <c r="AA1738" s="1">
        <f t="shared" ca="1" si="45"/>
        <v>0</v>
      </c>
      <c r="AB1738" s="1">
        <v>1738</v>
      </c>
    </row>
    <row r="1739" spans="27:28" ht="21" customHeight="1" x14ac:dyDescent="0.15">
      <c r="AA1739" s="1">
        <f t="shared" ca="1" si="45"/>
        <v>0</v>
      </c>
      <c r="AB1739" s="1">
        <v>1739</v>
      </c>
    </row>
    <row r="1740" spans="27:28" ht="21" customHeight="1" x14ac:dyDescent="0.15">
      <c r="AA1740" s="1">
        <f t="shared" ca="1" si="45"/>
        <v>0</v>
      </c>
      <c r="AB1740" s="1">
        <v>1740</v>
      </c>
    </row>
    <row r="1741" spans="27:28" ht="21" customHeight="1" x14ac:dyDescent="0.15">
      <c r="AA1741" s="1">
        <f t="shared" ca="1" si="45"/>
        <v>0</v>
      </c>
      <c r="AB1741" s="1">
        <v>1741</v>
      </c>
    </row>
    <row r="1742" spans="27:28" ht="21" customHeight="1" x14ac:dyDescent="0.15">
      <c r="AA1742" s="1">
        <f t="shared" ca="1" si="45"/>
        <v>0</v>
      </c>
      <c r="AB1742" s="1">
        <v>1742</v>
      </c>
    </row>
    <row r="1743" spans="27:28" ht="21" customHeight="1" x14ac:dyDescent="0.15">
      <c r="AA1743" s="1">
        <f t="shared" ca="1" si="45"/>
        <v>0</v>
      </c>
      <c r="AB1743" s="1">
        <v>1743</v>
      </c>
    </row>
    <row r="1744" spans="27:28" ht="21" customHeight="1" x14ac:dyDescent="0.15">
      <c r="AA1744" s="1">
        <f t="shared" ca="1" si="45"/>
        <v>0</v>
      </c>
      <c r="AB1744" s="1">
        <v>1744</v>
      </c>
    </row>
    <row r="1745" spans="27:28" ht="21" customHeight="1" x14ac:dyDescent="0.15">
      <c r="AA1745" s="1">
        <f t="shared" ca="1" si="45"/>
        <v>0</v>
      </c>
      <c r="AB1745" s="1">
        <v>1745</v>
      </c>
    </row>
    <row r="1746" spans="27:28" ht="21" customHeight="1" x14ac:dyDescent="0.15">
      <c r="AA1746" s="1">
        <f t="shared" ca="1" si="45"/>
        <v>0</v>
      </c>
      <c r="AB1746" s="1">
        <v>1746</v>
      </c>
    </row>
    <row r="1747" spans="27:28" ht="21" customHeight="1" x14ac:dyDescent="0.15">
      <c r="AA1747" s="1">
        <f t="shared" ca="1" si="45"/>
        <v>0</v>
      </c>
      <c r="AB1747" s="1">
        <v>1747</v>
      </c>
    </row>
    <row r="1748" spans="27:28" ht="21" customHeight="1" x14ac:dyDescent="0.15">
      <c r="AA1748" s="1">
        <f t="shared" ca="1" si="45"/>
        <v>0</v>
      </c>
      <c r="AB1748" s="1">
        <v>1748</v>
      </c>
    </row>
    <row r="1749" spans="27:28" ht="21" customHeight="1" x14ac:dyDescent="0.15">
      <c r="AA1749" s="1">
        <f t="shared" ca="1" si="45"/>
        <v>0</v>
      </c>
      <c r="AB1749" s="1">
        <v>1749</v>
      </c>
    </row>
    <row r="1750" spans="27:28" ht="21" customHeight="1" x14ac:dyDescent="0.15">
      <c r="AA1750" s="1">
        <f t="shared" ca="1" si="45"/>
        <v>0</v>
      </c>
      <c r="AB1750" s="1">
        <v>1750</v>
      </c>
    </row>
    <row r="1751" spans="27:28" ht="21" customHeight="1" x14ac:dyDescent="0.15">
      <c r="AA1751" s="1">
        <f t="shared" ca="1" si="45"/>
        <v>0</v>
      </c>
      <c r="AB1751" s="1">
        <v>1751</v>
      </c>
    </row>
    <row r="1752" spans="27:28" ht="21" customHeight="1" x14ac:dyDescent="0.15">
      <c r="AA1752" s="1">
        <f t="shared" ca="1" si="45"/>
        <v>0</v>
      </c>
      <c r="AB1752" s="1">
        <v>1752</v>
      </c>
    </row>
    <row r="1753" spans="27:28" ht="21" customHeight="1" x14ac:dyDescent="0.15">
      <c r="AA1753" s="1">
        <f t="shared" ca="1" si="45"/>
        <v>0</v>
      </c>
      <c r="AB1753" s="1">
        <v>1753</v>
      </c>
    </row>
    <row r="1754" spans="27:28" ht="21" customHeight="1" x14ac:dyDescent="0.15">
      <c r="AA1754" s="1">
        <f t="shared" ca="1" si="45"/>
        <v>0</v>
      </c>
      <c r="AB1754" s="1">
        <v>1754</v>
      </c>
    </row>
    <row r="1755" spans="27:28" ht="21" customHeight="1" x14ac:dyDescent="0.15">
      <c r="AA1755" s="1">
        <f t="shared" ca="1" si="45"/>
        <v>0</v>
      </c>
      <c r="AB1755" s="1">
        <v>1755</v>
      </c>
    </row>
    <row r="1756" spans="27:28" ht="21" customHeight="1" x14ac:dyDescent="0.15">
      <c r="AA1756" s="1">
        <f t="shared" ca="1" si="45"/>
        <v>0</v>
      </c>
      <c r="AB1756" s="1">
        <v>1756</v>
      </c>
    </row>
    <row r="1757" spans="27:28" ht="21" customHeight="1" x14ac:dyDescent="0.15">
      <c r="AA1757" s="1">
        <f t="shared" ca="1" si="45"/>
        <v>0</v>
      </c>
      <c r="AB1757" s="1">
        <v>1757</v>
      </c>
    </row>
    <row r="1758" spans="27:28" ht="21" customHeight="1" x14ac:dyDescent="0.15">
      <c r="AA1758" s="1">
        <f t="shared" ca="1" si="45"/>
        <v>0</v>
      </c>
      <c r="AB1758" s="1">
        <v>1758</v>
      </c>
    </row>
    <row r="1759" spans="27:28" ht="21" customHeight="1" x14ac:dyDescent="0.15">
      <c r="AA1759" s="1">
        <f t="shared" ca="1" si="45"/>
        <v>0</v>
      </c>
      <c r="AB1759" s="1">
        <v>1759</v>
      </c>
    </row>
    <row r="1760" spans="27:28" ht="21" customHeight="1" x14ac:dyDescent="0.15">
      <c r="AA1760" s="1">
        <f t="shared" ca="1" si="45"/>
        <v>0</v>
      </c>
      <c r="AB1760" s="1">
        <v>1760</v>
      </c>
    </row>
    <row r="1761" spans="27:28" ht="21" customHeight="1" x14ac:dyDescent="0.15">
      <c r="AA1761" s="1">
        <f t="shared" ca="1" si="45"/>
        <v>0</v>
      </c>
      <c r="AB1761" s="1">
        <v>1761</v>
      </c>
    </row>
    <row r="1762" spans="27:28" ht="21" customHeight="1" x14ac:dyDescent="0.15">
      <c r="AA1762" s="1">
        <f t="shared" ca="1" si="45"/>
        <v>0</v>
      </c>
      <c r="AB1762" s="1">
        <v>1762</v>
      </c>
    </row>
    <row r="1763" spans="27:28" ht="21" customHeight="1" x14ac:dyDescent="0.15">
      <c r="AA1763" s="1">
        <f t="shared" ca="1" si="45"/>
        <v>0</v>
      </c>
      <c r="AB1763" s="1">
        <v>1763</v>
      </c>
    </row>
    <row r="1764" spans="27:28" ht="21" customHeight="1" x14ac:dyDescent="0.15">
      <c r="AA1764" s="1">
        <f t="shared" ca="1" si="45"/>
        <v>0</v>
      </c>
      <c r="AB1764" s="1">
        <v>1764</v>
      </c>
    </row>
    <row r="1765" spans="27:28" ht="21" customHeight="1" x14ac:dyDescent="0.15">
      <c r="AA1765" s="1">
        <f t="shared" ca="1" si="45"/>
        <v>0</v>
      </c>
      <c r="AB1765" s="1">
        <v>1765</v>
      </c>
    </row>
    <row r="1766" spans="27:28" ht="21" customHeight="1" x14ac:dyDescent="0.15">
      <c r="AA1766" s="1">
        <f t="shared" ca="1" si="45"/>
        <v>0</v>
      </c>
      <c r="AB1766" s="1">
        <v>1766</v>
      </c>
    </row>
    <row r="1767" spans="27:28" ht="21" customHeight="1" x14ac:dyDescent="0.15">
      <c r="AA1767" s="1">
        <f t="shared" ca="1" si="45"/>
        <v>0</v>
      </c>
      <c r="AB1767" s="1">
        <v>1767</v>
      </c>
    </row>
    <row r="1768" spans="27:28" ht="21" customHeight="1" x14ac:dyDescent="0.15">
      <c r="AA1768" s="1">
        <f t="shared" ca="1" si="45"/>
        <v>0</v>
      </c>
      <c r="AB1768" s="1">
        <v>1768</v>
      </c>
    </row>
    <row r="1769" spans="27:28" ht="21" customHeight="1" x14ac:dyDescent="0.15">
      <c r="AA1769" s="1">
        <f t="shared" ca="1" si="45"/>
        <v>0</v>
      </c>
      <c r="AB1769" s="1">
        <v>1769</v>
      </c>
    </row>
    <row r="1770" spans="27:28" ht="21" customHeight="1" x14ac:dyDescent="0.15">
      <c r="AA1770" s="1">
        <f t="shared" ca="1" si="45"/>
        <v>0</v>
      </c>
      <c r="AB1770" s="1">
        <v>1770</v>
      </c>
    </row>
    <row r="1771" spans="27:28" ht="21" customHeight="1" x14ac:dyDescent="0.15">
      <c r="AA1771" s="1">
        <f t="shared" ca="1" si="45"/>
        <v>0</v>
      </c>
      <c r="AB1771" s="1">
        <v>1771</v>
      </c>
    </row>
    <row r="1772" spans="27:28" ht="21" customHeight="1" x14ac:dyDescent="0.15">
      <c r="AA1772" s="1">
        <f t="shared" ca="1" si="45"/>
        <v>0</v>
      </c>
      <c r="AB1772" s="1">
        <v>1772</v>
      </c>
    </row>
    <row r="1773" spans="27:28" ht="21" customHeight="1" x14ac:dyDescent="0.15">
      <c r="AA1773" s="1">
        <f t="shared" ca="1" si="45"/>
        <v>0</v>
      </c>
      <c r="AB1773" s="1">
        <v>1773</v>
      </c>
    </row>
    <row r="1774" spans="27:28" ht="21" customHeight="1" x14ac:dyDescent="0.15">
      <c r="AA1774" s="1">
        <f t="shared" ca="1" si="45"/>
        <v>0</v>
      </c>
      <c r="AB1774" s="1">
        <v>1774</v>
      </c>
    </row>
    <row r="1775" spans="27:28" ht="21" customHeight="1" x14ac:dyDescent="0.15">
      <c r="AA1775" s="1">
        <f t="shared" ca="1" si="45"/>
        <v>0</v>
      </c>
      <c r="AB1775" s="1">
        <v>1775</v>
      </c>
    </row>
    <row r="1776" spans="27:28" ht="21" customHeight="1" x14ac:dyDescent="0.15">
      <c r="AA1776" s="1">
        <f t="shared" ca="1" si="45"/>
        <v>0</v>
      </c>
      <c r="AB1776" s="1">
        <v>1776</v>
      </c>
    </row>
    <row r="1777" spans="27:28" ht="21" customHeight="1" x14ac:dyDescent="0.15">
      <c r="AA1777" s="1">
        <f t="shared" ca="1" si="45"/>
        <v>0</v>
      </c>
      <c r="AB1777" s="1">
        <v>1777</v>
      </c>
    </row>
    <row r="1778" spans="27:28" ht="21" customHeight="1" x14ac:dyDescent="0.15">
      <c r="AA1778" s="1">
        <f t="shared" ca="1" si="45"/>
        <v>0</v>
      </c>
      <c r="AB1778" s="1">
        <v>1778</v>
      </c>
    </row>
    <row r="1779" spans="27:28" ht="21" customHeight="1" x14ac:dyDescent="0.15">
      <c r="AA1779" s="1">
        <f t="shared" ca="1" si="45"/>
        <v>0</v>
      </c>
      <c r="AB1779" s="1">
        <v>1779</v>
      </c>
    </row>
    <row r="1780" spans="27:28" ht="21" customHeight="1" x14ac:dyDescent="0.15">
      <c r="AA1780" s="1">
        <f t="shared" ca="1" si="45"/>
        <v>0</v>
      </c>
      <c r="AB1780" s="1">
        <v>1780</v>
      </c>
    </row>
    <row r="1781" spans="27:28" ht="21" customHeight="1" x14ac:dyDescent="0.15">
      <c r="AA1781" s="1">
        <f t="shared" ca="1" si="45"/>
        <v>0</v>
      </c>
      <c r="AB1781" s="1">
        <v>1781</v>
      </c>
    </row>
    <row r="1782" spans="27:28" ht="21" customHeight="1" x14ac:dyDescent="0.15">
      <c r="AA1782" s="1">
        <f t="shared" ca="1" si="45"/>
        <v>0</v>
      </c>
      <c r="AB1782" s="1">
        <v>1782</v>
      </c>
    </row>
    <row r="1783" spans="27:28" ht="21" customHeight="1" x14ac:dyDescent="0.15">
      <c r="AA1783" s="1">
        <f t="shared" ca="1" si="45"/>
        <v>0</v>
      </c>
      <c r="AB1783" s="1">
        <v>1783</v>
      </c>
    </row>
    <row r="1784" spans="27:28" ht="21" customHeight="1" x14ac:dyDescent="0.15">
      <c r="AA1784" s="1">
        <f t="shared" ca="1" si="45"/>
        <v>0</v>
      </c>
      <c r="AB1784" s="1">
        <v>1784</v>
      </c>
    </row>
    <row r="1785" spans="27:28" ht="21" customHeight="1" x14ac:dyDescent="0.15">
      <c r="AA1785" s="1">
        <f t="shared" ca="1" si="45"/>
        <v>0</v>
      </c>
      <c r="AB1785" s="1">
        <v>1785</v>
      </c>
    </row>
    <row r="1786" spans="27:28" ht="21" customHeight="1" x14ac:dyDescent="0.15">
      <c r="AA1786" s="1">
        <f t="shared" ca="1" si="45"/>
        <v>0</v>
      </c>
      <c r="AB1786" s="1">
        <v>1786</v>
      </c>
    </row>
    <row r="1787" spans="27:28" ht="21" customHeight="1" x14ac:dyDescent="0.15">
      <c r="AA1787" s="1">
        <f t="shared" ca="1" si="45"/>
        <v>0</v>
      </c>
      <c r="AB1787" s="1">
        <v>1787</v>
      </c>
    </row>
    <row r="1788" spans="27:28" ht="21" customHeight="1" x14ac:dyDescent="0.15">
      <c r="AA1788" s="1">
        <f t="shared" ca="1" si="45"/>
        <v>0</v>
      </c>
      <c r="AB1788" s="1">
        <v>1788</v>
      </c>
    </row>
    <row r="1789" spans="27:28" ht="21" customHeight="1" x14ac:dyDescent="0.15">
      <c r="AA1789" s="1">
        <f t="shared" ca="1" si="45"/>
        <v>0</v>
      </c>
      <c r="AB1789" s="1">
        <v>1789</v>
      </c>
    </row>
    <row r="1790" spans="27:28" ht="21" customHeight="1" x14ac:dyDescent="0.15">
      <c r="AA1790" s="1">
        <f t="shared" ref="AA1790:AA1800" ca="1" si="46">INDIRECT($W$6&amp;"!"&amp;"B"&amp;ROW(B1790))</f>
        <v>0</v>
      </c>
      <c r="AB1790" s="1">
        <v>1790</v>
      </c>
    </row>
    <row r="1791" spans="27:28" ht="21" customHeight="1" x14ac:dyDescent="0.15">
      <c r="AA1791" s="1">
        <f t="shared" ca="1" si="46"/>
        <v>0</v>
      </c>
      <c r="AB1791" s="1">
        <v>1791</v>
      </c>
    </row>
    <row r="1792" spans="27:28" ht="21" customHeight="1" x14ac:dyDescent="0.15">
      <c r="AA1792" s="1">
        <f t="shared" ca="1" si="46"/>
        <v>0</v>
      </c>
      <c r="AB1792" s="1">
        <v>1792</v>
      </c>
    </row>
    <row r="1793" spans="27:28" ht="21" customHeight="1" x14ac:dyDescent="0.15">
      <c r="AA1793" s="1">
        <f t="shared" ca="1" si="46"/>
        <v>0</v>
      </c>
      <c r="AB1793" s="1">
        <v>1793</v>
      </c>
    </row>
    <row r="1794" spans="27:28" ht="21" customHeight="1" x14ac:dyDescent="0.15">
      <c r="AA1794" s="1">
        <f t="shared" ca="1" si="46"/>
        <v>0</v>
      </c>
      <c r="AB1794" s="1">
        <v>1794</v>
      </c>
    </row>
    <row r="1795" spans="27:28" ht="21" customHeight="1" x14ac:dyDescent="0.15">
      <c r="AA1795" s="1">
        <f t="shared" ca="1" si="46"/>
        <v>0</v>
      </c>
      <c r="AB1795" s="1">
        <v>1795</v>
      </c>
    </row>
    <row r="1796" spans="27:28" ht="21" customHeight="1" x14ac:dyDescent="0.15">
      <c r="AA1796" s="1">
        <f t="shared" ca="1" si="46"/>
        <v>0</v>
      </c>
      <c r="AB1796" s="1">
        <v>1796</v>
      </c>
    </row>
    <row r="1797" spans="27:28" ht="21" customHeight="1" x14ac:dyDescent="0.15">
      <c r="AA1797" s="1">
        <f t="shared" ca="1" si="46"/>
        <v>0</v>
      </c>
      <c r="AB1797" s="1">
        <v>1797</v>
      </c>
    </row>
    <row r="1798" spans="27:28" ht="21" customHeight="1" x14ac:dyDescent="0.15">
      <c r="AA1798" s="1">
        <f t="shared" ca="1" si="46"/>
        <v>0</v>
      </c>
      <c r="AB1798" s="1">
        <v>1798</v>
      </c>
    </row>
    <row r="1799" spans="27:28" ht="21" customHeight="1" x14ac:dyDescent="0.15">
      <c r="AA1799" s="1">
        <f t="shared" ca="1" si="46"/>
        <v>0</v>
      </c>
      <c r="AB1799" s="1">
        <v>1799</v>
      </c>
    </row>
    <row r="1800" spans="27:28" ht="21" customHeight="1" x14ac:dyDescent="0.15">
      <c r="AA1800" s="1">
        <f t="shared" ca="1" si="46"/>
        <v>0</v>
      </c>
      <c r="AB1800" s="1">
        <v>1800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2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8" customWidth="1"/>
    <col min="2" max="2" width="15.875" style="8" customWidth="1"/>
    <col min="3" max="3" width="16.75" style="8" customWidth="1"/>
    <col min="4" max="4" width="8.75" style="8" customWidth="1"/>
    <col min="5" max="5" width="10.375" style="8" customWidth="1"/>
    <col min="6" max="6" width="15.625" style="8" customWidth="1"/>
    <col min="7" max="7" width="8.75" style="8" customWidth="1"/>
    <col min="8" max="8" width="8.625" style="13" customWidth="1"/>
    <col min="9" max="9" width="15.125" style="8" customWidth="1"/>
    <col min="10" max="10" width="8.75" style="8" customWidth="1"/>
    <col min="11" max="11" width="18" style="8" customWidth="1"/>
    <col min="12" max="12" width="10.5" style="14" customWidth="1"/>
    <col min="13" max="13" width="13.5" style="8" customWidth="1"/>
    <col min="14" max="14" width="12.875" style="8" customWidth="1"/>
    <col min="15" max="15" width="8.875" style="8" customWidth="1"/>
    <col min="16" max="16" width="13.375" style="8" customWidth="1"/>
    <col min="17" max="17" width="1.25" style="8" customWidth="1"/>
    <col min="18" max="16384" width="0" style="8" hidden="1"/>
  </cols>
  <sheetData>
    <row r="1" spans="1:16" ht="13.5" customHeight="1" x14ac:dyDescent="0.15">
      <c r="A1" s="388" t="s">
        <v>465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</row>
    <row r="2" spans="1:16" ht="13.5" customHeight="1" x14ac:dyDescent="0.15">
      <c r="A2" s="388"/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</row>
    <row r="3" spans="1:16" s="52" customFormat="1" ht="8.1" customHeight="1" thickBot="1" x14ac:dyDescent="0.2">
      <c r="A3" s="59"/>
    </row>
    <row r="4" spans="1:16" s="15" customFormat="1" ht="21.75" customHeight="1" x14ac:dyDescent="0.15">
      <c r="A4" s="389"/>
      <c r="B4" s="388"/>
      <c r="C4" s="388"/>
      <c r="E4" s="16" t="s">
        <v>79</v>
      </c>
      <c r="F4" s="17"/>
      <c r="H4" s="18"/>
      <c r="I4" s="19"/>
      <c r="L4" s="19"/>
      <c r="M4" s="19"/>
      <c r="O4" s="20" t="s">
        <v>466</v>
      </c>
      <c r="P4" s="21"/>
    </row>
    <row r="5" spans="1:16" s="15" customFormat="1" ht="21.75" customHeight="1" thickBot="1" x14ac:dyDescent="0.2">
      <c r="A5" s="49"/>
      <c r="B5" s="22"/>
      <c r="C5" s="22"/>
      <c r="E5" s="23" t="s">
        <v>165</v>
      </c>
      <c r="F5" s="24">
        <f ca="1">INDIRECT(B47&amp;"!L26")</f>
        <v>0</v>
      </c>
      <c r="H5" s="18"/>
      <c r="I5" s="19"/>
      <c r="L5" s="19"/>
      <c r="M5" s="19"/>
      <c r="O5" s="23" t="s">
        <v>166</v>
      </c>
      <c r="P5" s="24">
        <f ca="1">INDIRECT(B47&amp;"!N27")</f>
        <v>0</v>
      </c>
    </row>
    <row r="6" spans="1:16" s="15" customFormat="1" ht="21.75" customHeight="1" thickBot="1" x14ac:dyDescent="0.2">
      <c r="A6" s="49"/>
      <c r="F6" s="25"/>
      <c r="H6" s="18"/>
      <c r="I6" s="19"/>
      <c r="L6" s="19"/>
      <c r="M6" s="25"/>
    </row>
    <row r="7" spans="1:16" s="15" customFormat="1" ht="21.75" customHeight="1" x14ac:dyDescent="0.15">
      <c r="C7" s="25"/>
      <c r="E7" s="16" t="s">
        <v>109</v>
      </c>
      <c r="F7" s="21"/>
      <c r="H7" s="26" t="s">
        <v>113</v>
      </c>
      <c r="I7" s="21"/>
      <c r="K7" s="27" t="s">
        <v>167</v>
      </c>
      <c r="L7" s="28" t="s">
        <v>168</v>
      </c>
      <c r="M7" s="29">
        <f ca="1">INDIRECT(B47&amp;"!N15")</f>
        <v>0</v>
      </c>
    </row>
    <row r="8" spans="1:16" s="15" customFormat="1" ht="21.75" customHeight="1" thickBot="1" x14ac:dyDescent="0.2">
      <c r="A8" s="25"/>
      <c r="B8" s="390" t="s">
        <v>169</v>
      </c>
      <c r="C8" s="390"/>
      <c r="E8" s="23" t="s">
        <v>170</v>
      </c>
      <c r="F8" s="24">
        <f ca="1">INDIRECT(B47&amp;"!L7")</f>
        <v>0</v>
      </c>
      <c r="H8" s="23" t="s">
        <v>467</v>
      </c>
      <c r="I8" s="24">
        <f ca="1">INDIRECT(B47&amp;"!L15")</f>
        <v>0</v>
      </c>
      <c r="K8" s="30" t="s">
        <v>171</v>
      </c>
      <c r="L8" s="31" t="s">
        <v>172</v>
      </c>
      <c r="M8" s="32">
        <f ca="1">INDIRECT(B47&amp;"!O15")</f>
        <v>0</v>
      </c>
    </row>
    <row r="9" spans="1:16" s="15" customFormat="1" ht="21.75" customHeight="1" thickBot="1" x14ac:dyDescent="0.2">
      <c r="A9" s="25"/>
      <c r="C9" s="25"/>
      <c r="F9" s="25"/>
      <c r="H9" s="18"/>
      <c r="I9" s="25"/>
      <c r="K9" s="60"/>
      <c r="L9" s="61" t="s">
        <v>468</v>
      </c>
      <c r="M9" s="62">
        <f ca="1">INDIRECT(B47&amp;"!P7")</f>
        <v>0</v>
      </c>
    </row>
    <row r="10" spans="1:16" s="15" customFormat="1" ht="21.75" customHeight="1" thickBot="1" x14ac:dyDescent="0.2">
      <c r="A10" s="25"/>
      <c r="B10" s="272" t="s">
        <v>173</v>
      </c>
      <c r="C10" s="33">
        <f ca="1">INDIRECT(B47&amp;"!E12")+INDIRECT(B47&amp;"!F12")</f>
        <v>0</v>
      </c>
      <c r="F10" s="25"/>
      <c r="H10" s="18"/>
      <c r="K10" s="34" t="s">
        <v>174</v>
      </c>
      <c r="L10" s="35" t="s">
        <v>175</v>
      </c>
      <c r="M10" s="33">
        <f ca="1">INDIRECT(B47&amp;"!M23")</f>
        <v>0</v>
      </c>
      <c r="O10" s="20" t="s">
        <v>469</v>
      </c>
      <c r="P10" s="21"/>
    </row>
    <row r="11" spans="1:16" s="15" customFormat="1" ht="21.75" customHeight="1" thickBot="1" x14ac:dyDescent="0.2">
      <c r="A11" s="25"/>
      <c r="C11" s="273"/>
      <c r="F11" s="25"/>
      <c r="H11" s="18"/>
      <c r="I11" s="25"/>
      <c r="L11" s="19"/>
      <c r="M11" s="25"/>
      <c r="O11" s="23"/>
      <c r="P11" s="24">
        <f ca="1">INDIRECT(B47&amp;"!N23")</f>
        <v>0</v>
      </c>
    </row>
    <row r="12" spans="1:16" s="15" customFormat="1" ht="21.75" customHeight="1" thickBot="1" x14ac:dyDescent="0.2">
      <c r="A12" s="25"/>
      <c r="B12" s="272" t="s">
        <v>156</v>
      </c>
      <c r="C12" s="33">
        <f ca="1">INDIRECT(B47&amp;"!E13")+INDIRECT(B47&amp;"!F13")</f>
        <v>0</v>
      </c>
      <c r="F12" s="25"/>
      <c r="H12" s="26" t="s">
        <v>470</v>
      </c>
      <c r="I12" s="21"/>
      <c r="K12" s="27" t="s">
        <v>174</v>
      </c>
      <c r="L12" s="28" t="s">
        <v>176</v>
      </c>
      <c r="M12" s="29">
        <f ca="1">INDIRECT(B47&amp;"!M16")</f>
        <v>0</v>
      </c>
    </row>
    <row r="13" spans="1:16" s="15" customFormat="1" ht="21.75" customHeight="1" thickBot="1" x14ac:dyDescent="0.2">
      <c r="A13" s="25"/>
      <c r="C13" s="273"/>
      <c r="F13" s="25"/>
      <c r="H13" s="23" t="s">
        <v>177</v>
      </c>
      <c r="I13" s="24">
        <f ca="1">INDIRECT(B47&amp;"!L16")</f>
        <v>0</v>
      </c>
      <c r="K13" s="36" t="s">
        <v>469</v>
      </c>
      <c r="L13" s="37" t="s">
        <v>178</v>
      </c>
      <c r="M13" s="38">
        <f ca="1">INDIRECT(B47&amp;"!N16")</f>
        <v>0</v>
      </c>
    </row>
    <row r="14" spans="1:16" s="15" customFormat="1" ht="21.75" customHeight="1" thickBot="1" x14ac:dyDescent="0.2">
      <c r="A14" s="25"/>
      <c r="B14" s="272" t="s">
        <v>157</v>
      </c>
      <c r="C14" s="33">
        <f ca="1">INDIRECT(B47&amp;"!E14")+INDIRECT(B47&amp;"!F14")</f>
        <v>0</v>
      </c>
      <c r="F14" s="25"/>
      <c r="H14" s="18"/>
      <c r="I14" s="25"/>
      <c r="K14" s="39" t="s">
        <v>171</v>
      </c>
      <c r="L14" s="40" t="s">
        <v>179</v>
      </c>
      <c r="M14" s="24">
        <f ca="1">INDIRECT(B47&amp;"!O16")</f>
        <v>0</v>
      </c>
    </row>
    <row r="15" spans="1:16" s="15" customFormat="1" ht="21.75" customHeight="1" thickBot="1" x14ac:dyDescent="0.2">
      <c r="A15" s="25"/>
      <c r="B15" s="274"/>
      <c r="C15" s="275"/>
      <c r="F15" s="25"/>
      <c r="H15" s="18"/>
      <c r="I15" s="25"/>
      <c r="K15" s="41"/>
      <c r="L15" s="61" t="s">
        <v>468</v>
      </c>
      <c r="M15" s="62">
        <f ca="1">INDIRECT(B47&amp;"!P16")</f>
        <v>0</v>
      </c>
    </row>
    <row r="16" spans="1:16" s="15" customFormat="1" ht="21.75" customHeight="1" thickBot="1" x14ac:dyDescent="0.2">
      <c r="A16" s="25"/>
      <c r="B16" s="272" t="s">
        <v>180</v>
      </c>
      <c r="C16" s="33">
        <f ca="1">INDIRECT(B47&amp;"!E15")+INDIRECT(B47&amp;"!F15")</f>
        <v>0</v>
      </c>
      <c r="F16" s="25"/>
      <c r="H16" s="26" t="s">
        <v>122</v>
      </c>
      <c r="I16" s="21"/>
      <c r="K16" s="27" t="s">
        <v>174</v>
      </c>
      <c r="L16" s="28" t="s">
        <v>471</v>
      </c>
      <c r="M16" s="29">
        <f ca="1">INDIRECT(B47&amp;"!M21")</f>
        <v>0</v>
      </c>
    </row>
    <row r="17" spans="1:17" s="15" customFormat="1" ht="21.75" customHeight="1" thickBot="1" x14ac:dyDescent="0.2">
      <c r="A17" s="25"/>
      <c r="C17" s="276"/>
      <c r="H17" s="23" t="s">
        <v>181</v>
      </c>
      <c r="I17" s="24">
        <f ca="1">INDIRECT(B47&amp;"!L21")</f>
        <v>0</v>
      </c>
      <c r="K17" s="36" t="s">
        <v>469</v>
      </c>
      <c r="L17" s="37" t="s">
        <v>182</v>
      </c>
      <c r="M17" s="38">
        <f ca="1">INDIRECT(B47&amp;"!N21")</f>
        <v>0</v>
      </c>
    </row>
    <row r="18" spans="1:17" s="15" customFormat="1" ht="21.75" customHeight="1" thickBot="1" x14ac:dyDescent="0.2">
      <c r="A18" s="25"/>
      <c r="B18" s="277" t="s">
        <v>183</v>
      </c>
      <c r="C18" s="33">
        <f ca="1">INDIRECT(B47&amp;"!E16")+INDIRECT(B47&amp;"!F16")</f>
        <v>0</v>
      </c>
      <c r="H18" s="18"/>
      <c r="I18" s="25"/>
      <c r="K18" s="39" t="s">
        <v>171</v>
      </c>
      <c r="L18" s="40" t="s">
        <v>184</v>
      </c>
      <c r="M18" s="24">
        <f ca="1">INDIRECT(B47&amp;"!O21")</f>
        <v>0</v>
      </c>
    </row>
    <row r="19" spans="1:17" s="15" customFormat="1" ht="21.75" customHeight="1" thickBot="1" x14ac:dyDescent="0.2">
      <c r="A19" s="25"/>
      <c r="C19" s="273"/>
      <c r="H19" s="18"/>
      <c r="I19" s="25"/>
      <c r="K19" s="41"/>
      <c r="L19" s="61" t="s">
        <v>468</v>
      </c>
      <c r="M19" s="62">
        <f ca="1">INDIRECT(B47&amp;"!P21")</f>
        <v>0</v>
      </c>
    </row>
    <row r="20" spans="1:17" s="15" customFormat="1" ht="21.75" customHeight="1" thickBot="1" x14ac:dyDescent="0.2">
      <c r="A20" s="25"/>
      <c r="B20" s="277" t="s">
        <v>160</v>
      </c>
      <c r="C20" s="33">
        <f ca="1">INDIRECT(B47&amp;"!E17")+INDIRECT(B47&amp;"!F17")</f>
        <v>0</v>
      </c>
      <c r="E20" s="26" t="s">
        <v>185</v>
      </c>
      <c r="F20" s="17"/>
      <c r="H20" s="26" t="s">
        <v>186</v>
      </c>
      <c r="I20" s="21"/>
      <c r="K20" s="27" t="s">
        <v>174</v>
      </c>
      <c r="L20" s="28" t="s">
        <v>187</v>
      </c>
      <c r="M20" s="63">
        <f ca="1">INDIRECT(B47&amp;"!M17")</f>
        <v>0</v>
      </c>
      <c r="Q20" s="42"/>
    </row>
    <row r="21" spans="1:17" s="15" customFormat="1" ht="21.75" customHeight="1" thickBot="1" x14ac:dyDescent="0.2">
      <c r="A21" s="25"/>
      <c r="B21" s="278"/>
      <c r="C21" s="273"/>
      <c r="E21" s="23"/>
      <c r="F21" s="24">
        <f ca="1">INDIRECT(B47&amp;"!L23")</f>
        <v>0</v>
      </c>
      <c r="H21" s="23" t="s">
        <v>188</v>
      </c>
      <c r="I21" s="24">
        <f ca="1">INDIRECT(B47&amp;"!L17")</f>
        <v>0</v>
      </c>
      <c r="K21" s="36" t="s">
        <v>469</v>
      </c>
      <c r="L21" s="37" t="s">
        <v>189</v>
      </c>
      <c r="M21" s="64">
        <f ca="1">INDIRECT(B47&amp;"!N17")</f>
        <v>0</v>
      </c>
    </row>
    <row r="22" spans="1:17" s="15" customFormat="1" ht="21.75" customHeight="1" thickBot="1" x14ac:dyDescent="0.2">
      <c r="A22" s="25"/>
      <c r="B22" s="277" t="s">
        <v>190</v>
      </c>
      <c r="C22" s="33">
        <f ca="1">INDIRECT(B47&amp;"!E25")+INDIRECT(B47&amp;"!F25")</f>
        <v>0</v>
      </c>
      <c r="F22" s="25"/>
      <c r="K22" s="39" t="s">
        <v>171</v>
      </c>
      <c r="L22" s="40" t="s">
        <v>191</v>
      </c>
      <c r="M22" s="32">
        <f ca="1">INDIRECT(B47&amp;"!O17")</f>
        <v>0</v>
      </c>
    </row>
    <row r="23" spans="1:17" s="15" customFormat="1" ht="21.75" customHeight="1" thickBot="1" x14ac:dyDescent="0.2">
      <c r="A23" s="25"/>
      <c r="B23" s="274"/>
      <c r="C23" s="279"/>
      <c r="F23" s="25"/>
      <c r="H23" s="18"/>
      <c r="I23" s="25"/>
      <c r="K23" s="41"/>
      <c r="L23" s="61" t="s">
        <v>468</v>
      </c>
      <c r="M23" s="62">
        <f ca="1">INDIRECT(B47&amp;"!P17")</f>
        <v>0</v>
      </c>
    </row>
    <row r="24" spans="1:17" s="15" customFormat="1" ht="21.75" customHeight="1" thickBot="1" x14ac:dyDescent="0.2">
      <c r="A24" s="25"/>
      <c r="B24" s="277" t="s">
        <v>96</v>
      </c>
      <c r="C24" s="33">
        <f ca="1">INDIRECT(B47&amp;"!Y136")</f>
        <v>0</v>
      </c>
      <c r="F24" s="25"/>
      <c r="H24" s="20" t="s">
        <v>116</v>
      </c>
      <c r="I24" s="21"/>
      <c r="K24" s="27" t="s">
        <v>174</v>
      </c>
      <c r="L24" s="65" t="s">
        <v>472</v>
      </c>
      <c r="M24" s="63">
        <f ca="1">INDIRECT(B47&amp;"!M18")</f>
        <v>0</v>
      </c>
    </row>
    <row r="25" spans="1:17" s="15" customFormat="1" ht="21.75" customHeight="1" thickBot="1" x14ac:dyDescent="0.2">
      <c r="A25" s="25"/>
      <c r="B25" s="280"/>
      <c r="C25" s="281"/>
      <c r="F25" s="25"/>
      <c r="H25" s="23" t="s">
        <v>192</v>
      </c>
      <c r="I25" s="24">
        <f ca="1">INDIRECT(B47&amp;"!L18")</f>
        <v>0</v>
      </c>
      <c r="K25" s="36" t="s">
        <v>469</v>
      </c>
      <c r="L25" s="66" t="s">
        <v>193</v>
      </c>
      <c r="M25" s="64">
        <f ca="1">INDIRECT(B47&amp;"!N18")</f>
        <v>0</v>
      </c>
    </row>
    <row r="26" spans="1:17" s="15" customFormat="1" ht="21.75" customHeight="1" thickBot="1" x14ac:dyDescent="0.2">
      <c r="A26" s="25"/>
      <c r="B26" s="282" t="s">
        <v>107</v>
      </c>
      <c r="C26" s="33">
        <f ca="1">INDIRECT(B47&amp;"!E31")</f>
        <v>0</v>
      </c>
      <c r="F26" s="25"/>
      <c r="K26" s="39" t="s">
        <v>171</v>
      </c>
      <c r="L26" s="67" t="s">
        <v>194</v>
      </c>
      <c r="M26" s="32">
        <f ca="1">INDIRECT(B47&amp;"!O18")</f>
        <v>0</v>
      </c>
    </row>
    <row r="27" spans="1:17" s="15" customFormat="1" ht="21.75" customHeight="1" thickBot="1" x14ac:dyDescent="0.2">
      <c r="A27" s="25"/>
      <c r="F27" s="25"/>
      <c r="L27" s="61" t="s">
        <v>468</v>
      </c>
      <c r="M27" s="62">
        <f ca="1">INDIRECT(B47&amp;"!P18")</f>
        <v>0</v>
      </c>
      <c r="N27" s="44"/>
    </row>
    <row r="28" spans="1:17" s="15" customFormat="1" ht="21.75" customHeight="1" x14ac:dyDescent="0.15">
      <c r="A28" s="25"/>
      <c r="B28" s="283"/>
      <c r="C28" s="281"/>
      <c r="F28" s="25"/>
      <c r="H28" s="20" t="s">
        <v>117</v>
      </c>
      <c r="I28" s="21"/>
      <c r="K28" s="27" t="s">
        <v>174</v>
      </c>
      <c r="L28" s="65" t="s">
        <v>473</v>
      </c>
      <c r="M28" s="29">
        <f ca="1">INDIRECT(B47&amp;"!M19")</f>
        <v>0</v>
      </c>
      <c r="N28" s="44"/>
    </row>
    <row r="29" spans="1:17" s="15" customFormat="1" ht="21.75" customHeight="1" thickBot="1" x14ac:dyDescent="0.2">
      <c r="A29" s="25"/>
      <c r="B29" s="283"/>
      <c r="C29" s="281"/>
      <c r="F29" s="25"/>
      <c r="H29" s="23" t="s">
        <v>195</v>
      </c>
      <c r="I29" s="24">
        <f ca="1">INDIRECT(B47&amp;"!L19")</f>
        <v>0</v>
      </c>
      <c r="K29" s="36" t="s">
        <v>469</v>
      </c>
      <c r="L29" s="66" t="s">
        <v>196</v>
      </c>
      <c r="M29" s="38">
        <f ca="1">INDIRECT(B47&amp;"!N19")</f>
        <v>0</v>
      </c>
      <c r="N29" s="44"/>
    </row>
    <row r="30" spans="1:17" s="15" customFormat="1" ht="21.75" customHeight="1" thickBot="1" x14ac:dyDescent="0.2">
      <c r="A30" s="25"/>
      <c r="B30" s="283"/>
      <c r="C30" s="281"/>
      <c r="F30" s="25"/>
      <c r="H30" s="18"/>
      <c r="I30" s="19"/>
      <c r="K30" s="39" t="s">
        <v>171</v>
      </c>
      <c r="L30" s="67" t="s">
        <v>197</v>
      </c>
      <c r="M30" s="24">
        <f ca="1">INDIRECT(B47&amp;"!O19")</f>
        <v>0</v>
      </c>
      <c r="N30" s="44"/>
    </row>
    <row r="31" spans="1:17" s="15" customFormat="1" ht="21.75" customHeight="1" thickBot="1" x14ac:dyDescent="0.2">
      <c r="A31" s="25"/>
      <c r="B31" s="283"/>
      <c r="C31" s="281"/>
      <c r="F31" s="25"/>
      <c r="L31" s="61" t="s">
        <v>468</v>
      </c>
      <c r="M31" s="62">
        <f ca="1">INDIRECT(B47&amp;"!P19")</f>
        <v>0</v>
      </c>
      <c r="N31" s="44"/>
    </row>
    <row r="32" spans="1:17" s="15" customFormat="1" ht="21.75" customHeight="1" x14ac:dyDescent="0.15">
      <c r="A32" s="25"/>
      <c r="B32" s="283"/>
      <c r="C32" s="281"/>
      <c r="F32" s="25"/>
      <c r="H32" s="26" t="s">
        <v>118</v>
      </c>
      <c r="I32" s="21"/>
      <c r="K32" s="27" t="s">
        <v>174</v>
      </c>
      <c r="L32" s="28" t="s">
        <v>198</v>
      </c>
      <c r="M32" s="29">
        <f ca="1">INDIRECT(B47&amp;"!M20")</f>
        <v>0</v>
      </c>
      <c r="N32" s="44"/>
    </row>
    <row r="33" spans="1:16" s="15" customFormat="1" ht="21.75" customHeight="1" thickBot="1" x14ac:dyDescent="0.2">
      <c r="A33" s="25"/>
      <c r="B33" s="283"/>
      <c r="C33" s="281"/>
      <c r="F33" s="25"/>
      <c r="H33" s="23" t="s">
        <v>474</v>
      </c>
      <c r="I33" s="24">
        <f ca="1">INDIRECT(B47&amp;"!L20")</f>
        <v>0</v>
      </c>
      <c r="K33" s="36" t="s">
        <v>469</v>
      </c>
      <c r="L33" s="37" t="s">
        <v>199</v>
      </c>
      <c r="M33" s="38">
        <f ca="1">INDIRECT(B47&amp;"!N20")</f>
        <v>0</v>
      </c>
      <c r="N33" s="44"/>
    </row>
    <row r="34" spans="1:16" s="15" customFormat="1" ht="21.75" customHeight="1" thickBot="1" x14ac:dyDescent="0.2">
      <c r="A34" s="25"/>
      <c r="B34" s="283"/>
      <c r="C34" s="281"/>
      <c r="F34" s="25"/>
      <c r="H34" s="18"/>
      <c r="I34" s="25"/>
      <c r="K34" s="39" t="s">
        <v>171</v>
      </c>
      <c r="L34" s="40" t="s">
        <v>200</v>
      </c>
      <c r="M34" s="24">
        <f ca="1">INDIRECT(B47&amp;"!O20")</f>
        <v>0</v>
      </c>
      <c r="N34" s="44"/>
    </row>
    <row r="35" spans="1:16" s="15" customFormat="1" ht="21.75" customHeight="1" thickBot="1" x14ac:dyDescent="0.2">
      <c r="A35" s="25"/>
      <c r="C35" s="25"/>
      <c r="F35" s="25"/>
      <c r="H35" s="18"/>
      <c r="I35" s="19"/>
      <c r="K35" s="43"/>
      <c r="L35" s="61" t="s">
        <v>468</v>
      </c>
      <c r="M35" s="62">
        <f ca="1">INDIRECT(B47&amp;"!P20")</f>
        <v>0</v>
      </c>
      <c r="N35" s="44"/>
    </row>
    <row r="36" spans="1:16" s="15" customFormat="1" ht="21.75" customHeight="1" x14ac:dyDescent="0.15">
      <c r="A36" s="25"/>
      <c r="F36" s="25"/>
      <c r="H36" s="16" t="s">
        <v>88</v>
      </c>
      <c r="I36" s="21"/>
      <c r="K36" s="45" t="s">
        <v>174</v>
      </c>
      <c r="L36" s="46" t="s">
        <v>201</v>
      </c>
      <c r="M36" s="29">
        <f ca="1">INDIRECT(B47&amp;"!M22")</f>
        <v>0</v>
      </c>
      <c r="N36" s="44"/>
      <c r="O36" s="15" t="s">
        <v>202</v>
      </c>
    </row>
    <row r="37" spans="1:16" s="15" customFormat="1" ht="34.5" customHeight="1" thickBot="1" x14ac:dyDescent="0.2">
      <c r="F37" s="25"/>
      <c r="H37" s="23" t="s">
        <v>203</v>
      </c>
      <c r="I37" s="24">
        <f ca="1">INDIRECT(B47&amp;"!L22")</f>
        <v>0</v>
      </c>
      <c r="K37" s="39" t="s">
        <v>469</v>
      </c>
      <c r="L37" s="40" t="s">
        <v>204</v>
      </c>
      <c r="M37" s="32">
        <f ca="1">INDIRECT(B47&amp;"!N22")</f>
        <v>0</v>
      </c>
      <c r="O37" s="391">
        <f ca="1">INDIRECT(B47&amp;"!O24")</f>
        <v>0</v>
      </c>
      <c r="P37" s="391"/>
    </row>
    <row r="38" spans="1:16" s="15" customFormat="1" ht="21.75" customHeight="1" thickBot="1" x14ac:dyDescent="0.2">
      <c r="B38" s="284" t="s">
        <v>205</v>
      </c>
      <c r="C38" s="285">
        <f ca="1">INDIRECT(B47&amp;"!E6")</f>
        <v>0</v>
      </c>
      <c r="F38" s="25"/>
      <c r="H38" s="18"/>
      <c r="I38" s="19"/>
      <c r="L38" s="61" t="s">
        <v>468</v>
      </c>
      <c r="M38" s="62">
        <f ca="1">INDIRECT(B47&amp;"!P22")</f>
        <v>0</v>
      </c>
      <c r="O38" s="392"/>
      <c r="P38" s="392"/>
    </row>
    <row r="39" spans="1:16" s="15" customFormat="1" ht="21.75" customHeight="1" x14ac:dyDescent="0.15">
      <c r="B39" s="286" t="s">
        <v>206</v>
      </c>
      <c r="C39" s="287">
        <f ca="1">INDIRECT(B47&amp;"!E7")</f>
        <v>0</v>
      </c>
      <c r="E39" s="26" t="s">
        <v>207</v>
      </c>
      <c r="F39" s="21"/>
      <c r="H39" s="18"/>
      <c r="I39" s="19"/>
      <c r="L39" s="19"/>
      <c r="M39" s="19"/>
      <c r="O39" s="26" t="s">
        <v>208</v>
      </c>
      <c r="P39" s="21"/>
    </row>
    <row r="40" spans="1:16" s="15" customFormat="1" ht="21.75" customHeight="1" thickBot="1" x14ac:dyDescent="0.2">
      <c r="B40" s="288" t="s">
        <v>209</v>
      </c>
      <c r="C40" s="289">
        <f ca="1">INDIRECT(B47&amp;"!E8")</f>
        <v>0</v>
      </c>
      <c r="E40" s="23" t="s">
        <v>210</v>
      </c>
      <c r="F40" s="24">
        <f ca="1">INDIRECT(B47&amp;"!L25")</f>
        <v>0</v>
      </c>
      <c r="H40" s="18"/>
      <c r="I40" s="19"/>
      <c r="L40" s="19"/>
      <c r="M40" s="19"/>
      <c r="O40" s="23"/>
      <c r="P40" s="24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8" t="s">
        <v>211</v>
      </c>
    </row>
  </sheetData>
  <mergeCells count="4">
    <mergeCell ref="A1:P2"/>
    <mergeCell ref="A4:C4"/>
    <mergeCell ref="B8:C8"/>
    <mergeCell ref="O37:P38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68" orientation="landscape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2021-08-24T02:34:56Z</cp:lastPrinted>
  <dcterms:created xsi:type="dcterms:W3CDTF">2008-01-06T09:11:49Z</dcterms:created>
  <dcterms:modified xsi:type="dcterms:W3CDTF">2024-03-25T06:43:47Z</dcterms:modified>
</cp:coreProperties>
</file>