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8AB94B15-DBD8-40E7-BCF4-D9CB15C93171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ごみ処理概要!$A$6:$AR$32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ごみ処理概要!$2:$33</definedName>
    <definedName name="_xlnm.Print_Area" localSheetId="3">ごみ処理量内訳!$2:$33</definedName>
    <definedName name="_xlnm.Print_Area" localSheetId="1">ごみ搬入量内訳!$2:$33</definedName>
    <definedName name="_xlnm.Print_Area" localSheetId="6">災害廃棄物搬入量!$2:$33</definedName>
    <definedName name="_xlnm.Print_Area" localSheetId="2">施設区分別搬入量内訳!$2:$33</definedName>
    <definedName name="_xlnm.Print_Area" localSheetId="5">施設資源化量内訳!$2:$33</definedName>
    <definedName name="_xlnm.Print_Area" localSheetId="4">資源化量内訳!$2:$33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7" i="1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U8" i="5"/>
  <c r="CU9" i="5"/>
  <c r="CU10" i="5"/>
  <c r="CR10" i="5" s="1"/>
  <c r="O10" i="5" s="1"/>
  <c r="CU11" i="5"/>
  <c r="CU12" i="5"/>
  <c r="CU13" i="5"/>
  <c r="CU14" i="5"/>
  <c r="CU15" i="5"/>
  <c r="CU16" i="5"/>
  <c r="CR16" i="5" s="1"/>
  <c r="O16" i="5" s="1"/>
  <c r="CU17" i="5"/>
  <c r="CU18" i="5"/>
  <c r="CU19" i="5"/>
  <c r="CU20" i="5"/>
  <c r="CU21" i="5"/>
  <c r="CU22" i="5"/>
  <c r="CR22" i="5" s="1"/>
  <c r="O22" i="5" s="1"/>
  <c r="CU23" i="5"/>
  <c r="CU24" i="5"/>
  <c r="CU25" i="5"/>
  <c r="CU26" i="5"/>
  <c r="CU27" i="5"/>
  <c r="CU28" i="5"/>
  <c r="CR28" i="5" s="1"/>
  <c r="O28" i="5" s="1"/>
  <c r="CU29" i="5"/>
  <c r="CU30" i="5"/>
  <c r="CU31" i="5"/>
  <c r="CU32" i="5"/>
  <c r="CU33" i="5"/>
  <c r="CT8" i="5"/>
  <c r="CR8" i="5" s="1"/>
  <c r="O8" i="5" s="1"/>
  <c r="CT9" i="5"/>
  <c r="CR9" i="5" s="1"/>
  <c r="O9" i="5" s="1"/>
  <c r="CT10" i="5"/>
  <c r="CT11" i="5"/>
  <c r="CT12" i="5"/>
  <c r="CT13" i="5"/>
  <c r="CT14" i="5"/>
  <c r="CR14" i="5" s="1"/>
  <c r="O14" i="5" s="1"/>
  <c r="CT15" i="5"/>
  <c r="CR15" i="5" s="1"/>
  <c r="O15" i="5" s="1"/>
  <c r="CT16" i="5"/>
  <c r="CT17" i="5"/>
  <c r="CT18" i="5"/>
  <c r="CT19" i="5"/>
  <c r="CT20" i="5"/>
  <c r="CR20" i="5" s="1"/>
  <c r="CT21" i="5"/>
  <c r="CR21" i="5" s="1"/>
  <c r="O21" i="5" s="1"/>
  <c r="CT22" i="5"/>
  <c r="CT23" i="5"/>
  <c r="CT24" i="5"/>
  <c r="CT25" i="5"/>
  <c r="CT26" i="5"/>
  <c r="CR26" i="5" s="1"/>
  <c r="O26" i="5" s="1"/>
  <c r="CT27" i="5"/>
  <c r="CR27" i="5" s="1"/>
  <c r="O27" i="5" s="1"/>
  <c r="CT28" i="5"/>
  <c r="CT29" i="5"/>
  <c r="CT30" i="5"/>
  <c r="CT31" i="5"/>
  <c r="CT32" i="5"/>
  <c r="CR32" i="5" s="1"/>
  <c r="O32" i="5" s="1"/>
  <c r="CT33" i="5"/>
  <c r="CR33" i="5" s="1"/>
  <c r="O33" i="5" s="1"/>
  <c r="CS8" i="5"/>
  <c r="CS9" i="5"/>
  <c r="CS10" i="5"/>
  <c r="CS11" i="5"/>
  <c r="CS12" i="5"/>
  <c r="CR12" i="5" s="1"/>
  <c r="O12" i="5" s="1"/>
  <c r="CS13" i="5"/>
  <c r="CR13" i="5" s="1"/>
  <c r="O13" i="5" s="1"/>
  <c r="CS14" i="5"/>
  <c r="CS15" i="5"/>
  <c r="CS16" i="5"/>
  <c r="CS17" i="5"/>
  <c r="CS18" i="5"/>
  <c r="CR18" i="5" s="1"/>
  <c r="O18" i="5" s="1"/>
  <c r="CS19" i="5"/>
  <c r="CR19" i="5" s="1"/>
  <c r="O19" i="5" s="1"/>
  <c r="CS20" i="5"/>
  <c r="CS21" i="5"/>
  <c r="CS22" i="5"/>
  <c r="CS23" i="5"/>
  <c r="CS24" i="5"/>
  <c r="CR24" i="5" s="1"/>
  <c r="O24" i="5" s="1"/>
  <c r="CS25" i="5"/>
  <c r="CR25" i="5" s="1"/>
  <c r="O25" i="5" s="1"/>
  <c r="CS26" i="5"/>
  <c r="CS27" i="5"/>
  <c r="CS28" i="5"/>
  <c r="CS29" i="5"/>
  <c r="CS30" i="5"/>
  <c r="CR30" i="5" s="1"/>
  <c r="O30" i="5" s="1"/>
  <c r="CS31" i="5"/>
  <c r="CR31" i="5" s="1"/>
  <c r="O31" i="5" s="1"/>
  <c r="CS32" i="5"/>
  <c r="CS33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M8" i="5"/>
  <c r="CM9" i="5"/>
  <c r="CM10" i="5"/>
  <c r="CM11" i="5"/>
  <c r="CJ11" i="5" s="1"/>
  <c r="CM12" i="5"/>
  <c r="CM13" i="5"/>
  <c r="CM14" i="5"/>
  <c r="CM15" i="5"/>
  <c r="CM16" i="5"/>
  <c r="CM17" i="5"/>
  <c r="CJ17" i="5" s="1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L8" i="5"/>
  <c r="CL9" i="5"/>
  <c r="CJ9" i="5" s="1"/>
  <c r="N9" i="5" s="1"/>
  <c r="CL10" i="5"/>
  <c r="CL11" i="5"/>
  <c r="CL12" i="5"/>
  <c r="CL13" i="5"/>
  <c r="CL14" i="5"/>
  <c r="CL15" i="5"/>
  <c r="CJ15" i="5" s="1"/>
  <c r="N15" i="5" s="1"/>
  <c r="CL16" i="5"/>
  <c r="CL17" i="5"/>
  <c r="CL18" i="5"/>
  <c r="CL19" i="5"/>
  <c r="CL20" i="5"/>
  <c r="CL21" i="5"/>
  <c r="CJ21" i="5" s="1"/>
  <c r="N21" i="5" s="1"/>
  <c r="CL22" i="5"/>
  <c r="CL23" i="5"/>
  <c r="CL24" i="5"/>
  <c r="CL25" i="5"/>
  <c r="CL26" i="5"/>
  <c r="CL27" i="5"/>
  <c r="CJ27" i="5" s="1"/>
  <c r="N27" i="5" s="1"/>
  <c r="CL28" i="5"/>
  <c r="CL29" i="5"/>
  <c r="CL30" i="5"/>
  <c r="CL31" i="5"/>
  <c r="CL32" i="5"/>
  <c r="CL33" i="5"/>
  <c r="CJ33" i="5" s="1"/>
  <c r="N33" i="5" s="1"/>
  <c r="CK8" i="5"/>
  <c r="CK9" i="5"/>
  <c r="CK10" i="5"/>
  <c r="CK11" i="5"/>
  <c r="CK12" i="5"/>
  <c r="CK13" i="5"/>
  <c r="CJ13" i="5" s="1"/>
  <c r="N13" i="5" s="1"/>
  <c r="CK14" i="5"/>
  <c r="CK15" i="5"/>
  <c r="CK16" i="5"/>
  <c r="CK17" i="5"/>
  <c r="CK18" i="5"/>
  <c r="CK19" i="5"/>
  <c r="CJ19" i="5" s="1"/>
  <c r="CK20" i="5"/>
  <c r="CK21" i="5"/>
  <c r="CK22" i="5"/>
  <c r="CK23" i="5"/>
  <c r="CK24" i="5"/>
  <c r="CJ24" i="5" s="1"/>
  <c r="N24" i="5" s="1"/>
  <c r="CK25" i="5"/>
  <c r="CJ25" i="5" s="1"/>
  <c r="N25" i="5" s="1"/>
  <c r="CK26" i="5"/>
  <c r="CK27" i="5"/>
  <c r="CK28" i="5"/>
  <c r="CK29" i="5"/>
  <c r="CK30" i="5"/>
  <c r="CK31" i="5"/>
  <c r="CJ31" i="5" s="1"/>
  <c r="CK32" i="5"/>
  <c r="CK33" i="5"/>
  <c r="CJ23" i="5"/>
  <c r="N23" i="5" s="1"/>
  <c r="CJ29" i="5"/>
  <c r="N29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D8" i="5"/>
  <c r="CB8" i="5" s="1"/>
  <c r="M8" i="5" s="1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B26" i="5" s="1"/>
  <c r="M26" i="5" s="1"/>
  <c r="CD27" i="5"/>
  <c r="CD28" i="5"/>
  <c r="CD29" i="5"/>
  <c r="CD30" i="5"/>
  <c r="CD31" i="5"/>
  <c r="CD32" i="5"/>
  <c r="CD33" i="5"/>
  <c r="CC8" i="5"/>
  <c r="CC9" i="5"/>
  <c r="CC10" i="5"/>
  <c r="CC11" i="5"/>
  <c r="CC12" i="5"/>
  <c r="CC13" i="5"/>
  <c r="CB13" i="5" s="1"/>
  <c r="M13" i="5" s="1"/>
  <c r="CC14" i="5"/>
  <c r="CC15" i="5"/>
  <c r="CC16" i="5"/>
  <c r="CC17" i="5"/>
  <c r="CC18" i="5"/>
  <c r="CC19" i="5"/>
  <c r="CB19" i="5" s="1"/>
  <c r="M19" i="5" s="1"/>
  <c r="CC20" i="5"/>
  <c r="CC21" i="5"/>
  <c r="CC22" i="5"/>
  <c r="CC23" i="5"/>
  <c r="CC24" i="5"/>
  <c r="CC25" i="5"/>
  <c r="CB25" i="5" s="1"/>
  <c r="M25" i="5" s="1"/>
  <c r="CC26" i="5"/>
  <c r="CC27" i="5"/>
  <c r="CC28" i="5"/>
  <c r="CC29" i="5"/>
  <c r="CC30" i="5"/>
  <c r="CC31" i="5"/>
  <c r="CB31" i="5" s="1"/>
  <c r="M31" i="5" s="1"/>
  <c r="CC32" i="5"/>
  <c r="CC33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U8" i="5"/>
  <c r="BU9" i="5"/>
  <c r="BU10" i="5"/>
  <c r="BU11" i="5"/>
  <c r="BU12" i="5"/>
  <c r="BU13" i="5"/>
  <c r="BU14" i="5"/>
  <c r="BU15" i="5"/>
  <c r="BT15" i="5" s="1"/>
  <c r="L15" i="5" s="1"/>
  <c r="BU16" i="5"/>
  <c r="BU17" i="5"/>
  <c r="BU18" i="5"/>
  <c r="BU19" i="5"/>
  <c r="BU20" i="5"/>
  <c r="BU21" i="5"/>
  <c r="BT21" i="5" s="1"/>
  <c r="L21" i="5" s="1"/>
  <c r="BU22" i="5"/>
  <c r="BU23" i="5"/>
  <c r="BU24" i="5"/>
  <c r="BU25" i="5"/>
  <c r="BU26" i="5"/>
  <c r="BU27" i="5"/>
  <c r="BT27" i="5" s="1"/>
  <c r="L27" i="5" s="1"/>
  <c r="BU28" i="5"/>
  <c r="BU29" i="5"/>
  <c r="BU30" i="5"/>
  <c r="BU31" i="5"/>
  <c r="BU32" i="5"/>
  <c r="BU33" i="5"/>
  <c r="BT33" i="5" s="1"/>
  <c r="BT9" i="5"/>
  <c r="L9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N8" i="5"/>
  <c r="BN9" i="5"/>
  <c r="BN10" i="5"/>
  <c r="BN11" i="5"/>
  <c r="BN12" i="5"/>
  <c r="BL12" i="5" s="1"/>
  <c r="K12" i="5" s="1"/>
  <c r="BN13" i="5"/>
  <c r="BN14" i="5"/>
  <c r="BN15" i="5"/>
  <c r="BN16" i="5"/>
  <c r="BN17" i="5"/>
  <c r="BN18" i="5"/>
  <c r="BL18" i="5" s="1"/>
  <c r="K18" i="5" s="1"/>
  <c r="BN19" i="5"/>
  <c r="BN20" i="5"/>
  <c r="BN21" i="5"/>
  <c r="BN22" i="5"/>
  <c r="BN23" i="5"/>
  <c r="BL23" i="5" s="1"/>
  <c r="K23" i="5" s="1"/>
  <c r="BN24" i="5"/>
  <c r="BN25" i="5"/>
  <c r="BN26" i="5"/>
  <c r="BN27" i="5"/>
  <c r="BN28" i="5"/>
  <c r="BN29" i="5"/>
  <c r="BN30" i="5"/>
  <c r="BL30" i="5" s="1"/>
  <c r="K30" i="5" s="1"/>
  <c r="BN31" i="5"/>
  <c r="BN32" i="5"/>
  <c r="BN33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M33" i="5"/>
  <c r="BL11" i="5"/>
  <c r="K11" i="5" s="1"/>
  <c r="BL29" i="5"/>
  <c r="K29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F8" i="5"/>
  <c r="BD8" i="5" s="1"/>
  <c r="J8" i="5" s="1"/>
  <c r="BF9" i="5"/>
  <c r="BF10" i="5"/>
  <c r="BF11" i="5"/>
  <c r="BF12" i="5"/>
  <c r="BF13" i="5"/>
  <c r="BF14" i="5"/>
  <c r="BD14" i="5" s="1"/>
  <c r="J14" i="5" s="1"/>
  <c r="BF15" i="5"/>
  <c r="BF16" i="5"/>
  <c r="BF17" i="5"/>
  <c r="BF18" i="5"/>
  <c r="BF19" i="5"/>
  <c r="BF20" i="5"/>
  <c r="BD20" i="5" s="1"/>
  <c r="J20" i="5" s="1"/>
  <c r="BF21" i="5"/>
  <c r="BF22" i="5"/>
  <c r="BF23" i="5"/>
  <c r="BF24" i="5"/>
  <c r="BF25" i="5"/>
  <c r="BF26" i="5"/>
  <c r="BD26" i="5" s="1"/>
  <c r="J26" i="5" s="1"/>
  <c r="BF27" i="5"/>
  <c r="BF28" i="5"/>
  <c r="BF29" i="5"/>
  <c r="BF30" i="5"/>
  <c r="BF31" i="5"/>
  <c r="BD31" i="5" s="1"/>
  <c r="J31" i="5" s="1"/>
  <c r="BF32" i="5"/>
  <c r="BD32" i="5" s="1"/>
  <c r="J32" i="5" s="1"/>
  <c r="BF33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D13" i="5"/>
  <c r="J13" i="5" s="1"/>
  <c r="BD19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X8" i="5"/>
  <c r="AX9" i="5"/>
  <c r="AV9" i="5" s="1"/>
  <c r="AX10" i="5"/>
  <c r="AV10" i="5" s="1"/>
  <c r="AX11" i="5"/>
  <c r="AX12" i="5"/>
  <c r="AX13" i="5"/>
  <c r="AX14" i="5"/>
  <c r="AX15" i="5"/>
  <c r="AX16" i="5"/>
  <c r="AV16" i="5" s="1"/>
  <c r="I16" i="5" s="1"/>
  <c r="AX17" i="5"/>
  <c r="AX18" i="5"/>
  <c r="AX19" i="5"/>
  <c r="AX20" i="5"/>
  <c r="AX21" i="5"/>
  <c r="AV21" i="5" s="1"/>
  <c r="I21" i="5" s="1"/>
  <c r="AX22" i="5"/>
  <c r="AV22" i="5" s="1"/>
  <c r="I22" i="5" s="1"/>
  <c r="AX23" i="5"/>
  <c r="AX24" i="5"/>
  <c r="AX25" i="5"/>
  <c r="AX26" i="5"/>
  <c r="AX27" i="5"/>
  <c r="AX28" i="5"/>
  <c r="AX29" i="5"/>
  <c r="AX30" i="5"/>
  <c r="AX31" i="5"/>
  <c r="AX32" i="5"/>
  <c r="AX33" i="5"/>
  <c r="AV33" i="5" s="1"/>
  <c r="I33" i="5" s="1"/>
  <c r="AW8" i="5"/>
  <c r="AW9" i="5"/>
  <c r="AW10" i="5"/>
  <c r="AW11" i="5"/>
  <c r="AW12" i="5"/>
  <c r="AW13" i="5"/>
  <c r="AW14" i="5"/>
  <c r="AV14" i="5" s="1"/>
  <c r="I14" i="5" s="1"/>
  <c r="AW15" i="5"/>
  <c r="AW16" i="5"/>
  <c r="AW17" i="5"/>
  <c r="AW18" i="5"/>
  <c r="AW19" i="5"/>
  <c r="AW20" i="5"/>
  <c r="AV20" i="5" s="1"/>
  <c r="AW21" i="5"/>
  <c r="AW22" i="5"/>
  <c r="AW23" i="5"/>
  <c r="AW24" i="5"/>
  <c r="AW25" i="5"/>
  <c r="AW26" i="5"/>
  <c r="AV26" i="5" s="1"/>
  <c r="AW27" i="5"/>
  <c r="AW28" i="5"/>
  <c r="AW29" i="5"/>
  <c r="AW30" i="5"/>
  <c r="AW31" i="5"/>
  <c r="AW32" i="5"/>
  <c r="AV32" i="5" s="1"/>
  <c r="I32" i="5" s="1"/>
  <c r="AW33" i="5"/>
  <c r="AV15" i="5"/>
  <c r="I15" i="5" s="1"/>
  <c r="AV27" i="5"/>
  <c r="AV28" i="5"/>
  <c r="I28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N30" i="5" s="1"/>
  <c r="H30" i="5" s="1"/>
  <c r="AP31" i="5"/>
  <c r="AP32" i="5"/>
  <c r="AP33" i="5"/>
  <c r="AO8" i="5"/>
  <c r="AO9" i="5"/>
  <c r="AO10" i="5"/>
  <c r="AO11" i="5"/>
  <c r="AO12" i="5"/>
  <c r="AO13" i="5"/>
  <c r="AO14" i="5"/>
  <c r="AO15" i="5"/>
  <c r="AO16" i="5"/>
  <c r="AN16" i="5" s="1"/>
  <c r="AO17" i="5"/>
  <c r="AO18" i="5"/>
  <c r="AO19" i="5"/>
  <c r="AO20" i="5"/>
  <c r="AO21" i="5"/>
  <c r="AO22" i="5"/>
  <c r="AN22" i="5" s="1"/>
  <c r="H22" i="5" s="1"/>
  <c r="AO23" i="5"/>
  <c r="AO24" i="5"/>
  <c r="AO25" i="5"/>
  <c r="AO26" i="5"/>
  <c r="AO27" i="5"/>
  <c r="AO28" i="5"/>
  <c r="AO29" i="5"/>
  <c r="AO30" i="5"/>
  <c r="AO31" i="5"/>
  <c r="AO32" i="5"/>
  <c r="AO33" i="5"/>
  <c r="AN12" i="5"/>
  <c r="H12" i="5" s="1"/>
  <c r="AN20" i="5"/>
  <c r="H20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I8" i="5"/>
  <c r="AI9" i="5"/>
  <c r="AI10" i="5"/>
  <c r="AI11" i="5"/>
  <c r="AI12" i="5"/>
  <c r="AI13" i="5"/>
  <c r="AF13" i="5" s="1"/>
  <c r="G13" i="5" s="1"/>
  <c r="AI14" i="5"/>
  <c r="AF14" i="5" s="1"/>
  <c r="G14" i="5" s="1"/>
  <c r="AI15" i="5"/>
  <c r="AI16" i="5"/>
  <c r="AI17" i="5"/>
  <c r="AI18" i="5"/>
  <c r="AI19" i="5"/>
  <c r="AF19" i="5" s="1"/>
  <c r="G19" i="5" s="1"/>
  <c r="AI20" i="5"/>
  <c r="AI21" i="5"/>
  <c r="AI22" i="5"/>
  <c r="AI23" i="5"/>
  <c r="AI24" i="5"/>
  <c r="AI25" i="5"/>
  <c r="AF25" i="5" s="1"/>
  <c r="G25" i="5" s="1"/>
  <c r="AI26" i="5"/>
  <c r="AI27" i="5"/>
  <c r="AI28" i="5"/>
  <c r="AI29" i="5"/>
  <c r="AI30" i="5"/>
  <c r="AI31" i="5"/>
  <c r="AI32" i="5"/>
  <c r="AF32" i="5" s="1"/>
  <c r="G32" i="5" s="1"/>
  <c r="AI33" i="5"/>
  <c r="AH8" i="5"/>
  <c r="AH9" i="5"/>
  <c r="AH10" i="5"/>
  <c r="AH11" i="5"/>
  <c r="AF11" i="5" s="1"/>
  <c r="G11" i="5" s="1"/>
  <c r="AH12" i="5"/>
  <c r="AH13" i="5"/>
  <c r="AH14" i="5"/>
  <c r="AH15" i="5"/>
  <c r="AH16" i="5"/>
  <c r="AH17" i="5"/>
  <c r="AH18" i="5"/>
  <c r="AF18" i="5" s="1"/>
  <c r="G18" i="5" s="1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G8" i="5"/>
  <c r="AG9" i="5"/>
  <c r="AF9" i="5" s="1"/>
  <c r="AG10" i="5"/>
  <c r="AG11" i="5"/>
  <c r="AG12" i="5"/>
  <c r="AG13" i="5"/>
  <c r="AG14" i="5"/>
  <c r="AG15" i="5"/>
  <c r="AF15" i="5" s="1"/>
  <c r="G15" i="5" s="1"/>
  <c r="AG16" i="5"/>
  <c r="AF16" i="5" s="1"/>
  <c r="G16" i="5" s="1"/>
  <c r="AG17" i="5"/>
  <c r="AG18" i="5"/>
  <c r="AG19" i="5"/>
  <c r="AG20" i="5"/>
  <c r="AG21" i="5"/>
  <c r="AF21" i="5" s="1"/>
  <c r="G21" i="5" s="1"/>
  <c r="AG22" i="5"/>
  <c r="AF22" i="5" s="1"/>
  <c r="G22" i="5" s="1"/>
  <c r="AG23" i="5"/>
  <c r="AG24" i="5"/>
  <c r="AG25" i="5"/>
  <c r="AG26" i="5"/>
  <c r="AG27" i="5"/>
  <c r="AF27" i="5" s="1"/>
  <c r="G27" i="5" s="1"/>
  <c r="AG28" i="5"/>
  <c r="AF28" i="5" s="1"/>
  <c r="G28" i="5" s="1"/>
  <c r="AG29" i="5"/>
  <c r="AG30" i="5"/>
  <c r="AG31" i="5"/>
  <c r="AG32" i="5"/>
  <c r="AG33" i="5"/>
  <c r="AF33" i="5" s="1"/>
  <c r="G33" i="5" s="1"/>
  <c r="AF8" i="5"/>
  <c r="G8" i="5" s="1"/>
  <c r="AF10" i="5"/>
  <c r="G10" i="5" s="1"/>
  <c r="AF24" i="5"/>
  <c r="G24" i="5" s="1"/>
  <c r="AF30" i="5"/>
  <c r="G30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A8" i="5"/>
  <c r="AA9" i="5"/>
  <c r="AA10" i="5"/>
  <c r="AA11" i="5"/>
  <c r="AA12" i="5"/>
  <c r="AA13" i="5"/>
  <c r="AA14" i="5"/>
  <c r="AA15" i="5"/>
  <c r="X15" i="5" s="1"/>
  <c r="E15" i="5" s="1"/>
  <c r="AA16" i="5"/>
  <c r="AA17" i="5"/>
  <c r="AA18" i="5"/>
  <c r="AA19" i="5"/>
  <c r="AA20" i="5"/>
  <c r="AA21" i="5"/>
  <c r="X21" i="5" s="1"/>
  <c r="E21" i="5" s="1"/>
  <c r="AA22" i="5"/>
  <c r="AA23" i="5"/>
  <c r="AA24" i="5"/>
  <c r="AA25" i="5"/>
  <c r="AA26" i="5"/>
  <c r="AA27" i="5"/>
  <c r="AA28" i="5"/>
  <c r="AA29" i="5"/>
  <c r="AA30" i="5"/>
  <c r="AA31" i="5"/>
  <c r="AA32" i="5"/>
  <c r="AA33" i="5"/>
  <c r="X33" i="5" s="1"/>
  <c r="E33" i="5" s="1"/>
  <c r="Z8" i="5"/>
  <c r="Z9" i="5"/>
  <c r="Z10" i="5"/>
  <c r="Z11" i="5"/>
  <c r="Z12" i="5"/>
  <c r="Z13" i="5"/>
  <c r="X13" i="5" s="1"/>
  <c r="E13" i="5" s="1"/>
  <c r="Z14" i="5"/>
  <c r="Z15" i="5"/>
  <c r="Z16" i="5"/>
  <c r="Z17" i="5"/>
  <c r="Z18" i="5"/>
  <c r="Z19" i="5"/>
  <c r="X19" i="5" s="1"/>
  <c r="E19" i="5" s="1"/>
  <c r="Z20" i="5"/>
  <c r="Z21" i="5"/>
  <c r="Z22" i="5"/>
  <c r="Z23" i="5"/>
  <c r="Z24" i="5"/>
  <c r="Z25" i="5"/>
  <c r="Z26" i="5"/>
  <c r="Z27" i="5"/>
  <c r="Z28" i="5"/>
  <c r="Z29" i="5"/>
  <c r="Z30" i="5"/>
  <c r="Z31" i="5"/>
  <c r="X31" i="5" s="1"/>
  <c r="E31" i="5" s="1"/>
  <c r="Z32" i="5"/>
  <c r="Z33" i="5"/>
  <c r="Y8" i="5"/>
  <c r="Y9" i="5"/>
  <c r="Y10" i="5"/>
  <c r="Y11" i="5"/>
  <c r="X11" i="5" s="1"/>
  <c r="E11" i="5" s="1"/>
  <c r="Y12" i="5"/>
  <c r="Y13" i="5"/>
  <c r="Y14" i="5"/>
  <c r="Y15" i="5"/>
  <c r="Y16" i="5"/>
  <c r="Y17" i="5"/>
  <c r="X17" i="5" s="1"/>
  <c r="E17" i="5" s="1"/>
  <c r="Y18" i="5"/>
  <c r="Y19" i="5"/>
  <c r="Y20" i="5"/>
  <c r="Y21" i="5"/>
  <c r="Y22" i="5"/>
  <c r="Y23" i="5"/>
  <c r="X23" i="5" s="1"/>
  <c r="E23" i="5" s="1"/>
  <c r="Y24" i="5"/>
  <c r="Y25" i="5"/>
  <c r="Y26" i="5"/>
  <c r="Y27" i="5"/>
  <c r="Y28" i="5"/>
  <c r="Y29" i="5"/>
  <c r="X29" i="5" s="1"/>
  <c r="Y30" i="5"/>
  <c r="Y31" i="5"/>
  <c r="Y32" i="5"/>
  <c r="Y33" i="5"/>
  <c r="X9" i="5"/>
  <c r="E9" i="5" s="1"/>
  <c r="X25" i="5"/>
  <c r="E25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S8" i="5"/>
  <c r="S9" i="5"/>
  <c r="P9" i="5" s="1"/>
  <c r="S10" i="5"/>
  <c r="P10" i="5" s="1"/>
  <c r="S11" i="5"/>
  <c r="S12" i="5"/>
  <c r="S13" i="5"/>
  <c r="S14" i="5"/>
  <c r="S15" i="5"/>
  <c r="P15" i="5" s="1"/>
  <c r="S16" i="5"/>
  <c r="P16" i="5" s="1"/>
  <c r="S17" i="5"/>
  <c r="S18" i="5"/>
  <c r="S19" i="5"/>
  <c r="S20" i="5"/>
  <c r="S21" i="5"/>
  <c r="S22" i="5"/>
  <c r="P22" i="5" s="1"/>
  <c r="S23" i="5"/>
  <c r="S24" i="5"/>
  <c r="S25" i="5"/>
  <c r="S26" i="5"/>
  <c r="S27" i="5"/>
  <c r="S28" i="5"/>
  <c r="S29" i="5"/>
  <c r="S30" i="5"/>
  <c r="S31" i="5"/>
  <c r="S32" i="5"/>
  <c r="S33" i="5"/>
  <c r="P33" i="5" s="1"/>
  <c r="R8" i="5"/>
  <c r="P8" i="5" s="1"/>
  <c r="R9" i="5"/>
  <c r="R10" i="5"/>
  <c r="R11" i="5"/>
  <c r="R12" i="5"/>
  <c r="R13" i="5"/>
  <c r="R14" i="5"/>
  <c r="P14" i="5" s="1"/>
  <c r="R15" i="5"/>
  <c r="R16" i="5"/>
  <c r="R17" i="5"/>
  <c r="R18" i="5"/>
  <c r="R19" i="5"/>
  <c r="R20" i="5"/>
  <c r="P20" i="5" s="1"/>
  <c r="R21" i="5"/>
  <c r="R22" i="5"/>
  <c r="R23" i="5"/>
  <c r="R24" i="5"/>
  <c r="R25" i="5"/>
  <c r="R26" i="5"/>
  <c r="P26" i="5" s="1"/>
  <c r="R27" i="5"/>
  <c r="R28" i="5"/>
  <c r="R29" i="5"/>
  <c r="R30" i="5"/>
  <c r="R31" i="5"/>
  <c r="R32" i="5"/>
  <c r="P32" i="5" s="1"/>
  <c r="R33" i="5"/>
  <c r="Q8" i="5"/>
  <c r="Q9" i="5"/>
  <c r="Q10" i="5"/>
  <c r="Q11" i="5"/>
  <c r="P11" i="5" s="1"/>
  <c r="Q12" i="5"/>
  <c r="P12" i="5" s="1"/>
  <c r="Q13" i="5"/>
  <c r="Q14" i="5"/>
  <c r="Q15" i="5"/>
  <c r="Q16" i="5"/>
  <c r="Q17" i="5"/>
  <c r="Q18" i="5"/>
  <c r="P18" i="5" s="1"/>
  <c r="Q19" i="5"/>
  <c r="Q20" i="5"/>
  <c r="Q21" i="5"/>
  <c r="Q22" i="5"/>
  <c r="Q23" i="5"/>
  <c r="P23" i="5" s="1"/>
  <c r="Q24" i="5"/>
  <c r="P24" i="5" s="1"/>
  <c r="Q25" i="5"/>
  <c r="Q26" i="5"/>
  <c r="Q27" i="5"/>
  <c r="Q28" i="5"/>
  <c r="Q29" i="5"/>
  <c r="P29" i="5" s="1"/>
  <c r="Q30" i="5"/>
  <c r="P30" i="5" s="1"/>
  <c r="Q31" i="5"/>
  <c r="Q32" i="5"/>
  <c r="Q33" i="5"/>
  <c r="P17" i="5"/>
  <c r="O20" i="5"/>
  <c r="N11" i="5"/>
  <c r="N17" i="5"/>
  <c r="N19" i="5"/>
  <c r="N31" i="5"/>
  <c r="L33" i="5"/>
  <c r="J19" i="5"/>
  <c r="I9" i="5"/>
  <c r="I10" i="5"/>
  <c r="I20" i="5"/>
  <c r="I26" i="5"/>
  <c r="I27" i="5"/>
  <c r="H16" i="5"/>
  <c r="G9" i="5"/>
  <c r="E29" i="5"/>
  <c r="FB8" i="9"/>
  <c r="FB9" i="9"/>
  <c r="FB10" i="9"/>
  <c r="FB11" i="9"/>
  <c r="FB12" i="9"/>
  <c r="FB13" i="9"/>
  <c r="FB14" i="9"/>
  <c r="FB15" i="9"/>
  <c r="FB16" i="9"/>
  <c r="FB17" i="9"/>
  <c r="FB18" i="9"/>
  <c r="FB19" i="9"/>
  <c r="FB20" i="9"/>
  <c r="FB21" i="9"/>
  <c r="FB22" i="9"/>
  <c r="FB23" i="9"/>
  <c r="FB24" i="9"/>
  <c r="FB25" i="9"/>
  <c r="FB26" i="9"/>
  <c r="FB27" i="9"/>
  <c r="FB28" i="9"/>
  <c r="FB29" i="9"/>
  <c r="FB30" i="9"/>
  <c r="FB31" i="9"/>
  <c r="FB32" i="9"/>
  <c r="FB33" i="9"/>
  <c r="EF8" i="9"/>
  <c r="EF9" i="9"/>
  <c r="EF10" i="9"/>
  <c r="EF11" i="9"/>
  <c r="EF12" i="9"/>
  <c r="EF13" i="9"/>
  <c r="EF14" i="9"/>
  <c r="EF15" i="9"/>
  <c r="EF16" i="9"/>
  <c r="EF17" i="9"/>
  <c r="EF18" i="9"/>
  <c r="EF19" i="9"/>
  <c r="EF20" i="9"/>
  <c r="EF21" i="9"/>
  <c r="EF22" i="9"/>
  <c r="EF23" i="9"/>
  <c r="EF24" i="9"/>
  <c r="EF25" i="9"/>
  <c r="EF26" i="9"/>
  <c r="EF27" i="9"/>
  <c r="EF28" i="9"/>
  <c r="EF29" i="9"/>
  <c r="EF30" i="9"/>
  <c r="EF31" i="9"/>
  <c r="EF32" i="9"/>
  <c r="EF33" i="9"/>
  <c r="DJ8" i="9"/>
  <c r="DJ9" i="9"/>
  <c r="DJ10" i="9"/>
  <c r="DJ11" i="9"/>
  <c r="DJ12" i="9"/>
  <c r="DJ13" i="9"/>
  <c r="DJ14" i="9"/>
  <c r="DJ15" i="9"/>
  <c r="DJ16" i="9"/>
  <c r="DJ17" i="9"/>
  <c r="DJ18" i="9"/>
  <c r="DJ19" i="9"/>
  <c r="DJ20" i="9"/>
  <c r="DJ21" i="9"/>
  <c r="DJ22" i="9"/>
  <c r="DJ23" i="9"/>
  <c r="DJ24" i="9"/>
  <c r="DJ25" i="9"/>
  <c r="DJ26" i="9"/>
  <c r="DJ27" i="9"/>
  <c r="DJ28" i="9"/>
  <c r="DJ29" i="9"/>
  <c r="DJ30" i="9"/>
  <c r="DJ31" i="9"/>
  <c r="DJ32" i="9"/>
  <c r="DJ33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1" i="9"/>
  <c r="CN22" i="9"/>
  <c r="CN23" i="9"/>
  <c r="CN24" i="9"/>
  <c r="CN25" i="9"/>
  <c r="CN26" i="9"/>
  <c r="CN27" i="9"/>
  <c r="CN28" i="9"/>
  <c r="CN29" i="9"/>
  <c r="CN30" i="9"/>
  <c r="CN31" i="9"/>
  <c r="CN32" i="9"/>
  <c r="CN33" i="9"/>
  <c r="BR8" i="9"/>
  <c r="BR9" i="9"/>
  <c r="BR10" i="9"/>
  <c r="BR11" i="9"/>
  <c r="D11" i="9" s="1"/>
  <c r="BR12" i="9"/>
  <c r="BR13" i="9"/>
  <c r="BR14" i="9"/>
  <c r="BR15" i="9"/>
  <c r="BR16" i="9"/>
  <c r="BR17" i="9"/>
  <c r="BR18" i="9"/>
  <c r="D18" i="9" s="1"/>
  <c r="AV18" i="4" s="1"/>
  <c r="BR19" i="9"/>
  <c r="BR20" i="9"/>
  <c r="BR21" i="9"/>
  <c r="BR22" i="9"/>
  <c r="BR23" i="9"/>
  <c r="BR24" i="9"/>
  <c r="BR25" i="9"/>
  <c r="BR26" i="9"/>
  <c r="BR27" i="9"/>
  <c r="BR28" i="9"/>
  <c r="BR29" i="9"/>
  <c r="D29" i="9" s="1"/>
  <c r="BR30" i="9"/>
  <c r="BR31" i="9"/>
  <c r="BR32" i="9"/>
  <c r="BR33" i="9"/>
  <c r="AV8" i="9"/>
  <c r="AV9" i="9"/>
  <c r="D9" i="9" s="1"/>
  <c r="AV10" i="9"/>
  <c r="D10" i="9" s="1"/>
  <c r="AV11" i="9"/>
  <c r="AV12" i="9"/>
  <c r="AV13" i="9"/>
  <c r="AV14" i="9"/>
  <c r="AV15" i="9"/>
  <c r="AV16" i="9"/>
  <c r="D16" i="9" s="1"/>
  <c r="AV17" i="9"/>
  <c r="AV18" i="9"/>
  <c r="AV19" i="9"/>
  <c r="AV20" i="9"/>
  <c r="AV21" i="9"/>
  <c r="D21" i="9" s="1"/>
  <c r="AV22" i="9"/>
  <c r="D22" i="9" s="1"/>
  <c r="AV22" i="4" s="1"/>
  <c r="AV23" i="9"/>
  <c r="AV24" i="9"/>
  <c r="AV25" i="9"/>
  <c r="AV26" i="9"/>
  <c r="AV27" i="9"/>
  <c r="D27" i="9" s="1"/>
  <c r="AV28" i="9"/>
  <c r="D28" i="9" s="1"/>
  <c r="AV28" i="4" s="1"/>
  <c r="AV29" i="9"/>
  <c r="AV30" i="9"/>
  <c r="AV31" i="9"/>
  <c r="AV32" i="9"/>
  <c r="AV33" i="9"/>
  <c r="Z8" i="9"/>
  <c r="D8" i="9" s="1"/>
  <c r="Z9" i="9"/>
  <c r="Z10" i="9"/>
  <c r="Z11" i="9"/>
  <c r="Z12" i="9"/>
  <c r="Z13" i="9"/>
  <c r="D13" i="9" s="1"/>
  <c r="AV13" i="4" s="1"/>
  <c r="Z14" i="9"/>
  <c r="D14" i="9" s="1"/>
  <c r="Z15" i="9"/>
  <c r="Z16" i="9"/>
  <c r="Z17" i="9"/>
  <c r="Z18" i="9"/>
  <c r="Z19" i="9"/>
  <c r="D19" i="9" s="1"/>
  <c r="Z20" i="9"/>
  <c r="D20" i="9" s="1"/>
  <c r="AV20" i="4" s="1"/>
  <c r="Z21" i="9"/>
  <c r="Z22" i="9"/>
  <c r="Z23" i="9"/>
  <c r="Z24" i="9"/>
  <c r="D24" i="9" s="1"/>
  <c r="Z25" i="9"/>
  <c r="Z26" i="9"/>
  <c r="D26" i="9" s="1"/>
  <c r="AV26" i="4" s="1"/>
  <c r="Z27" i="9"/>
  <c r="Z28" i="9"/>
  <c r="Z29" i="9"/>
  <c r="Z30" i="9"/>
  <c r="Z31" i="9"/>
  <c r="Z32" i="9"/>
  <c r="D32" i="9" s="1"/>
  <c r="AV32" i="4" s="1"/>
  <c r="Z33" i="9"/>
  <c r="Y8" i="9"/>
  <c r="Y9" i="9"/>
  <c r="Y10" i="9"/>
  <c r="Y11" i="9"/>
  <c r="Y12" i="9"/>
  <c r="BQ12" i="4" s="1"/>
  <c r="Y12" i="4" s="1"/>
  <c r="Y13" i="9"/>
  <c r="Y14" i="9"/>
  <c r="Y15" i="9"/>
  <c r="Y16" i="9"/>
  <c r="BQ16" i="4" s="1"/>
  <c r="Y17" i="9"/>
  <c r="BQ17" i="4" s="1"/>
  <c r="Y18" i="9"/>
  <c r="BQ18" i="4" s="1"/>
  <c r="Y18" i="4" s="1"/>
  <c r="Y19" i="9"/>
  <c r="Y20" i="9"/>
  <c r="Y21" i="9"/>
  <c r="Y22" i="9"/>
  <c r="BQ22" i="4" s="1"/>
  <c r="Y23" i="9"/>
  <c r="BQ23" i="4" s="1"/>
  <c r="Y24" i="9"/>
  <c r="BQ24" i="4" s="1"/>
  <c r="Y24" i="4" s="1"/>
  <c r="Y25" i="9"/>
  <c r="Y26" i="9"/>
  <c r="Y27" i="9"/>
  <c r="Y28" i="9"/>
  <c r="Y29" i="9"/>
  <c r="BQ29" i="4" s="1"/>
  <c r="Y30" i="9"/>
  <c r="BQ30" i="4" s="1"/>
  <c r="Y30" i="4" s="1"/>
  <c r="Y31" i="9"/>
  <c r="Y32" i="9"/>
  <c r="Y33" i="9"/>
  <c r="X8" i="9"/>
  <c r="X9" i="9"/>
  <c r="BP9" i="4" s="1"/>
  <c r="X10" i="9"/>
  <c r="BP10" i="4" s="1"/>
  <c r="X10" i="4" s="1"/>
  <c r="X11" i="9"/>
  <c r="X12" i="9"/>
  <c r="X13" i="9"/>
  <c r="X14" i="9"/>
  <c r="BP14" i="4" s="1"/>
  <c r="X14" i="4" s="1"/>
  <c r="X15" i="9"/>
  <c r="X16" i="9"/>
  <c r="BP16" i="4" s="1"/>
  <c r="X16" i="4" s="1"/>
  <c r="X17" i="9"/>
  <c r="X18" i="9"/>
  <c r="X19" i="9"/>
  <c r="X20" i="9"/>
  <c r="X21" i="9"/>
  <c r="BP21" i="4" s="1"/>
  <c r="X22" i="9"/>
  <c r="BP22" i="4" s="1"/>
  <c r="X22" i="4" s="1"/>
  <c r="X23" i="9"/>
  <c r="X24" i="9"/>
  <c r="X25" i="9"/>
  <c r="X26" i="9"/>
  <c r="BP26" i="4" s="1"/>
  <c r="X27" i="9"/>
  <c r="X28" i="9"/>
  <c r="BP28" i="4" s="1"/>
  <c r="X28" i="4" s="1"/>
  <c r="X29" i="9"/>
  <c r="X30" i="9"/>
  <c r="X31" i="9"/>
  <c r="X32" i="9"/>
  <c r="BP32" i="4" s="1"/>
  <c r="X33" i="9"/>
  <c r="BP33" i="4" s="1"/>
  <c r="W8" i="9"/>
  <c r="BO8" i="4" s="1"/>
  <c r="W8" i="4" s="1"/>
  <c r="W9" i="9"/>
  <c r="W10" i="9"/>
  <c r="W11" i="9"/>
  <c r="W12" i="9"/>
  <c r="W13" i="9"/>
  <c r="BO13" i="4" s="1"/>
  <c r="W14" i="9"/>
  <c r="BO14" i="4" s="1"/>
  <c r="W14" i="4" s="1"/>
  <c r="W15" i="9"/>
  <c r="W16" i="9"/>
  <c r="W17" i="9"/>
  <c r="W18" i="9"/>
  <c r="W19" i="9"/>
  <c r="W20" i="9"/>
  <c r="BO20" i="4" s="1"/>
  <c r="W20" i="4" s="1"/>
  <c r="W21" i="9"/>
  <c r="W22" i="9"/>
  <c r="W23" i="9"/>
  <c r="W24" i="9"/>
  <c r="BO24" i="4" s="1"/>
  <c r="W24" i="4" s="1"/>
  <c r="W25" i="9"/>
  <c r="W26" i="9"/>
  <c r="BO26" i="4" s="1"/>
  <c r="W26" i="4" s="1"/>
  <c r="W27" i="9"/>
  <c r="W28" i="9"/>
  <c r="W29" i="9"/>
  <c r="W30" i="9"/>
  <c r="W31" i="9"/>
  <c r="BO31" i="4" s="1"/>
  <c r="W32" i="9"/>
  <c r="BO32" i="4" s="1"/>
  <c r="W32" i="4" s="1"/>
  <c r="W33" i="9"/>
  <c r="V8" i="9"/>
  <c r="V9" i="9"/>
  <c r="V10" i="9"/>
  <c r="BN10" i="4" s="1"/>
  <c r="V11" i="9"/>
  <c r="BN11" i="4" s="1"/>
  <c r="V12" i="9"/>
  <c r="BN12" i="4" s="1"/>
  <c r="V12" i="4" s="1"/>
  <c r="V13" i="9"/>
  <c r="V14" i="9"/>
  <c r="V15" i="9"/>
  <c r="V16" i="9"/>
  <c r="BN16" i="4" s="1"/>
  <c r="V17" i="9"/>
  <c r="BN17" i="4" s="1"/>
  <c r="V18" i="9"/>
  <c r="BN18" i="4" s="1"/>
  <c r="V18" i="4" s="1"/>
  <c r="V19" i="9"/>
  <c r="V20" i="9"/>
  <c r="V21" i="9"/>
  <c r="V22" i="9"/>
  <c r="V23" i="9"/>
  <c r="BN23" i="4" s="1"/>
  <c r="V24" i="9"/>
  <c r="BN24" i="4" s="1"/>
  <c r="V24" i="4" s="1"/>
  <c r="V25" i="9"/>
  <c r="V26" i="9"/>
  <c r="V27" i="9"/>
  <c r="V28" i="9"/>
  <c r="V29" i="9"/>
  <c r="BN29" i="4" s="1"/>
  <c r="V30" i="9"/>
  <c r="BN30" i="4" s="1"/>
  <c r="V30" i="4" s="1"/>
  <c r="V31" i="9"/>
  <c r="V32" i="9"/>
  <c r="V33" i="9"/>
  <c r="U8" i="9"/>
  <c r="U9" i="9"/>
  <c r="U10" i="9"/>
  <c r="BM10" i="4" s="1"/>
  <c r="U10" i="4" s="1"/>
  <c r="U11" i="9"/>
  <c r="U12" i="9"/>
  <c r="U13" i="9"/>
  <c r="U14" i="9"/>
  <c r="U15" i="9"/>
  <c r="U16" i="9"/>
  <c r="BM16" i="4" s="1"/>
  <c r="U16" i="4" s="1"/>
  <c r="U17" i="9"/>
  <c r="U18" i="9"/>
  <c r="U19" i="9"/>
  <c r="U20" i="9"/>
  <c r="BM20" i="4" s="1"/>
  <c r="U21" i="9"/>
  <c r="BM21" i="4" s="1"/>
  <c r="U22" i="9"/>
  <c r="BM22" i="4" s="1"/>
  <c r="U22" i="4" s="1"/>
  <c r="U23" i="9"/>
  <c r="U24" i="9"/>
  <c r="U25" i="9"/>
  <c r="U26" i="9"/>
  <c r="BM26" i="4" s="1"/>
  <c r="U26" i="4" s="1"/>
  <c r="U27" i="9"/>
  <c r="BM27" i="4" s="1"/>
  <c r="U28" i="9"/>
  <c r="BM28" i="4" s="1"/>
  <c r="U28" i="4" s="1"/>
  <c r="U29" i="9"/>
  <c r="U30" i="9"/>
  <c r="U31" i="9"/>
  <c r="U32" i="9"/>
  <c r="U33" i="9"/>
  <c r="BM33" i="4" s="1"/>
  <c r="T8" i="9"/>
  <c r="BL8" i="4" s="1"/>
  <c r="T8" i="4" s="1"/>
  <c r="T9" i="9"/>
  <c r="T10" i="9"/>
  <c r="T11" i="9"/>
  <c r="T12" i="9"/>
  <c r="T13" i="9"/>
  <c r="BL13" i="4" s="1"/>
  <c r="T14" i="9"/>
  <c r="BL14" i="4" s="1"/>
  <c r="T14" i="4" s="1"/>
  <c r="T15" i="9"/>
  <c r="T16" i="9"/>
  <c r="T17" i="9"/>
  <c r="T18" i="9"/>
  <c r="BL18" i="4" s="1"/>
  <c r="T18" i="4" s="1"/>
  <c r="T19" i="9"/>
  <c r="T20" i="9"/>
  <c r="BL20" i="4" s="1"/>
  <c r="T20" i="4" s="1"/>
  <c r="T21" i="9"/>
  <c r="T22" i="9"/>
  <c r="T23" i="9"/>
  <c r="T24" i="9"/>
  <c r="T25" i="9"/>
  <c r="BL25" i="4" s="1"/>
  <c r="T26" i="9"/>
  <c r="BL26" i="4" s="1"/>
  <c r="T26" i="4" s="1"/>
  <c r="T27" i="9"/>
  <c r="T28" i="9"/>
  <c r="T29" i="9"/>
  <c r="T30" i="9"/>
  <c r="BL30" i="4" s="1"/>
  <c r="T30" i="4" s="1"/>
  <c r="T31" i="9"/>
  <c r="T32" i="9"/>
  <c r="BL32" i="4" s="1"/>
  <c r="T32" i="4" s="1"/>
  <c r="T33" i="9"/>
  <c r="S8" i="9"/>
  <c r="S9" i="9"/>
  <c r="S10" i="9"/>
  <c r="BK10" i="4" s="1"/>
  <c r="S10" i="4" s="1"/>
  <c r="S11" i="9"/>
  <c r="BK11" i="4" s="1"/>
  <c r="S12" i="9"/>
  <c r="BK12" i="4" s="1"/>
  <c r="S12" i="4" s="1"/>
  <c r="S13" i="9"/>
  <c r="S14" i="9"/>
  <c r="S15" i="9"/>
  <c r="S16" i="9"/>
  <c r="S17" i="9"/>
  <c r="BK17" i="4" s="1"/>
  <c r="S18" i="9"/>
  <c r="BK18" i="4" s="1"/>
  <c r="S18" i="4" s="1"/>
  <c r="S19" i="9"/>
  <c r="S20" i="9"/>
  <c r="S21" i="9"/>
  <c r="S22" i="9"/>
  <c r="S23" i="9"/>
  <c r="S24" i="9"/>
  <c r="BK24" i="4" s="1"/>
  <c r="S24" i="4" s="1"/>
  <c r="S25" i="9"/>
  <c r="S26" i="9"/>
  <c r="S27" i="9"/>
  <c r="S28" i="9"/>
  <c r="BK28" i="4" s="1"/>
  <c r="S28" i="4" s="1"/>
  <c r="S29" i="9"/>
  <c r="S30" i="9"/>
  <c r="BK30" i="4" s="1"/>
  <c r="S30" i="4" s="1"/>
  <c r="S31" i="9"/>
  <c r="S32" i="9"/>
  <c r="S33" i="9"/>
  <c r="R8" i="9"/>
  <c r="R9" i="9"/>
  <c r="BJ9" i="4" s="1"/>
  <c r="R10" i="9"/>
  <c r="BJ10" i="4" s="1"/>
  <c r="R10" i="4" s="1"/>
  <c r="R11" i="9"/>
  <c r="R12" i="9"/>
  <c r="R13" i="9"/>
  <c r="R14" i="9"/>
  <c r="BJ14" i="4" s="1"/>
  <c r="R14" i="4" s="1"/>
  <c r="R15" i="9"/>
  <c r="BJ15" i="4" s="1"/>
  <c r="R16" i="9"/>
  <c r="BJ16" i="4" s="1"/>
  <c r="R16" i="4" s="1"/>
  <c r="R17" i="9"/>
  <c r="R18" i="9"/>
  <c r="R19" i="9"/>
  <c r="R20" i="9"/>
  <c r="BJ20" i="4" s="1"/>
  <c r="R20" i="4" s="1"/>
  <c r="R21" i="9"/>
  <c r="BJ21" i="4" s="1"/>
  <c r="R22" i="9"/>
  <c r="BJ22" i="4" s="1"/>
  <c r="R22" i="4" s="1"/>
  <c r="R23" i="9"/>
  <c r="R24" i="9"/>
  <c r="R25" i="9"/>
  <c r="R26" i="9"/>
  <c r="R27" i="9"/>
  <c r="BJ27" i="4" s="1"/>
  <c r="R28" i="9"/>
  <c r="BJ28" i="4" s="1"/>
  <c r="R28" i="4" s="1"/>
  <c r="R29" i="9"/>
  <c r="R30" i="9"/>
  <c r="R31" i="9"/>
  <c r="R32" i="9"/>
  <c r="R33" i="9"/>
  <c r="BJ33" i="4" s="1"/>
  <c r="Q8" i="9"/>
  <c r="BI8" i="4" s="1"/>
  <c r="Q8" i="4" s="1"/>
  <c r="Q9" i="9"/>
  <c r="Q10" i="9"/>
  <c r="Q11" i="9"/>
  <c r="Q12" i="9"/>
  <c r="Q13" i="9"/>
  <c r="Q14" i="9"/>
  <c r="BI14" i="4" s="1"/>
  <c r="Q14" i="4" s="1"/>
  <c r="Q15" i="9"/>
  <c r="Q16" i="9"/>
  <c r="Q17" i="9"/>
  <c r="Q18" i="9"/>
  <c r="Q19" i="9"/>
  <c r="Q20" i="9"/>
  <c r="BI20" i="4" s="1"/>
  <c r="Q20" i="4" s="1"/>
  <c r="Q21" i="9"/>
  <c r="Q22" i="9"/>
  <c r="Q23" i="9"/>
  <c r="Q24" i="9"/>
  <c r="BI24" i="4" s="1"/>
  <c r="Q24" i="4" s="1"/>
  <c r="Q25" i="9"/>
  <c r="BI25" i="4" s="1"/>
  <c r="Q26" i="9"/>
  <c r="BI26" i="4" s="1"/>
  <c r="Q26" i="4" s="1"/>
  <c r="Q27" i="9"/>
  <c r="Q28" i="9"/>
  <c r="Q29" i="9"/>
  <c r="Q30" i="9"/>
  <c r="BI30" i="4" s="1"/>
  <c r="Q30" i="4" s="1"/>
  <c r="Q31" i="9"/>
  <c r="BI31" i="4" s="1"/>
  <c r="Q31" i="4" s="1"/>
  <c r="Q32" i="9"/>
  <c r="BI32" i="4" s="1"/>
  <c r="Q33" i="9"/>
  <c r="P8" i="9"/>
  <c r="P9" i="9"/>
  <c r="P10" i="9"/>
  <c r="P11" i="9"/>
  <c r="BH11" i="4" s="1"/>
  <c r="P12" i="9"/>
  <c r="BH12" i="4" s="1"/>
  <c r="P12" i="4" s="1"/>
  <c r="P13" i="9"/>
  <c r="P14" i="9"/>
  <c r="P15" i="9"/>
  <c r="P16" i="9"/>
  <c r="P17" i="9"/>
  <c r="P18" i="9"/>
  <c r="BH18" i="4" s="1"/>
  <c r="P18" i="4" s="1"/>
  <c r="P19" i="9"/>
  <c r="P20" i="9"/>
  <c r="P21" i="9"/>
  <c r="P22" i="9"/>
  <c r="P23" i="9"/>
  <c r="P24" i="9"/>
  <c r="BH24" i="4" s="1"/>
  <c r="P24" i="4" s="1"/>
  <c r="P25" i="9"/>
  <c r="P26" i="9"/>
  <c r="P27" i="9"/>
  <c r="P28" i="9"/>
  <c r="P29" i="9"/>
  <c r="P30" i="9"/>
  <c r="BH30" i="4" s="1"/>
  <c r="P30" i="4" s="1"/>
  <c r="P31" i="9"/>
  <c r="P32" i="9"/>
  <c r="P33" i="9"/>
  <c r="O8" i="9"/>
  <c r="O9" i="9"/>
  <c r="O10" i="9"/>
  <c r="BG10" i="4" s="1"/>
  <c r="O10" i="4" s="1"/>
  <c r="O11" i="9"/>
  <c r="O12" i="9"/>
  <c r="O13" i="9"/>
  <c r="O14" i="9"/>
  <c r="O15" i="9"/>
  <c r="O16" i="9"/>
  <c r="BG16" i="4" s="1"/>
  <c r="O16" i="4" s="1"/>
  <c r="O17" i="9"/>
  <c r="O18" i="9"/>
  <c r="O19" i="9"/>
  <c r="O20" i="9"/>
  <c r="O21" i="9"/>
  <c r="O22" i="9"/>
  <c r="BG22" i="4" s="1"/>
  <c r="O22" i="4" s="1"/>
  <c r="O23" i="9"/>
  <c r="O24" i="9"/>
  <c r="O25" i="9"/>
  <c r="O26" i="9"/>
  <c r="O27" i="9"/>
  <c r="O28" i="9"/>
  <c r="BG28" i="4" s="1"/>
  <c r="O29" i="9"/>
  <c r="O30" i="9"/>
  <c r="O31" i="9"/>
  <c r="O32" i="9"/>
  <c r="O33" i="9"/>
  <c r="N8" i="9"/>
  <c r="BF8" i="4" s="1"/>
  <c r="N8" i="4" s="1"/>
  <c r="N9" i="9"/>
  <c r="N10" i="9"/>
  <c r="N11" i="9"/>
  <c r="N12" i="9"/>
  <c r="N13" i="9"/>
  <c r="N14" i="9"/>
  <c r="BF14" i="4" s="1"/>
  <c r="N14" i="4" s="1"/>
  <c r="N15" i="9"/>
  <c r="N16" i="9"/>
  <c r="N17" i="9"/>
  <c r="N18" i="9"/>
  <c r="N19" i="9"/>
  <c r="N20" i="9"/>
  <c r="BF20" i="4" s="1"/>
  <c r="N20" i="4" s="1"/>
  <c r="N21" i="9"/>
  <c r="N22" i="9"/>
  <c r="N23" i="9"/>
  <c r="N24" i="9"/>
  <c r="N25" i="9"/>
  <c r="N26" i="9"/>
  <c r="BF26" i="4" s="1"/>
  <c r="N26" i="4" s="1"/>
  <c r="N27" i="9"/>
  <c r="N28" i="9"/>
  <c r="N29" i="9"/>
  <c r="N30" i="9"/>
  <c r="N31" i="9"/>
  <c r="N32" i="9"/>
  <c r="BF32" i="4" s="1"/>
  <c r="N32" i="4" s="1"/>
  <c r="N33" i="9"/>
  <c r="M8" i="9"/>
  <c r="M9" i="9"/>
  <c r="M10" i="9"/>
  <c r="M11" i="9"/>
  <c r="M12" i="9"/>
  <c r="BE12" i="4" s="1"/>
  <c r="M12" i="4" s="1"/>
  <c r="M13" i="9"/>
  <c r="M14" i="9"/>
  <c r="M15" i="9"/>
  <c r="M16" i="9"/>
  <c r="M17" i="9"/>
  <c r="M18" i="9"/>
  <c r="BE18" i="4" s="1"/>
  <c r="M18" i="4" s="1"/>
  <c r="M19" i="9"/>
  <c r="M20" i="9"/>
  <c r="M21" i="9"/>
  <c r="M22" i="9"/>
  <c r="M23" i="9"/>
  <c r="M24" i="9"/>
  <c r="BE24" i="4" s="1"/>
  <c r="M24" i="4" s="1"/>
  <c r="M25" i="9"/>
  <c r="M26" i="9"/>
  <c r="M27" i="9"/>
  <c r="M28" i="9"/>
  <c r="M29" i="9"/>
  <c r="M30" i="9"/>
  <c r="BE30" i="4" s="1"/>
  <c r="M31" i="9"/>
  <c r="M32" i="9"/>
  <c r="M33" i="9"/>
  <c r="L8" i="9"/>
  <c r="L9" i="9"/>
  <c r="L10" i="9"/>
  <c r="BD10" i="4" s="1"/>
  <c r="L10" i="4" s="1"/>
  <c r="L11" i="9"/>
  <c r="L12" i="9"/>
  <c r="L13" i="9"/>
  <c r="L14" i="9"/>
  <c r="L15" i="9"/>
  <c r="L16" i="9"/>
  <c r="BD16" i="4" s="1"/>
  <c r="L16" i="4" s="1"/>
  <c r="L17" i="9"/>
  <c r="L18" i="9"/>
  <c r="L19" i="9"/>
  <c r="L20" i="9"/>
  <c r="L21" i="9"/>
  <c r="L22" i="9"/>
  <c r="BD22" i="4" s="1"/>
  <c r="L22" i="4" s="1"/>
  <c r="L23" i="9"/>
  <c r="L24" i="9"/>
  <c r="L25" i="9"/>
  <c r="L26" i="9"/>
  <c r="L27" i="9"/>
  <c r="L28" i="9"/>
  <c r="BD28" i="4" s="1"/>
  <c r="L28" i="4" s="1"/>
  <c r="L29" i="9"/>
  <c r="L30" i="9"/>
  <c r="L31" i="9"/>
  <c r="L32" i="9"/>
  <c r="L33" i="9"/>
  <c r="K8" i="9"/>
  <c r="BC8" i="4" s="1"/>
  <c r="K8" i="4" s="1"/>
  <c r="K9" i="9"/>
  <c r="K10" i="9"/>
  <c r="K11" i="9"/>
  <c r="K12" i="9"/>
  <c r="K13" i="9"/>
  <c r="K14" i="9"/>
  <c r="BC14" i="4" s="1"/>
  <c r="K14" i="4" s="1"/>
  <c r="K15" i="9"/>
  <c r="K16" i="9"/>
  <c r="K17" i="9"/>
  <c r="K18" i="9"/>
  <c r="K19" i="9"/>
  <c r="K20" i="9"/>
  <c r="BC20" i="4" s="1"/>
  <c r="K20" i="4" s="1"/>
  <c r="K21" i="9"/>
  <c r="K22" i="9"/>
  <c r="K23" i="9"/>
  <c r="K24" i="9"/>
  <c r="K25" i="9"/>
  <c r="K26" i="9"/>
  <c r="BC26" i="4" s="1"/>
  <c r="K26" i="4" s="1"/>
  <c r="K27" i="9"/>
  <c r="K28" i="9"/>
  <c r="K29" i="9"/>
  <c r="K30" i="9"/>
  <c r="K31" i="9"/>
  <c r="K32" i="9"/>
  <c r="BC32" i="4" s="1"/>
  <c r="K33" i="9"/>
  <c r="J8" i="9"/>
  <c r="J9" i="9"/>
  <c r="J10" i="9"/>
  <c r="J11" i="9"/>
  <c r="J12" i="9"/>
  <c r="BB12" i="4" s="1"/>
  <c r="J12" i="4" s="1"/>
  <c r="J13" i="9"/>
  <c r="J14" i="9"/>
  <c r="J15" i="9"/>
  <c r="J16" i="9"/>
  <c r="J17" i="9"/>
  <c r="J18" i="9"/>
  <c r="BB18" i="4" s="1"/>
  <c r="J18" i="4" s="1"/>
  <c r="J19" i="9"/>
  <c r="J20" i="9"/>
  <c r="J21" i="9"/>
  <c r="J22" i="9"/>
  <c r="J23" i="9"/>
  <c r="J24" i="9"/>
  <c r="BB24" i="4" s="1"/>
  <c r="J24" i="4" s="1"/>
  <c r="J25" i="9"/>
  <c r="J26" i="9"/>
  <c r="J27" i="9"/>
  <c r="J28" i="9"/>
  <c r="J29" i="9"/>
  <c r="J30" i="9"/>
  <c r="BB30" i="4" s="1"/>
  <c r="J30" i="4" s="1"/>
  <c r="J31" i="9"/>
  <c r="J32" i="9"/>
  <c r="J33" i="9"/>
  <c r="I8" i="9"/>
  <c r="I9" i="9"/>
  <c r="I10" i="9"/>
  <c r="BA10" i="4" s="1"/>
  <c r="I10" i="4" s="1"/>
  <c r="I11" i="9"/>
  <c r="I12" i="9"/>
  <c r="I13" i="9"/>
  <c r="I14" i="9"/>
  <c r="I15" i="9"/>
  <c r="I16" i="9"/>
  <c r="BA16" i="4" s="1"/>
  <c r="I16" i="4" s="1"/>
  <c r="I17" i="9"/>
  <c r="I18" i="9"/>
  <c r="I19" i="9"/>
  <c r="I20" i="9"/>
  <c r="I21" i="9"/>
  <c r="I22" i="9"/>
  <c r="BA22" i="4" s="1"/>
  <c r="I22" i="4" s="1"/>
  <c r="I23" i="9"/>
  <c r="I24" i="9"/>
  <c r="I25" i="9"/>
  <c r="I26" i="9"/>
  <c r="I27" i="9"/>
  <c r="I28" i="9"/>
  <c r="BA28" i="4" s="1"/>
  <c r="I28" i="4" s="1"/>
  <c r="I29" i="9"/>
  <c r="I30" i="9"/>
  <c r="I31" i="9"/>
  <c r="I32" i="9"/>
  <c r="I33" i="9"/>
  <c r="H8" i="9"/>
  <c r="AZ8" i="4" s="1"/>
  <c r="H9" i="9"/>
  <c r="H10" i="9"/>
  <c r="H11" i="9"/>
  <c r="H12" i="9"/>
  <c r="H13" i="9"/>
  <c r="H14" i="9"/>
  <c r="AZ14" i="4" s="1"/>
  <c r="H14" i="4" s="1"/>
  <c r="H15" i="9"/>
  <c r="H16" i="9"/>
  <c r="H17" i="9"/>
  <c r="H18" i="9"/>
  <c r="H19" i="9"/>
  <c r="H20" i="9"/>
  <c r="AZ20" i="4" s="1"/>
  <c r="H20" i="4" s="1"/>
  <c r="H21" i="9"/>
  <c r="H22" i="9"/>
  <c r="H23" i="9"/>
  <c r="H24" i="9"/>
  <c r="H25" i="9"/>
  <c r="H26" i="9"/>
  <c r="AZ26" i="4" s="1"/>
  <c r="H26" i="4" s="1"/>
  <c r="H27" i="9"/>
  <c r="H28" i="9"/>
  <c r="H29" i="9"/>
  <c r="H30" i="9"/>
  <c r="H31" i="9"/>
  <c r="H32" i="9"/>
  <c r="AZ32" i="4" s="1"/>
  <c r="H32" i="4" s="1"/>
  <c r="H33" i="9"/>
  <c r="G8" i="9"/>
  <c r="G9" i="9"/>
  <c r="G10" i="9"/>
  <c r="G11" i="9"/>
  <c r="G12" i="9"/>
  <c r="AY12" i="4" s="1"/>
  <c r="G12" i="4" s="1"/>
  <c r="G13" i="9"/>
  <c r="G14" i="9"/>
  <c r="G15" i="9"/>
  <c r="G16" i="9"/>
  <c r="G17" i="9"/>
  <c r="G18" i="9"/>
  <c r="AY18" i="4" s="1"/>
  <c r="G18" i="4" s="1"/>
  <c r="G19" i="9"/>
  <c r="G20" i="9"/>
  <c r="G21" i="9"/>
  <c r="G22" i="9"/>
  <c r="G23" i="9"/>
  <c r="G24" i="9"/>
  <c r="AY24" i="4" s="1"/>
  <c r="G24" i="4" s="1"/>
  <c r="G25" i="9"/>
  <c r="G26" i="9"/>
  <c r="G27" i="9"/>
  <c r="G28" i="9"/>
  <c r="G29" i="9"/>
  <c r="G30" i="9"/>
  <c r="AY30" i="4" s="1"/>
  <c r="G30" i="4" s="1"/>
  <c r="G31" i="9"/>
  <c r="G32" i="9"/>
  <c r="G33" i="9"/>
  <c r="F8" i="9"/>
  <c r="F9" i="9"/>
  <c r="F10" i="9"/>
  <c r="AX10" i="4" s="1"/>
  <c r="F11" i="9"/>
  <c r="F12" i="9"/>
  <c r="F13" i="9"/>
  <c r="F14" i="9"/>
  <c r="F15" i="9"/>
  <c r="F16" i="9"/>
  <c r="AX16" i="4" s="1"/>
  <c r="F16" i="4" s="1"/>
  <c r="F17" i="9"/>
  <c r="F18" i="9"/>
  <c r="F19" i="9"/>
  <c r="F20" i="9"/>
  <c r="F21" i="9"/>
  <c r="F22" i="9"/>
  <c r="AX22" i="4" s="1"/>
  <c r="F22" i="4" s="1"/>
  <c r="F23" i="9"/>
  <c r="F24" i="9"/>
  <c r="F25" i="9"/>
  <c r="F26" i="9"/>
  <c r="F27" i="9"/>
  <c r="F28" i="9"/>
  <c r="AX28" i="4" s="1"/>
  <c r="F28" i="4" s="1"/>
  <c r="F29" i="9"/>
  <c r="F30" i="9"/>
  <c r="F31" i="9"/>
  <c r="F32" i="9"/>
  <c r="F33" i="9"/>
  <c r="E8" i="9"/>
  <c r="AW8" i="4" s="1"/>
  <c r="E8" i="4" s="1"/>
  <c r="E9" i="9"/>
  <c r="E10" i="9"/>
  <c r="E11" i="9"/>
  <c r="E12" i="9"/>
  <c r="E13" i="9"/>
  <c r="E14" i="9"/>
  <c r="AW14" i="4" s="1"/>
  <c r="E14" i="4" s="1"/>
  <c r="E15" i="9"/>
  <c r="E16" i="9"/>
  <c r="E17" i="9"/>
  <c r="E18" i="9"/>
  <c r="E19" i="9"/>
  <c r="E20" i="9"/>
  <c r="AW20" i="4" s="1"/>
  <c r="E20" i="4" s="1"/>
  <c r="E21" i="9"/>
  <c r="E22" i="9"/>
  <c r="E23" i="9"/>
  <c r="E24" i="9"/>
  <c r="E25" i="9"/>
  <c r="E26" i="9"/>
  <c r="AW26" i="4" s="1"/>
  <c r="E26" i="4" s="1"/>
  <c r="E27" i="9"/>
  <c r="E28" i="9"/>
  <c r="E29" i="9"/>
  <c r="E30" i="9"/>
  <c r="E31" i="9"/>
  <c r="E32" i="9"/>
  <c r="AW32" i="4" s="1"/>
  <c r="E32" i="4" s="1"/>
  <c r="E33" i="9"/>
  <c r="D12" i="9"/>
  <c r="AV12" i="4" s="1"/>
  <c r="D12" i="4" s="1"/>
  <c r="D15" i="9"/>
  <c r="AV15" i="4" s="1"/>
  <c r="D17" i="9"/>
  <c r="D23" i="9"/>
  <c r="D25" i="9"/>
  <c r="AV25" i="4" s="1"/>
  <c r="D31" i="9"/>
  <c r="D33" i="9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Q8" i="4"/>
  <c r="BQ9" i="4"/>
  <c r="BQ10" i="4"/>
  <c r="Y10" i="4" s="1"/>
  <c r="BQ11" i="4"/>
  <c r="BQ13" i="4"/>
  <c r="BQ14" i="4"/>
  <c r="BQ15" i="4"/>
  <c r="BQ19" i="4"/>
  <c r="BQ20" i="4"/>
  <c r="BQ21" i="4"/>
  <c r="Y21" i="4" s="1"/>
  <c r="BQ25" i="4"/>
  <c r="BQ26" i="4"/>
  <c r="BQ27" i="4"/>
  <c r="BQ28" i="4"/>
  <c r="Y28" i="4" s="1"/>
  <c r="BQ31" i="4"/>
  <c r="BQ32" i="4"/>
  <c r="BQ33" i="4"/>
  <c r="BP8" i="4"/>
  <c r="X8" i="4" s="1"/>
  <c r="BP11" i="4"/>
  <c r="BP12" i="4"/>
  <c r="BP13" i="4"/>
  <c r="X13" i="4" s="1"/>
  <c r="BP15" i="4"/>
  <c r="BP17" i="4"/>
  <c r="BP18" i="4"/>
  <c r="BP19" i="4"/>
  <c r="BP20" i="4"/>
  <c r="X20" i="4" s="1"/>
  <c r="BP23" i="4"/>
  <c r="X23" i="4" s="1"/>
  <c r="BP24" i="4"/>
  <c r="BP25" i="4"/>
  <c r="BP27" i="4"/>
  <c r="BP29" i="4"/>
  <c r="BP30" i="4"/>
  <c r="BP31" i="4"/>
  <c r="X31" i="4" s="1"/>
  <c r="BO9" i="4"/>
  <c r="BO10" i="4"/>
  <c r="BO11" i="4"/>
  <c r="BO12" i="4"/>
  <c r="W12" i="4" s="1"/>
  <c r="BO15" i="4"/>
  <c r="BO16" i="4"/>
  <c r="W16" i="4" s="1"/>
  <c r="BO17" i="4"/>
  <c r="BO18" i="4"/>
  <c r="W18" i="4" s="1"/>
  <c r="BO19" i="4"/>
  <c r="BO21" i="4"/>
  <c r="BO22" i="4"/>
  <c r="BO23" i="4"/>
  <c r="W23" i="4" s="1"/>
  <c r="BO25" i="4"/>
  <c r="BO27" i="4"/>
  <c r="BO28" i="4"/>
  <c r="BO29" i="4"/>
  <c r="BO30" i="4"/>
  <c r="W30" i="4" s="1"/>
  <c r="BO33" i="4"/>
  <c r="BN8" i="4"/>
  <c r="BN9" i="4"/>
  <c r="BN13" i="4"/>
  <c r="BN14" i="4"/>
  <c r="BN15" i="4"/>
  <c r="BN19" i="4"/>
  <c r="BN20" i="4"/>
  <c r="V20" i="4" s="1"/>
  <c r="BN21" i="4"/>
  <c r="BN22" i="4"/>
  <c r="V22" i="4" s="1"/>
  <c r="BN25" i="4"/>
  <c r="BN26" i="4"/>
  <c r="BN27" i="4"/>
  <c r="BN28" i="4"/>
  <c r="V28" i="4" s="1"/>
  <c r="BN31" i="4"/>
  <c r="BN32" i="4"/>
  <c r="BN33" i="4"/>
  <c r="BM8" i="4"/>
  <c r="U8" i="4" s="1"/>
  <c r="BM9" i="4"/>
  <c r="U9" i="4" s="1"/>
  <c r="BM11" i="4"/>
  <c r="BM12" i="4"/>
  <c r="BM13" i="4"/>
  <c r="BM14" i="4"/>
  <c r="U14" i="4" s="1"/>
  <c r="BM15" i="4"/>
  <c r="BM17" i="4"/>
  <c r="U17" i="4" s="1"/>
  <c r="BM18" i="4"/>
  <c r="BM19" i="4"/>
  <c r="BM23" i="4"/>
  <c r="BM24" i="4"/>
  <c r="BM25" i="4"/>
  <c r="U25" i="4" s="1"/>
  <c r="BM29" i="4"/>
  <c r="BM30" i="4"/>
  <c r="BM31" i="4"/>
  <c r="BM32" i="4"/>
  <c r="U32" i="4" s="1"/>
  <c r="BL9" i="4"/>
  <c r="BL10" i="4"/>
  <c r="BL11" i="4"/>
  <c r="BL12" i="4"/>
  <c r="T12" i="4" s="1"/>
  <c r="BL15" i="4"/>
  <c r="BL16" i="4"/>
  <c r="BL17" i="4"/>
  <c r="BL19" i="4"/>
  <c r="BL21" i="4"/>
  <c r="BL22" i="4"/>
  <c r="BL23" i="4"/>
  <c r="BL24" i="4"/>
  <c r="T24" i="4" s="1"/>
  <c r="BL27" i="4"/>
  <c r="BL28" i="4"/>
  <c r="BL29" i="4"/>
  <c r="BL31" i="4"/>
  <c r="BL33" i="4"/>
  <c r="BK8" i="4"/>
  <c r="BK9" i="4"/>
  <c r="BK13" i="4"/>
  <c r="BK14" i="4"/>
  <c r="BK15" i="4"/>
  <c r="BK16" i="4"/>
  <c r="S16" i="4" s="1"/>
  <c r="BK19" i="4"/>
  <c r="BK20" i="4"/>
  <c r="BK21" i="4"/>
  <c r="BK22" i="4"/>
  <c r="S22" i="4" s="1"/>
  <c r="BK23" i="4"/>
  <c r="BK25" i="4"/>
  <c r="BK26" i="4"/>
  <c r="BK27" i="4"/>
  <c r="BK29" i="4"/>
  <c r="BK31" i="4"/>
  <c r="BK32" i="4"/>
  <c r="BK33" i="4"/>
  <c r="BJ8" i="4"/>
  <c r="R8" i="4" s="1"/>
  <c r="BJ11" i="4"/>
  <c r="BJ12" i="4"/>
  <c r="BJ13" i="4"/>
  <c r="BJ17" i="4"/>
  <c r="R17" i="4" s="1"/>
  <c r="BJ18" i="4"/>
  <c r="BJ19" i="4"/>
  <c r="BJ23" i="4"/>
  <c r="BJ24" i="4"/>
  <c r="BJ25" i="4"/>
  <c r="BJ26" i="4"/>
  <c r="R26" i="4" s="1"/>
  <c r="BJ29" i="4"/>
  <c r="BJ30" i="4"/>
  <c r="BJ31" i="4"/>
  <c r="BJ32" i="4"/>
  <c r="R32" i="4" s="1"/>
  <c r="BI9" i="4"/>
  <c r="BI10" i="4"/>
  <c r="BI11" i="4"/>
  <c r="BI12" i="4"/>
  <c r="Q12" i="4" s="1"/>
  <c r="BI13" i="4"/>
  <c r="BI15" i="4"/>
  <c r="BI16" i="4"/>
  <c r="BI17" i="4"/>
  <c r="BI18" i="4"/>
  <c r="Q18" i="4" s="1"/>
  <c r="BI19" i="4"/>
  <c r="BI21" i="4"/>
  <c r="BI22" i="4"/>
  <c r="BI23" i="4"/>
  <c r="BI27" i="4"/>
  <c r="BI28" i="4"/>
  <c r="BI29" i="4"/>
  <c r="Q29" i="4" s="1"/>
  <c r="BI33" i="4"/>
  <c r="Q33" i="4" s="1"/>
  <c r="BH8" i="4"/>
  <c r="BH9" i="4"/>
  <c r="P9" i="4" s="1"/>
  <c r="BH10" i="4"/>
  <c r="BH13" i="4"/>
  <c r="BH14" i="4"/>
  <c r="P14" i="4" s="1"/>
  <c r="BH15" i="4"/>
  <c r="BH16" i="4"/>
  <c r="BH17" i="4"/>
  <c r="P17" i="4" s="1"/>
  <c r="BH19" i="4"/>
  <c r="BH20" i="4"/>
  <c r="BH21" i="4"/>
  <c r="BH22" i="4"/>
  <c r="P22" i="4" s="1"/>
  <c r="BH23" i="4"/>
  <c r="P23" i="4" s="1"/>
  <c r="BH25" i="4"/>
  <c r="BH26" i="4"/>
  <c r="BH27" i="4"/>
  <c r="BH28" i="4"/>
  <c r="P28" i="4" s="1"/>
  <c r="BH29" i="4"/>
  <c r="P29" i="4" s="1"/>
  <c r="BH31" i="4"/>
  <c r="BH32" i="4"/>
  <c r="BH33" i="4"/>
  <c r="BG8" i="4"/>
  <c r="O8" i="4" s="1"/>
  <c r="BG9" i="4"/>
  <c r="O9" i="4" s="1"/>
  <c r="BG11" i="4"/>
  <c r="BG12" i="4"/>
  <c r="BG13" i="4"/>
  <c r="BG14" i="4"/>
  <c r="O14" i="4" s="1"/>
  <c r="BG15" i="4"/>
  <c r="O15" i="4" s="1"/>
  <c r="BG17" i="4"/>
  <c r="BG18" i="4"/>
  <c r="BG19" i="4"/>
  <c r="BG20" i="4"/>
  <c r="O20" i="4" s="1"/>
  <c r="BG21" i="4"/>
  <c r="O21" i="4" s="1"/>
  <c r="BG23" i="4"/>
  <c r="BG24" i="4"/>
  <c r="BG25" i="4"/>
  <c r="BG26" i="4"/>
  <c r="O26" i="4" s="1"/>
  <c r="BG27" i="4"/>
  <c r="O27" i="4" s="1"/>
  <c r="BG29" i="4"/>
  <c r="BG30" i="4"/>
  <c r="BG31" i="4"/>
  <c r="BG32" i="4"/>
  <c r="O32" i="4" s="1"/>
  <c r="BG33" i="4"/>
  <c r="O33" i="4" s="1"/>
  <c r="BF9" i="4"/>
  <c r="BF10" i="4"/>
  <c r="BF11" i="4"/>
  <c r="BF12" i="4"/>
  <c r="N12" i="4" s="1"/>
  <c r="BF13" i="4"/>
  <c r="N13" i="4" s="1"/>
  <c r="BF15" i="4"/>
  <c r="BF16" i="4"/>
  <c r="BF17" i="4"/>
  <c r="BF18" i="4"/>
  <c r="N18" i="4" s="1"/>
  <c r="BF19" i="4"/>
  <c r="N19" i="4" s="1"/>
  <c r="BF21" i="4"/>
  <c r="BF22" i="4"/>
  <c r="BF23" i="4"/>
  <c r="BF24" i="4"/>
  <c r="N24" i="4" s="1"/>
  <c r="BF25" i="4"/>
  <c r="N25" i="4" s="1"/>
  <c r="BF27" i="4"/>
  <c r="BF28" i="4"/>
  <c r="BF29" i="4"/>
  <c r="BF30" i="4"/>
  <c r="N30" i="4" s="1"/>
  <c r="BF31" i="4"/>
  <c r="N31" i="4" s="1"/>
  <c r="BF33" i="4"/>
  <c r="BE8" i="4"/>
  <c r="BE9" i="4"/>
  <c r="BE10" i="4"/>
  <c r="M10" i="4" s="1"/>
  <c r="BE11" i="4"/>
  <c r="M11" i="4" s="1"/>
  <c r="BE13" i="4"/>
  <c r="BE14" i="4"/>
  <c r="BE15" i="4"/>
  <c r="BE16" i="4"/>
  <c r="M16" i="4" s="1"/>
  <c r="BE17" i="4"/>
  <c r="M17" i="4" s="1"/>
  <c r="BE19" i="4"/>
  <c r="BE20" i="4"/>
  <c r="BE21" i="4"/>
  <c r="BE22" i="4"/>
  <c r="M22" i="4" s="1"/>
  <c r="BE23" i="4"/>
  <c r="M23" i="4" s="1"/>
  <c r="BE25" i="4"/>
  <c r="BE26" i="4"/>
  <c r="BE27" i="4"/>
  <c r="BE28" i="4"/>
  <c r="M28" i="4" s="1"/>
  <c r="BE29" i="4"/>
  <c r="M29" i="4" s="1"/>
  <c r="BE31" i="4"/>
  <c r="BE32" i="4"/>
  <c r="BE33" i="4"/>
  <c r="BD8" i="4"/>
  <c r="L8" i="4" s="1"/>
  <c r="BD9" i="4"/>
  <c r="L9" i="4" s="1"/>
  <c r="BD11" i="4"/>
  <c r="BD12" i="4"/>
  <c r="BD13" i="4"/>
  <c r="BD14" i="4"/>
  <c r="L14" i="4" s="1"/>
  <c r="BD15" i="4"/>
  <c r="L15" i="4" s="1"/>
  <c r="BD17" i="4"/>
  <c r="BD18" i="4"/>
  <c r="BD19" i="4"/>
  <c r="BD20" i="4"/>
  <c r="L20" i="4" s="1"/>
  <c r="BD21" i="4"/>
  <c r="L21" i="4" s="1"/>
  <c r="BD23" i="4"/>
  <c r="BD24" i="4"/>
  <c r="BD25" i="4"/>
  <c r="BD26" i="4"/>
  <c r="L26" i="4" s="1"/>
  <c r="BD27" i="4"/>
  <c r="L27" i="4" s="1"/>
  <c r="BD29" i="4"/>
  <c r="BD30" i="4"/>
  <c r="BD31" i="4"/>
  <c r="BD32" i="4"/>
  <c r="L32" i="4" s="1"/>
  <c r="BD33" i="4"/>
  <c r="L33" i="4" s="1"/>
  <c r="BC9" i="4"/>
  <c r="BC10" i="4"/>
  <c r="BC11" i="4"/>
  <c r="BC12" i="4"/>
  <c r="K12" i="4" s="1"/>
  <c r="BC13" i="4"/>
  <c r="K13" i="4" s="1"/>
  <c r="BC15" i="4"/>
  <c r="BC16" i="4"/>
  <c r="BC17" i="4"/>
  <c r="BC18" i="4"/>
  <c r="K18" i="4" s="1"/>
  <c r="BC19" i="4"/>
  <c r="K19" i="4" s="1"/>
  <c r="BC21" i="4"/>
  <c r="BC22" i="4"/>
  <c r="BC23" i="4"/>
  <c r="BC24" i="4"/>
  <c r="K24" i="4" s="1"/>
  <c r="BC25" i="4"/>
  <c r="K25" i="4" s="1"/>
  <c r="BC27" i="4"/>
  <c r="BC28" i="4"/>
  <c r="BC29" i="4"/>
  <c r="BC30" i="4"/>
  <c r="K30" i="4" s="1"/>
  <c r="BC31" i="4"/>
  <c r="K31" i="4" s="1"/>
  <c r="BC33" i="4"/>
  <c r="BB8" i="4"/>
  <c r="BB9" i="4"/>
  <c r="BB10" i="4"/>
  <c r="J10" i="4" s="1"/>
  <c r="BB11" i="4"/>
  <c r="J11" i="4" s="1"/>
  <c r="BB13" i="4"/>
  <c r="BB14" i="4"/>
  <c r="BB15" i="4"/>
  <c r="BB16" i="4"/>
  <c r="J16" i="4" s="1"/>
  <c r="BB17" i="4"/>
  <c r="J17" i="4" s="1"/>
  <c r="BB19" i="4"/>
  <c r="BB20" i="4"/>
  <c r="BB21" i="4"/>
  <c r="BB22" i="4"/>
  <c r="J22" i="4" s="1"/>
  <c r="BB23" i="4"/>
  <c r="J23" i="4" s="1"/>
  <c r="BB25" i="4"/>
  <c r="BB26" i="4"/>
  <c r="BB27" i="4"/>
  <c r="BB28" i="4"/>
  <c r="J28" i="4" s="1"/>
  <c r="BB29" i="4"/>
  <c r="J29" i="4" s="1"/>
  <c r="BB31" i="4"/>
  <c r="BB32" i="4"/>
  <c r="BB33" i="4"/>
  <c r="BA8" i="4"/>
  <c r="I8" i="4" s="1"/>
  <c r="BA9" i="4"/>
  <c r="I9" i="4" s="1"/>
  <c r="BA11" i="4"/>
  <c r="BA12" i="4"/>
  <c r="BA13" i="4"/>
  <c r="BA14" i="4"/>
  <c r="I14" i="4" s="1"/>
  <c r="BA15" i="4"/>
  <c r="I15" i="4" s="1"/>
  <c r="BA17" i="4"/>
  <c r="BA18" i="4"/>
  <c r="BA19" i="4"/>
  <c r="BA20" i="4"/>
  <c r="I20" i="4" s="1"/>
  <c r="BA21" i="4"/>
  <c r="I21" i="4" s="1"/>
  <c r="BA23" i="4"/>
  <c r="BA24" i="4"/>
  <c r="BA25" i="4"/>
  <c r="BA26" i="4"/>
  <c r="I26" i="4" s="1"/>
  <c r="BA27" i="4"/>
  <c r="I27" i="4" s="1"/>
  <c r="BA29" i="4"/>
  <c r="BA30" i="4"/>
  <c r="BA31" i="4"/>
  <c r="BA32" i="4"/>
  <c r="I32" i="4" s="1"/>
  <c r="BA33" i="4"/>
  <c r="I33" i="4" s="1"/>
  <c r="AZ9" i="4"/>
  <c r="AZ10" i="4"/>
  <c r="AZ11" i="4"/>
  <c r="AZ12" i="4"/>
  <c r="H12" i="4" s="1"/>
  <c r="AZ13" i="4"/>
  <c r="H13" i="4" s="1"/>
  <c r="AZ15" i="4"/>
  <c r="AZ16" i="4"/>
  <c r="AZ17" i="4"/>
  <c r="AZ18" i="4"/>
  <c r="H18" i="4" s="1"/>
  <c r="AZ19" i="4"/>
  <c r="H19" i="4" s="1"/>
  <c r="AZ21" i="4"/>
  <c r="AZ22" i="4"/>
  <c r="AZ23" i="4"/>
  <c r="AZ24" i="4"/>
  <c r="H24" i="4" s="1"/>
  <c r="AZ25" i="4"/>
  <c r="H25" i="4" s="1"/>
  <c r="AZ27" i="4"/>
  <c r="AZ28" i="4"/>
  <c r="AZ29" i="4"/>
  <c r="AZ30" i="4"/>
  <c r="H30" i="4" s="1"/>
  <c r="AZ31" i="4"/>
  <c r="H31" i="4" s="1"/>
  <c r="AZ33" i="4"/>
  <c r="AY8" i="4"/>
  <c r="AY9" i="4"/>
  <c r="AY10" i="4"/>
  <c r="G10" i="4" s="1"/>
  <c r="AY11" i="4"/>
  <c r="G11" i="4" s="1"/>
  <c r="AY13" i="4"/>
  <c r="AY14" i="4"/>
  <c r="AY15" i="4"/>
  <c r="AY16" i="4"/>
  <c r="G16" i="4" s="1"/>
  <c r="AY17" i="4"/>
  <c r="G17" i="4" s="1"/>
  <c r="AY19" i="4"/>
  <c r="AY20" i="4"/>
  <c r="AY21" i="4"/>
  <c r="AY22" i="4"/>
  <c r="G22" i="4" s="1"/>
  <c r="AY23" i="4"/>
  <c r="G23" i="4" s="1"/>
  <c r="AY25" i="4"/>
  <c r="AY26" i="4"/>
  <c r="AY27" i="4"/>
  <c r="AY28" i="4"/>
  <c r="G28" i="4" s="1"/>
  <c r="AY29" i="4"/>
  <c r="G29" i="4" s="1"/>
  <c r="AY31" i="4"/>
  <c r="AY32" i="4"/>
  <c r="AY33" i="4"/>
  <c r="AX8" i="4"/>
  <c r="F8" i="4" s="1"/>
  <c r="AX9" i="4"/>
  <c r="F9" i="4" s="1"/>
  <c r="AX11" i="4"/>
  <c r="AX12" i="4"/>
  <c r="AX13" i="4"/>
  <c r="AX14" i="4"/>
  <c r="F14" i="4" s="1"/>
  <c r="AX15" i="4"/>
  <c r="F15" i="4" s="1"/>
  <c r="AX17" i="4"/>
  <c r="AX18" i="4"/>
  <c r="AX19" i="4"/>
  <c r="AX20" i="4"/>
  <c r="F20" i="4" s="1"/>
  <c r="AX21" i="4"/>
  <c r="F21" i="4" s="1"/>
  <c r="AX23" i="4"/>
  <c r="AX24" i="4"/>
  <c r="AX25" i="4"/>
  <c r="AX26" i="4"/>
  <c r="F26" i="4" s="1"/>
  <c r="AX27" i="4"/>
  <c r="F27" i="4" s="1"/>
  <c r="AX29" i="4"/>
  <c r="AX30" i="4"/>
  <c r="AX31" i="4"/>
  <c r="AX32" i="4"/>
  <c r="F32" i="4" s="1"/>
  <c r="AX33" i="4"/>
  <c r="F33" i="4" s="1"/>
  <c r="AW9" i="4"/>
  <c r="AW10" i="4"/>
  <c r="AW11" i="4"/>
  <c r="AW12" i="4"/>
  <c r="E12" i="4" s="1"/>
  <c r="AW13" i="4"/>
  <c r="E13" i="4" s="1"/>
  <c r="AW15" i="4"/>
  <c r="AW16" i="4"/>
  <c r="AW17" i="4"/>
  <c r="AW18" i="4"/>
  <c r="E18" i="4" s="1"/>
  <c r="AW19" i="4"/>
  <c r="E19" i="4" s="1"/>
  <c r="AW21" i="4"/>
  <c r="AW22" i="4"/>
  <c r="AW23" i="4"/>
  <c r="AW24" i="4"/>
  <c r="E24" i="4" s="1"/>
  <c r="AW25" i="4"/>
  <c r="E25" i="4" s="1"/>
  <c r="AW27" i="4"/>
  <c r="AW28" i="4"/>
  <c r="AW29" i="4"/>
  <c r="AW30" i="4"/>
  <c r="E30" i="4" s="1"/>
  <c r="AW31" i="4"/>
  <c r="E31" i="4" s="1"/>
  <c r="AW33" i="4"/>
  <c r="AV8" i="4"/>
  <c r="AV9" i="4"/>
  <c r="AV10" i="4"/>
  <c r="AV11" i="4"/>
  <c r="AV14" i="4"/>
  <c r="D14" i="4" s="1"/>
  <c r="AV16" i="4"/>
  <c r="AV17" i="4"/>
  <c r="AV19" i="4"/>
  <c r="AV21" i="4"/>
  <c r="AV23" i="4"/>
  <c r="AV24" i="4"/>
  <c r="AV27" i="4"/>
  <c r="AV29" i="4"/>
  <c r="AV31" i="4"/>
  <c r="AV33" i="4"/>
  <c r="Z8" i="4"/>
  <c r="Z9" i="4"/>
  <c r="D9" i="4" s="1"/>
  <c r="Z10" i="4"/>
  <c r="Z11" i="4"/>
  <c r="Z12" i="4"/>
  <c r="Z13" i="4"/>
  <c r="Z14" i="4"/>
  <c r="Z15" i="4"/>
  <c r="D15" i="4" s="1"/>
  <c r="Z16" i="4"/>
  <c r="Z17" i="4"/>
  <c r="Z18" i="4"/>
  <c r="Z19" i="4"/>
  <c r="Z20" i="4"/>
  <c r="Z21" i="4"/>
  <c r="Z22" i="4"/>
  <c r="Z23" i="4"/>
  <c r="AA23" i="1" s="1"/>
  <c r="Z24" i="4"/>
  <c r="Z25" i="4"/>
  <c r="Z26" i="4"/>
  <c r="Z27" i="4"/>
  <c r="D27" i="4" s="1"/>
  <c r="Z28" i="4"/>
  <c r="Z29" i="4"/>
  <c r="Z30" i="4"/>
  <c r="Z31" i="4"/>
  <c r="Z32" i="4"/>
  <c r="Z33" i="4"/>
  <c r="D33" i="4" s="1"/>
  <c r="Y8" i="4"/>
  <c r="Y9" i="4"/>
  <c r="Y11" i="4"/>
  <c r="Y13" i="4"/>
  <c r="Y14" i="4"/>
  <c r="Y15" i="4"/>
  <c r="Y16" i="4"/>
  <c r="Y17" i="4"/>
  <c r="Y19" i="4"/>
  <c r="Y20" i="4"/>
  <c r="Y22" i="4"/>
  <c r="Y23" i="4"/>
  <c r="Y25" i="4"/>
  <c r="Y26" i="4"/>
  <c r="Y27" i="4"/>
  <c r="Y29" i="4"/>
  <c r="Y31" i="4"/>
  <c r="Y32" i="4"/>
  <c r="Y33" i="4"/>
  <c r="X9" i="4"/>
  <c r="X11" i="4"/>
  <c r="X12" i="4"/>
  <c r="X15" i="4"/>
  <c r="X17" i="4"/>
  <c r="X18" i="4"/>
  <c r="X19" i="4"/>
  <c r="X21" i="4"/>
  <c r="X24" i="4"/>
  <c r="X25" i="4"/>
  <c r="X26" i="4"/>
  <c r="X27" i="4"/>
  <c r="X29" i="4"/>
  <c r="X30" i="4"/>
  <c r="X32" i="4"/>
  <c r="X33" i="4"/>
  <c r="W9" i="4"/>
  <c r="W10" i="4"/>
  <c r="W11" i="4"/>
  <c r="W13" i="4"/>
  <c r="W15" i="4"/>
  <c r="W17" i="4"/>
  <c r="W19" i="4"/>
  <c r="W21" i="4"/>
  <c r="W22" i="4"/>
  <c r="W25" i="4"/>
  <c r="W27" i="4"/>
  <c r="W28" i="4"/>
  <c r="W29" i="4"/>
  <c r="W31" i="4"/>
  <c r="W33" i="4"/>
  <c r="V8" i="4"/>
  <c r="V9" i="4"/>
  <c r="V10" i="4"/>
  <c r="V11" i="4"/>
  <c r="V13" i="4"/>
  <c r="V14" i="4"/>
  <c r="V15" i="4"/>
  <c r="V16" i="4"/>
  <c r="V17" i="4"/>
  <c r="V19" i="4"/>
  <c r="V21" i="4"/>
  <c r="V23" i="4"/>
  <c r="V25" i="4"/>
  <c r="V26" i="4"/>
  <c r="V27" i="4"/>
  <c r="V29" i="4"/>
  <c r="V31" i="4"/>
  <c r="V32" i="4"/>
  <c r="V33" i="4"/>
  <c r="U11" i="4"/>
  <c r="U12" i="4"/>
  <c r="U13" i="4"/>
  <c r="U15" i="4"/>
  <c r="U18" i="4"/>
  <c r="U19" i="4"/>
  <c r="U20" i="4"/>
  <c r="U21" i="4"/>
  <c r="U23" i="4"/>
  <c r="U24" i="4"/>
  <c r="U27" i="4"/>
  <c r="U29" i="4"/>
  <c r="U30" i="4"/>
  <c r="U31" i="4"/>
  <c r="U33" i="4"/>
  <c r="T9" i="4"/>
  <c r="T10" i="4"/>
  <c r="T11" i="4"/>
  <c r="T13" i="4"/>
  <c r="T15" i="4"/>
  <c r="T16" i="4"/>
  <c r="T17" i="4"/>
  <c r="T19" i="4"/>
  <c r="T21" i="4"/>
  <c r="T22" i="4"/>
  <c r="T23" i="4"/>
  <c r="T25" i="4"/>
  <c r="T27" i="4"/>
  <c r="T28" i="4"/>
  <c r="T29" i="4"/>
  <c r="T31" i="4"/>
  <c r="T33" i="4"/>
  <c r="S8" i="4"/>
  <c r="S9" i="4"/>
  <c r="S11" i="4"/>
  <c r="S13" i="4"/>
  <c r="S14" i="4"/>
  <c r="S15" i="4"/>
  <c r="S17" i="4"/>
  <c r="S19" i="4"/>
  <c r="S20" i="4"/>
  <c r="S21" i="4"/>
  <c r="S23" i="4"/>
  <c r="S25" i="4"/>
  <c r="S26" i="4"/>
  <c r="S27" i="4"/>
  <c r="S29" i="4"/>
  <c r="S31" i="4"/>
  <c r="S32" i="4"/>
  <c r="S33" i="4"/>
  <c r="R9" i="4"/>
  <c r="R11" i="4"/>
  <c r="R12" i="4"/>
  <c r="R13" i="4"/>
  <c r="R15" i="4"/>
  <c r="R18" i="4"/>
  <c r="R19" i="4"/>
  <c r="R21" i="4"/>
  <c r="R23" i="4"/>
  <c r="R24" i="4"/>
  <c r="R25" i="4"/>
  <c r="R27" i="4"/>
  <c r="R29" i="4"/>
  <c r="R30" i="4"/>
  <c r="R31" i="4"/>
  <c r="R33" i="4"/>
  <c r="Q9" i="4"/>
  <c r="Q10" i="4"/>
  <c r="Q11" i="4"/>
  <c r="Q13" i="4"/>
  <c r="Q15" i="4"/>
  <c r="Q16" i="4"/>
  <c r="Q17" i="4"/>
  <c r="Q19" i="4"/>
  <c r="Q21" i="4"/>
  <c r="Q22" i="4"/>
  <c r="Q23" i="4"/>
  <c r="Q25" i="4"/>
  <c r="Q27" i="4"/>
  <c r="Q28" i="4"/>
  <c r="Q32" i="4"/>
  <c r="P8" i="4"/>
  <c r="P10" i="4"/>
  <c r="P11" i="4"/>
  <c r="P13" i="4"/>
  <c r="P15" i="4"/>
  <c r="P16" i="4"/>
  <c r="P19" i="4"/>
  <c r="P20" i="4"/>
  <c r="P21" i="4"/>
  <c r="P25" i="4"/>
  <c r="P26" i="4"/>
  <c r="P27" i="4"/>
  <c r="P31" i="4"/>
  <c r="P32" i="4"/>
  <c r="P33" i="4"/>
  <c r="O11" i="4"/>
  <c r="O12" i="4"/>
  <c r="O13" i="4"/>
  <c r="O17" i="4"/>
  <c r="O18" i="4"/>
  <c r="O19" i="4"/>
  <c r="O23" i="4"/>
  <c r="O24" i="4"/>
  <c r="O25" i="4"/>
  <c r="O28" i="4"/>
  <c r="O29" i="4"/>
  <c r="O30" i="4"/>
  <c r="O31" i="4"/>
  <c r="N9" i="4"/>
  <c r="N10" i="4"/>
  <c r="N11" i="4"/>
  <c r="N15" i="4"/>
  <c r="N16" i="4"/>
  <c r="N17" i="4"/>
  <c r="N21" i="4"/>
  <c r="N22" i="4"/>
  <c r="N23" i="4"/>
  <c r="N27" i="4"/>
  <c r="N28" i="4"/>
  <c r="N29" i="4"/>
  <c r="N33" i="4"/>
  <c r="M8" i="4"/>
  <c r="M9" i="4"/>
  <c r="M13" i="4"/>
  <c r="M14" i="4"/>
  <c r="M15" i="4"/>
  <c r="M19" i="4"/>
  <c r="M20" i="4"/>
  <c r="M21" i="4"/>
  <c r="M25" i="4"/>
  <c r="M26" i="4"/>
  <c r="M27" i="4"/>
  <c r="M30" i="4"/>
  <c r="M31" i="4"/>
  <c r="M32" i="4"/>
  <c r="M33" i="4"/>
  <c r="L11" i="4"/>
  <c r="L12" i="4"/>
  <c r="L13" i="4"/>
  <c r="L17" i="4"/>
  <c r="L18" i="4"/>
  <c r="L19" i="4"/>
  <c r="L23" i="4"/>
  <c r="L24" i="4"/>
  <c r="L25" i="4"/>
  <c r="L29" i="4"/>
  <c r="L30" i="4"/>
  <c r="L31" i="4"/>
  <c r="K9" i="4"/>
  <c r="K10" i="4"/>
  <c r="K11" i="4"/>
  <c r="K15" i="4"/>
  <c r="K16" i="4"/>
  <c r="K17" i="4"/>
  <c r="K21" i="4"/>
  <c r="K22" i="4"/>
  <c r="K23" i="4"/>
  <c r="K27" i="4"/>
  <c r="K28" i="4"/>
  <c r="K29" i="4"/>
  <c r="K32" i="4"/>
  <c r="K33" i="4"/>
  <c r="J8" i="4"/>
  <c r="J9" i="4"/>
  <c r="J13" i="4"/>
  <c r="J14" i="4"/>
  <c r="J15" i="4"/>
  <c r="J19" i="4"/>
  <c r="J20" i="4"/>
  <c r="J21" i="4"/>
  <c r="J25" i="4"/>
  <c r="J26" i="4"/>
  <c r="J27" i="4"/>
  <c r="J31" i="4"/>
  <c r="J32" i="4"/>
  <c r="J33" i="4"/>
  <c r="I11" i="4"/>
  <c r="I12" i="4"/>
  <c r="I13" i="4"/>
  <c r="I17" i="4"/>
  <c r="I18" i="4"/>
  <c r="I19" i="4"/>
  <c r="I23" i="4"/>
  <c r="I24" i="4"/>
  <c r="I25" i="4"/>
  <c r="I29" i="4"/>
  <c r="I30" i="4"/>
  <c r="I31" i="4"/>
  <c r="H8" i="4"/>
  <c r="H9" i="4"/>
  <c r="H10" i="4"/>
  <c r="H11" i="4"/>
  <c r="H15" i="4"/>
  <c r="H16" i="4"/>
  <c r="H17" i="4"/>
  <c r="H21" i="4"/>
  <c r="H22" i="4"/>
  <c r="H23" i="4"/>
  <c r="H27" i="4"/>
  <c r="H28" i="4"/>
  <c r="H29" i="4"/>
  <c r="H33" i="4"/>
  <c r="G8" i="4"/>
  <c r="G9" i="4"/>
  <c r="G13" i="4"/>
  <c r="G14" i="4"/>
  <c r="G15" i="4"/>
  <c r="G19" i="4"/>
  <c r="G20" i="4"/>
  <c r="G21" i="4"/>
  <c r="G25" i="4"/>
  <c r="G26" i="4"/>
  <c r="G27" i="4"/>
  <c r="G31" i="4"/>
  <c r="G32" i="4"/>
  <c r="G33" i="4"/>
  <c r="F10" i="4"/>
  <c r="F11" i="4"/>
  <c r="F12" i="4"/>
  <c r="F13" i="4"/>
  <c r="F17" i="4"/>
  <c r="F18" i="4"/>
  <c r="F19" i="4"/>
  <c r="F23" i="4"/>
  <c r="F24" i="4"/>
  <c r="F25" i="4"/>
  <c r="F29" i="4"/>
  <c r="F30" i="4"/>
  <c r="F31" i="4"/>
  <c r="E9" i="4"/>
  <c r="E10" i="4"/>
  <c r="E11" i="4"/>
  <c r="E15" i="4"/>
  <c r="E16" i="4"/>
  <c r="E17" i="4"/>
  <c r="E21" i="4"/>
  <c r="E22" i="4"/>
  <c r="E23" i="4"/>
  <c r="E27" i="4"/>
  <c r="E28" i="4"/>
  <c r="E29" i="4"/>
  <c r="E33" i="4"/>
  <c r="D8" i="4"/>
  <c r="D13" i="4"/>
  <c r="D18" i="4"/>
  <c r="D20" i="4"/>
  <c r="D24" i="4"/>
  <c r="D32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C8" i="3"/>
  <c r="AC9" i="3"/>
  <c r="Z9" i="3" s="1"/>
  <c r="AC10" i="3"/>
  <c r="Z10" i="3" s="1"/>
  <c r="AC11" i="3"/>
  <c r="AP11" i="1" s="1"/>
  <c r="AC12" i="3"/>
  <c r="AP12" i="1" s="1"/>
  <c r="AC13" i="3"/>
  <c r="AC14" i="3"/>
  <c r="AC15" i="3"/>
  <c r="Z15" i="3" s="1"/>
  <c r="AC16" i="3"/>
  <c r="Z16" i="3" s="1"/>
  <c r="AC17" i="3"/>
  <c r="AC18" i="3"/>
  <c r="AC19" i="3"/>
  <c r="AC20" i="3"/>
  <c r="AC21" i="3"/>
  <c r="Z21" i="3" s="1"/>
  <c r="AC22" i="3"/>
  <c r="Z22" i="3" s="1"/>
  <c r="AC23" i="3"/>
  <c r="AP23" i="1" s="1"/>
  <c r="AC24" i="3"/>
  <c r="AC25" i="3"/>
  <c r="AC26" i="3"/>
  <c r="AC27" i="3"/>
  <c r="Z27" i="3" s="1"/>
  <c r="AC28" i="3"/>
  <c r="Z28" i="3" s="1"/>
  <c r="AC29" i="3"/>
  <c r="AC30" i="3"/>
  <c r="AC31" i="3"/>
  <c r="AC32" i="3"/>
  <c r="AC33" i="3"/>
  <c r="Z33" i="3" s="1"/>
  <c r="Z8" i="3"/>
  <c r="Z11" i="3"/>
  <c r="Z12" i="3"/>
  <c r="Z13" i="3"/>
  <c r="Z14" i="3"/>
  <c r="Z19" i="3"/>
  <c r="Z20" i="3"/>
  <c r="Z23" i="3"/>
  <c r="Z25" i="3"/>
  <c r="Z26" i="3"/>
  <c r="Z31" i="3"/>
  <c r="Z32" i="3"/>
  <c r="R8" i="3"/>
  <c r="P8" i="3" s="1"/>
  <c r="R9" i="3"/>
  <c r="R10" i="3"/>
  <c r="P10" i="3" s="1"/>
  <c r="R11" i="3"/>
  <c r="P11" i="3" s="1"/>
  <c r="R12" i="3"/>
  <c r="P12" i="3" s="1"/>
  <c r="R13" i="3"/>
  <c r="R14" i="3"/>
  <c r="P14" i="3" s="1"/>
  <c r="R15" i="3"/>
  <c r="R16" i="3"/>
  <c r="P16" i="3" s="1"/>
  <c r="R17" i="3"/>
  <c r="P17" i="3" s="1"/>
  <c r="R18" i="3"/>
  <c r="P18" i="3" s="1"/>
  <c r="R19" i="3"/>
  <c r="R20" i="3"/>
  <c r="P20" i="3" s="1"/>
  <c r="R21" i="3"/>
  <c r="R22" i="3"/>
  <c r="P22" i="3" s="1"/>
  <c r="R23" i="3"/>
  <c r="P23" i="3" s="1"/>
  <c r="R24" i="3"/>
  <c r="P24" i="3" s="1"/>
  <c r="R25" i="3"/>
  <c r="R26" i="3"/>
  <c r="P26" i="3" s="1"/>
  <c r="R27" i="3"/>
  <c r="R28" i="3"/>
  <c r="P28" i="3" s="1"/>
  <c r="R29" i="3"/>
  <c r="P29" i="3" s="1"/>
  <c r="R30" i="3"/>
  <c r="P30" i="3" s="1"/>
  <c r="R31" i="3"/>
  <c r="R32" i="3"/>
  <c r="R33" i="3"/>
  <c r="P9" i="3"/>
  <c r="P13" i="3"/>
  <c r="P15" i="3"/>
  <c r="P19" i="3"/>
  <c r="P21" i="3"/>
  <c r="P25" i="3"/>
  <c r="P27" i="3"/>
  <c r="P31" i="3"/>
  <c r="P32" i="3"/>
  <c r="P33" i="3"/>
  <c r="O8" i="3"/>
  <c r="O12" i="3"/>
  <c r="O13" i="3"/>
  <c r="O14" i="3"/>
  <c r="O18" i="3"/>
  <c r="O19" i="3"/>
  <c r="O20" i="3"/>
  <c r="O24" i="3"/>
  <c r="O25" i="3"/>
  <c r="O26" i="3"/>
  <c r="O30" i="3"/>
  <c r="O32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F8" i="3"/>
  <c r="F9" i="3"/>
  <c r="F10" i="3"/>
  <c r="F11" i="3"/>
  <c r="F12" i="3"/>
  <c r="D12" i="3" s="1"/>
  <c r="F13" i="3"/>
  <c r="F14" i="3"/>
  <c r="F15" i="3"/>
  <c r="F16" i="3"/>
  <c r="F17" i="3"/>
  <c r="F18" i="3"/>
  <c r="F19" i="3"/>
  <c r="F20" i="3"/>
  <c r="F21" i="3"/>
  <c r="F22" i="3"/>
  <c r="F23" i="3"/>
  <c r="F24" i="3"/>
  <c r="D24" i="3" s="1"/>
  <c r="F25" i="3"/>
  <c r="F26" i="3"/>
  <c r="F27" i="3"/>
  <c r="F28" i="3"/>
  <c r="F29" i="3"/>
  <c r="F30" i="3"/>
  <c r="F31" i="3"/>
  <c r="F32" i="3"/>
  <c r="F33" i="3"/>
  <c r="E8" i="3"/>
  <c r="E9" i="3"/>
  <c r="Q9" i="1" s="1"/>
  <c r="E10" i="3"/>
  <c r="E11" i="3"/>
  <c r="E12" i="3"/>
  <c r="E13" i="3"/>
  <c r="E14" i="3"/>
  <c r="E15" i="3"/>
  <c r="Q15" i="1" s="1"/>
  <c r="E16" i="3"/>
  <c r="E17" i="3"/>
  <c r="E18" i="3"/>
  <c r="E19" i="3"/>
  <c r="E20" i="3"/>
  <c r="E21" i="3"/>
  <c r="Q21" i="1" s="1"/>
  <c r="E22" i="3"/>
  <c r="E23" i="3"/>
  <c r="E24" i="3"/>
  <c r="E25" i="3"/>
  <c r="E26" i="3"/>
  <c r="E27" i="3"/>
  <c r="Q27" i="1" s="1"/>
  <c r="E28" i="3"/>
  <c r="E29" i="3"/>
  <c r="E30" i="3"/>
  <c r="E31" i="3"/>
  <c r="E32" i="3"/>
  <c r="E33" i="3"/>
  <c r="Q33" i="1" s="1"/>
  <c r="EH8" i="8"/>
  <c r="EH9" i="8"/>
  <c r="DZ9" i="8" s="1"/>
  <c r="EH10" i="8"/>
  <c r="EH11" i="8"/>
  <c r="EH12" i="8"/>
  <c r="EH13" i="8"/>
  <c r="EH14" i="8"/>
  <c r="EH15" i="8"/>
  <c r="DZ15" i="8" s="1"/>
  <c r="EH16" i="8"/>
  <c r="EH17" i="8"/>
  <c r="EH18" i="8"/>
  <c r="EH19" i="8"/>
  <c r="EH20" i="8"/>
  <c r="EH21" i="8"/>
  <c r="DZ21" i="8" s="1"/>
  <c r="EH22" i="8"/>
  <c r="EH23" i="8"/>
  <c r="EH24" i="8"/>
  <c r="EH25" i="8"/>
  <c r="EH26" i="8"/>
  <c r="EH27" i="8"/>
  <c r="DZ27" i="8" s="1"/>
  <c r="EH28" i="8"/>
  <c r="EH29" i="8"/>
  <c r="EH30" i="8"/>
  <c r="EH31" i="8"/>
  <c r="EH32" i="8"/>
  <c r="EH33" i="8"/>
  <c r="DZ33" i="8" s="1"/>
  <c r="EA8" i="8"/>
  <c r="EA9" i="8"/>
  <c r="EA10" i="8"/>
  <c r="EA11" i="8"/>
  <c r="DZ11" i="8" s="1"/>
  <c r="EA12" i="8"/>
  <c r="DZ12" i="8" s="1"/>
  <c r="EA13" i="8"/>
  <c r="DZ13" i="8" s="1"/>
  <c r="EA14" i="8"/>
  <c r="EA15" i="8"/>
  <c r="EA16" i="8"/>
  <c r="EA17" i="8"/>
  <c r="EA18" i="8"/>
  <c r="DZ18" i="8" s="1"/>
  <c r="EA19" i="8"/>
  <c r="DZ19" i="8" s="1"/>
  <c r="EA20" i="8"/>
  <c r="EA21" i="8"/>
  <c r="EA22" i="8"/>
  <c r="EA23" i="8"/>
  <c r="EA24" i="8"/>
  <c r="DZ24" i="8" s="1"/>
  <c r="EA25" i="8"/>
  <c r="DZ25" i="8" s="1"/>
  <c r="EA26" i="8"/>
  <c r="EA27" i="8"/>
  <c r="EA28" i="8"/>
  <c r="EA29" i="8"/>
  <c r="DZ29" i="8" s="1"/>
  <c r="EA30" i="8"/>
  <c r="DZ30" i="8" s="1"/>
  <c r="EA31" i="8"/>
  <c r="DZ31" i="8" s="1"/>
  <c r="EA32" i="8"/>
  <c r="EA33" i="8"/>
  <c r="DZ16" i="8"/>
  <c r="DZ17" i="8"/>
  <c r="DZ23" i="8"/>
  <c r="DZ28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N8" i="8"/>
  <c r="DN9" i="8"/>
  <c r="DN10" i="8"/>
  <c r="DN11" i="8"/>
  <c r="DN12" i="8"/>
  <c r="DN13" i="8"/>
  <c r="DF13" i="8" s="1"/>
  <c r="DN14" i="8"/>
  <c r="DN15" i="8"/>
  <c r="DN16" i="8"/>
  <c r="DN17" i="8"/>
  <c r="DN18" i="8"/>
  <c r="DN19" i="8"/>
  <c r="DF19" i="8" s="1"/>
  <c r="DN20" i="8"/>
  <c r="DN21" i="8"/>
  <c r="DN22" i="8"/>
  <c r="DN23" i="8"/>
  <c r="DN24" i="8"/>
  <c r="DN25" i="8"/>
  <c r="DF25" i="8" s="1"/>
  <c r="DN26" i="8"/>
  <c r="DN27" i="8"/>
  <c r="DF27" i="8" s="1"/>
  <c r="DN28" i="8"/>
  <c r="DN29" i="8"/>
  <c r="DN30" i="8"/>
  <c r="DN31" i="8"/>
  <c r="DF31" i="8" s="1"/>
  <c r="DN32" i="8"/>
  <c r="DN33" i="8"/>
  <c r="DG8" i="8"/>
  <c r="DF8" i="8" s="1"/>
  <c r="DG9" i="8"/>
  <c r="DG10" i="8"/>
  <c r="DG11" i="8"/>
  <c r="DF11" i="8" s="1"/>
  <c r="DG12" i="8"/>
  <c r="DG13" i="8"/>
  <c r="DG14" i="8"/>
  <c r="DF14" i="8" s="1"/>
  <c r="DG15" i="8"/>
  <c r="DG16" i="8"/>
  <c r="DG17" i="8"/>
  <c r="DF17" i="8" s="1"/>
  <c r="DG18" i="8"/>
  <c r="DG19" i="8"/>
  <c r="DG20" i="8"/>
  <c r="DG21" i="8"/>
  <c r="DG22" i="8"/>
  <c r="DG23" i="8"/>
  <c r="DF23" i="8" s="1"/>
  <c r="DG24" i="8"/>
  <c r="DG25" i="8"/>
  <c r="DG26" i="8"/>
  <c r="DF26" i="8" s="1"/>
  <c r="DG27" i="8"/>
  <c r="DG28" i="8"/>
  <c r="DG29" i="8"/>
  <c r="DF29" i="8" s="1"/>
  <c r="DG30" i="8"/>
  <c r="DG31" i="8"/>
  <c r="DG32" i="8"/>
  <c r="DG33" i="8"/>
  <c r="DF9" i="8"/>
  <c r="DF15" i="8"/>
  <c r="DF16" i="8"/>
  <c r="DF20" i="8"/>
  <c r="DF24" i="8"/>
  <c r="DF28" i="8"/>
  <c r="DF32" i="8"/>
  <c r="DF33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Y28" i="8"/>
  <c r="CY29" i="8"/>
  <c r="CY30" i="8"/>
  <c r="CY31" i="8"/>
  <c r="CY32" i="8"/>
  <c r="CY33" i="8"/>
  <c r="CR8" i="8"/>
  <c r="CR9" i="8"/>
  <c r="CR10" i="8"/>
  <c r="CR11" i="8"/>
  <c r="CQ11" i="8" s="1"/>
  <c r="CR12" i="8"/>
  <c r="CR13" i="8"/>
  <c r="CR14" i="8"/>
  <c r="CR15" i="8"/>
  <c r="CQ15" i="8" s="1"/>
  <c r="CR16" i="8"/>
  <c r="CQ16" i="8" s="1"/>
  <c r="CR17" i="8"/>
  <c r="CQ17" i="8" s="1"/>
  <c r="CR18" i="8"/>
  <c r="CR19" i="8"/>
  <c r="CR20" i="8"/>
  <c r="CR21" i="8"/>
  <c r="CQ21" i="8" s="1"/>
  <c r="CR22" i="8"/>
  <c r="CQ22" i="8" s="1"/>
  <c r="CR23" i="8"/>
  <c r="CQ23" i="8" s="1"/>
  <c r="CR24" i="8"/>
  <c r="CR25" i="8"/>
  <c r="CR26" i="8"/>
  <c r="CR27" i="8"/>
  <c r="CR28" i="8"/>
  <c r="CQ28" i="8" s="1"/>
  <c r="CR29" i="8"/>
  <c r="CQ29" i="8" s="1"/>
  <c r="CR30" i="8"/>
  <c r="CR31" i="8"/>
  <c r="CR32" i="8"/>
  <c r="CR33" i="8"/>
  <c r="CQ33" i="8" s="1"/>
  <c r="CQ9" i="8"/>
  <c r="CQ10" i="8"/>
  <c r="CQ27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J30" i="8"/>
  <c r="CJ31" i="8"/>
  <c r="CJ32" i="8"/>
  <c r="CJ33" i="8"/>
  <c r="CC8" i="8"/>
  <c r="CB8" i="8" s="1"/>
  <c r="CC9" i="8"/>
  <c r="CB9" i="8" s="1"/>
  <c r="CC10" i="8"/>
  <c r="CB10" i="8" s="1"/>
  <c r="CC11" i="8"/>
  <c r="CC12" i="8"/>
  <c r="CC13" i="8"/>
  <c r="CC14" i="8"/>
  <c r="CB14" i="8" s="1"/>
  <c r="CC15" i="8"/>
  <c r="CB15" i="8" s="1"/>
  <c r="CC16" i="8"/>
  <c r="CB16" i="8" s="1"/>
  <c r="CC17" i="8"/>
  <c r="CC18" i="8"/>
  <c r="CC19" i="8"/>
  <c r="CC20" i="8"/>
  <c r="CB20" i="8" s="1"/>
  <c r="CC21" i="8"/>
  <c r="CB21" i="8" s="1"/>
  <c r="CC22" i="8"/>
  <c r="CC23" i="8"/>
  <c r="CC24" i="8"/>
  <c r="CC25" i="8"/>
  <c r="CC26" i="8"/>
  <c r="CB26" i="8" s="1"/>
  <c r="CC27" i="8"/>
  <c r="CB27" i="8" s="1"/>
  <c r="CC28" i="8"/>
  <c r="CB28" i="8" s="1"/>
  <c r="CC29" i="8"/>
  <c r="CC30" i="8"/>
  <c r="CC31" i="8"/>
  <c r="CC32" i="8"/>
  <c r="CB32" i="8" s="1"/>
  <c r="CC33" i="8"/>
  <c r="CB33" i="8" s="1"/>
  <c r="CB22" i="8"/>
  <c r="BU8" i="8"/>
  <c r="BU9" i="8"/>
  <c r="BU10" i="8"/>
  <c r="BU11" i="8"/>
  <c r="BU12" i="8"/>
  <c r="BU13" i="8"/>
  <c r="BU14" i="8"/>
  <c r="BU15" i="8"/>
  <c r="BU16" i="8"/>
  <c r="BM16" i="8" s="1"/>
  <c r="BU17" i="8"/>
  <c r="BU18" i="8"/>
  <c r="BU19" i="8"/>
  <c r="BU20" i="8"/>
  <c r="BU21" i="8"/>
  <c r="BU22" i="8"/>
  <c r="BM22" i="8" s="1"/>
  <c r="BU23" i="8"/>
  <c r="BU24" i="8"/>
  <c r="BU25" i="8"/>
  <c r="BU26" i="8"/>
  <c r="BU27" i="8"/>
  <c r="BU28" i="8"/>
  <c r="BU29" i="8"/>
  <c r="BU30" i="8"/>
  <c r="BU31" i="8"/>
  <c r="BU32" i="8"/>
  <c r="BU33" i="8"/>
  <c r="BN8" i="8"/>
  <c r="BM8" i="8" s="1"/>
  <c r="BN9" i="8"/>
  <c r="BM9" i="8" s="1"/>
  <c r="BN10" i="8"/>
  <c r="BN11" i="8"/>
  <c r="BN12" i="8"/>
  <c r="BN13" i="8"/>
  <c r="BM13" i="8" s="1"/>
  <c r="BN14" i="8"/>
  <c r="BM14" i="8" s="1"/>
  <c r="BN15" i="8"/>
  <c r="BM15" i="8" s="1"/>
  <c r="BN16" i="8"/>
  <c r="BN17" i="8"/>
  <c r="BN18" i="8"/>
  <c r="BN19" i="8"/>
  <c r="BM19" i="8" s="1"/>
  <c r="BN20" i="8"/>
  <c r="BM20" i="8" s="1"/>
  <c r="BN21" i="8"/>
  <c r="BN22" i="8"/>
  <c r="BN23" i="8"/>
  <c r="BN24" i="8"/>
  <c r="BN25" i="8"/>
  <c r="BM25" i="8" s="1"/>
  <c r="BN26" i="8"/>
  <c r="BM26" i="8" s="1"/>
  <c r="BN27" i="8"/>
  <c r="BM27" i="8" s="1"/>
  <c r="BN28" i="8"/>
  <c r="BN29" i="8"/>
  <c r="BN30" i="8"/>
  <c r="BN31" i="8"/>
  <c r="BM31" i="8" s="1"/>
  <c r="BN32" i="8"/>
  <c r="BM32" i="8" s="1"/>
  <c r="BN33" i="8"/>
  <c r="BM33" i="8" s="1"/>
  <c r="BM21" i="8"/>
  <c r="BF8" i="8"/>
  <c r="BF9" i="8"/>
  <c r="BF10" i="8"/>
  <c r="BF11" i="8"/>
  <c r="BF12" i="8"/>
  <c r="BF13" i="8"/>
  <c r="BF14" i="8"/>
  <c r="BF15" i="8"/>
  <c r="AX15" i="8" s="1"/>
  <c r="BF16" i="8"/>
  <c r="AX16" i="8" s="1"/>
  <c r="BF17" i="8"/>
  <c r="BF18" i="8"/>
  <c r="BF19" i="8"/>
  <c r="BF20" i="8"/>
  <c r="BF21" i="8"/>
  <c r="AX21" i="8" s="1"/>
  <c r="BF22" i="8"/>
  <c r="AX22" i="8" s="1"/>
  <c r="BF23" i="8"/>
  <c r="BF24" i="8"/>
  <c r="BF25" i="8"/>
  <c r="BF26" i="8"/>
  <c r="BF27" i="8"/>
  <c r="BF28" i="8"/>
  <c r="BF29" i="8"/>
  <c r="BF30" i="8"/>
  <c r="BF31" i="8"/>
  <c r="BF32" i="8"/>
  <c r="BF33" i="8"/>
  <c r="AX33" i="8" s="1"/>
  <c r="AY8" i="8"/>
  <c r="AX8" i="8" s="1"/>
  <c r="AY9" i="8"/>
  <c r="AY10" i="8"/>
  <c r="AY11" i="8"/>
  <c r="AY12" i="8"/>
  <c r="AX12" i="8" s="1"/>
  <c r="AY13" i="8"/>
  <c r="AX13" i="8" s="1"/>
  <c r="AY14" i="8"/>
  <c r="AX14" i="8" s="1"/>
  <c r="AY15" i="8"/>
  <c r="AY16" i="8"/>
  <c r="AY17" i="8"/>
  <c r="AY18" i="8"/>
  <c r="AX18" i="8" s="1"/>
  <c r="AY19" i="8"/>
  <c r="AX19" i="8" s="1"/>
  <c r="AY20" i="8"/>
  <c r="AX20" i="8" s="1"/>
  <c r="AY21" i="8"/>
  <c r="AY22" i="8"/>
  <c r="AY23" i="8"/>
  <c r="AY24" i="8"/>
  <c r="AX24" i="8" s="1"/>
  <c r="AY25" i="8"/>
  <c r="AX25" i="8" s="1"/>
  <c r="AY26" i="8"/>
  <c r="AX26" i="8" s="1"/>
  <c r="AY27" i="8"/>
  <c r="AY28" i="8"/>
  <c r="AY29" i="8"/>
  <c r="AY30" i="8"/>
  <c r="AX30" i="8" s="1"/>
  <c r="AY31" i="8"/>
  <c r="AX31" i="8" s="1"/>
  <c r="AY32" i="8"/>
  <c r="AX32" i="8" s="1"/>
  <c r="AY33" i="8"/>
  <c r="AQ8" i="8"/>
  <c r="AQ9" i="8"/>
  <c r="AQ10" i="8"/>
  <c r="AQ11" i="8"/>
  <c r="AQ12" i="8"/>
  <c r="AQ13" i="8"/>
  <c r="AQ14" i="8"/>
  <c r="AQ15" i="8"/>
  <c r="AI15" i="8" s="1"/>
  <c r="AQ16" i="8"/>
  <c r="AQ17" i="8"/>
  <c r="AQ18" i="8"/>
  <c r="AQ19" i="8"/>
  <c r="AQ20" i="8"/>
  <c r="AQ21" i="8"/>
  <c r="AI21" i="8" s="1"/>
  <c r="AQ22" i="8"/>
  <c r="AI22" i="8" s="1"/>
  <c r="AQ23" i="8"/>
  <c r="AQ24" i="8"/>
  <c r="AQ25" i="8"/>
  <c r="AQ26" i="8"/>
  <c r="AQ27" i="8"/>
  <c r="AQ28" i="8"/>
  <c r="AQ29" i="8"/>
  <c r="AQ30" i="8"/>
  <c r="AQ31" i="8"/>
  <c r="AQ32" i="8"/>
  <c r="AQ33" i="8"/>
  <c r="AJ8" i="8"/>
  <c r="AJ9" i="8"/>
  <c r="AJ10" i="8"/>
  <c r="AJ11" i="8"/>
  <c r="AI11" i="8" s="1"/>
  <c r="AJ12" i="8"/>
  <c r="AI12" i="8" s="1"/>
  <c r="AJ13" i="8"/>
  <c r="AJ14" i="8"/>
  <c r="AJ15" i="8"/>
  <c r="AJ16" i="8"/>
  <c r="AJ17" i="8"/>
  <c r="AI17" i="8" s="1"/>
  <c r="AJ18" i="8"/>
  <c r="AI18" i="8" s="1"/>
  <c r="AJ19" i="8"/>
  <c r="AJ20" i="8"/>
  <c r="AJ21" i="8"/>
  <c r="AJ22" i="8"/>
  <c r="AJ23" i="8"/>
  <c r="AI23" i="8" s="1"/>
  <c r="AJ24" i="8"/>
  <c r="AI24" i="8" s="1"/>
  <c r="AJ25" i="8"/>
  <c r="AJ26" i="8"/>
  <c r="AJ27" i="8"/>
  <c r="AJ28" i="8"/>
  <c r="AJ29" i="8"/>
  <c r="AI29" i="8" s="1"/>
  <c r="AJ30" i="8"/>
  <c r="AI30" i="8" s="1"/>
  <c r="AJ31" i="8"/>
  <c r="AJ32" i="8"/>
  <c r="AJ33" i="8"/>
  <c r="AI10" i="8"/>
  <c r="AI16" i="8"/>
  <c r="AI28" i="8"/>
  <c r="AI33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U8" i="8"/>
  <c r="U9" i="8"/>
  <c r="U10" i="8"/>
  <c r="U11" i="8"/>
  <c r="T11" i="8" s="1"/>
  <c r="U12" i="8"/>
  <c r="T12" i="8" s="1"/>
  <c r="U13" i="8"/>
  <c r="U14" i="8"/>
  <c r="U15" i="8"/>
  <c r="U16" i="8"/>
  <c r="T16" i="8" s="1"/>
  <c r="U17" i="8"/>
  <c r="T17" i="8" s="1"/>
  <c r="U18" i="8"/>
  <c r="T18" i="8" s="1"/>
  <c r="U19" i="8"/>
  <c r="U20" i="8"/>
  <c r="U21" i="8"/>
  <c r="U22" i="8"/>
  <c r="U23" i="8"/>
  <c r="T23" i="8" s="1"/>
  <c r="U24" i="8"/>
  <c r="T24" i="8" s="1"/>
  <c r="U25" i="8"/>
  <c r="U26" i="8"/>
  <c r="U27" i="8"/>
  <c r="U28" i="8"/>
  <c r="T28" i="8" s="1"/>
  <c r="U29" i="8"/>
  <c r="T29" i="8" s="1"/>
  <c r="U30" i="8"/>
  <c r="T30" i="8" s="1"/>
  <c r="U31" i="8"/>
  <c r="U32" i="8"/>
  <c r="U33" i="8"/>
  <c r="T9" i="8"/>
  <c r="T10" i="8"/>
  <c r="T15" i="8"/>
  <c r="T21" i="8"/>
  <c r="T22" i="8"/>
  <c r="T27" i="8"/>
  <c r="T33" i="8"/>
  <c r="M8" i="8"/>
  <c r="M9" i="8"/>
  <c r="E9" i="8" s="1"/>
  <c r="M10" i="8"/>
  <c r="E10" i="8" s="1"/>
  <c r="M11" i="8"/>
  <c r="M12" i="8"/>
  <c r="M13" i="8"/>
  <c r="M14" i="8"/>
  <c r="M15" i="8"/>
  <c r="E15" i="8" s="1"/>
  <c r="M16" i="8"/>
  <c r="M17" i="8"/>
  <c r="M18" i="8"/>
  <c r="M19" i="8"/>
  <c r="M20" i="8"/>
  <c r="M21" i="8"/>
  <c r="E21" i="8" s="1"/>
  <c r="M22" i="8"/>
  <c r="M23" i="8"/>
  <c r="M24" i="8"/>
  <c r="M25" i="8"/>
  <c r="M26" i="8"/>
  <c r="M27" i="8"/>
  <c r="E27" i="8" s="1"/>
  <c r="M28" i="8"/>
  <c r="E28" i="8" s="1"/>
  <c r="M29" i="8"/>
  <c r="M30" i="8"/>
  <c r="M31" i="8"/>
  <c r="M32" i="8"/>
  <c r="M33" i="8"/>
  <c r="E33" i="8" s="1"/>
  <c r="F8" i="8"/>
  <c r="F9" i="8"/>
  <c r="F10" i="8"/>
  <c r="F11" i="8"/>
  <c r="E11" i="8" s="1"/>
  <c r="F12" i="8"/>
  <c r="E12" i="8" s="1"/>
  <c r="F13" i="8"/>
  <c r="F14" i="8"/>
  <c r="F15" i="8"/>
  <c r="F16" i="8"/>
  <c r="F17" i="8"/>
  <c r="E17" i="8" s="1"/>
  <c r="F18" i="8"/>
  <c r="E18" i="8" s="1"/>
  <c r="F19" i="8"/>
  <c r="F20" i="8"/>
  <c r="F21" i="8"/>
  <c r="F22" i="8"/>
  <c r="F23" i="8"/>
  <c r="E23" i="8" s="1"/>
  <c r="F24" i="8"/>
  <c r="E24" i="8" s="1"/>
  <c r="F25" i="8"/>
  <c r="F26" i="8"/>
  <c r="F27" i="8"/>
  <c r="F28" i="8"/>
  <c r="F29" i="8"/>
  <c r="E29" i="8" s="1"/>
  <c r="F30" i="8"/>
  <c r="E30" i="8" s="1"/>
  <c r="F31" i="8"/>
  <c r="F32" i="8"/>
  <c r="F33" i="8"/>
  <c r="E16" i="8"/>
  <c r="E22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C8" i="10"/>
  <c r="DC9" i="10"/>
  <c r="DC10" i="10"/>
  <c r="DA10" i="10" s="1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A22" i="10" s="1"/>
  <c r="DC23" i="10"/>
  <c r="DC24" i="10"/>
  <c r="DC25" i="10"/>
  <c r="DC26" i="10"/>
  <c r="DC27" i="10"/>
  <c r="DC28" i="10"/>
  <c r="DC29" i="10"/>
  <c r="DC30" i="10"/>
  <c r="DC31" i="10"/>
  <c r="DC32" i="10"/>
  <c r="DC33" i="10"/>
  <c r="DB8" i="10"/>
  <c r="DA8" i="10" s="1"/>
  <c r="DB9" i="10"/>
  <c r="DB10" i="10"/>
  <c r="DB11" i="10"/>
  <c r="DB12" i="10"/>
  <c r="DB13" i="10"/>
  <c r="DB14" i="10"/>
  <c r="DA14" i="10" s="1"/>
  <c r="DB15" i="10"/>
  <c r="DB16" i="10"/>
  <c r="DA16" i="10" s="1"/>
  <c r="DB17" i="10"/>
  <c r="DB18" i="10"/>
  <c r="DB19" i="10"/>
  <c r="DB20" i="10"/>
  <c r="DA20" i="10" s="1"/>
  <c r="DB21" i="10"/>
  <c r="DB22" i="10"/>
  <c r="DB23" i="10"/>
  <c r="DB24" i="10"/>
  <c r="DB25" i="10"/>
  <c r="DB26" i="10"/>
  <c r="DA26" i="10" s="1"/>
  <c r="DB27" i="10"/>
  <c r="DB28" i="10"/>
  <c r="DB29" i="10"/>
  <c r="DB30" i="10"/>
  <c r="DB31" i="10"/>
  <c r="DB32" i="10"/>
  <c r="DA32" i="10" s="1"/>
  <c r="DB33" i="10"/>
  <c r="DA28" i="10"/>
  <c r="CZ8" i="10"/>
  <c r="CS8" i="10" s="1"/>
  <c r="CW32" i="10"/>
  <c r="CP32" i="10" s="1"/>
  <c r="CV12" i="10"/>
  <c r="CO12" i="10" s="1"/>
  <c r="CN29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BU21" i="10" s="1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F19" i="10" s="1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F22" i="10" s="1"/>
  <c r="CG23" i="10"/>
  <c r="CG24" i="10"/>
  <c r="CG25" i="10"/>
  <c r="CG26" i="10"/>
  <c r="CG27" i="10"/>
  <c r="CG28" i="10"/>
  <c r="CF28" i="10" s="1"/>
  <c r="CG29" i="10"/>
  <c r="CG30" i="10"/>
  <c r="CG31" i="10"/>
  <c r="CG32" i="10"/>
  <c r="CG33" i="10"/>
  <c r="CF10" i="10"/>
  <c r="CF16" i="10"/>
  <c r="CD9" i="10"/>
  <c r="BW9" i="10" s="1"/>
  <c r="CC19" i="10"/>
  <c r="BV19" i="10" s="1"/>
  <c r="BK8" i="10"/>
  <c r="BK9" i="10"/>
  <c r="BC9" i="10" s="1"/>
  <c r="I9" i="1" s="1"/>
  <c r="BK10" i="10"/>
  <c r="BK11" i="10"/>
  <c r="BC11" i="10" s="1"/>
  <c r="I11" i="1" s="1"/>
  <c r="BK12" i="10"/>
  <c r="BK13" i="10"/>
  <c r="BK14" i="10"/>
  <c r="BK15" i="10"/>
  <c r="BC15" i="10" s="1"/>
  <c r="I15" i="1" s="1"/>
  <c r="BK16" i="10"/>
  <c r="BK17" i="10"/>
  <c r="BK18" i="10"/>
  <c r="BK19" i="10"/>
  <c r="BK20" i="10"/>
  <c r="BK21" i="10"/>
  <c r="BC21" i="10" s="1"/>
  <c r="I21" i="1" s="1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C33" i="10" s="1"/>
  <c r="I33" i="1" s="1"/>
  <c r="BD8" i="10"/>
  <c r="BC8" i="10" s="1"/>
  <c r="I8" i="1" s="1"/>
  <c r="BD9" i="10"/>
  <c r="BD10" i="10"/>
  <c r="BD11" i="10"/>
  <c r="BD12" i="10"/>
  <c r="BC12" i="10" s="1"/>
  <c r="BD13" i="10"/>
  <c r="BC13" i="10" s="1"/>
  <c r="BD14" i="10"/>
  <c r="BC14" i="10" s="1"/>
  <c r="BD15" i="10"/>
  <c r="BD16" i="10"/>
  <c r="BD17" i="10"/>
  <c r="BD18" i="10"/>
  <c r="BD19" i="10"/>
  <c r="BC19" i="10" s="1"/>
  <c r="I19" i="1" s="1"/>
  <c r="BD20" i="10"/>
  <c r="BC20" i="10" s="1"/>
  <c r="I20" i="1" s="1"/>
  <c r="BD21" i="10"/>
  <c r="BD22" i="10"/>
  <c r="BD23" i="10"/>
  <c r="BD24" i="10"/>
  <c r="BC24" i="10" s="1"/>
  <c r="BD25" i="10"/>
  <c r="BC25" i="10" s="1"/>
  <c r="I25" i="1" s="1"/>
  <c r="BD26" i="10"/>
  <c r="BC26" i="10" s="1"/>
  <c r="I26" i="1" s="1"/>
  <c r="BD27" i="10"/>
  <c r="BD28" i="10"/>
  <c r="BD29" i="10"/>
  <c r="BD30" i="10"/>
  <c r="BD31" i="10"/>
  <c r="BC31" i="10" s="1"/>
  <c r="I31" i="1" s="1"/>
  <c r="BD32" i="10"/>
  <c r="BC32" i="10" s="1"/>
  <c r="I32" i="1" s="1"/>
  <c r="BD33" i="10"/>
  <c r="BC17" i="10"/>
  <c r="BC18" i="10"/>
  <c r="BC23" i="10"/>
  <c r="BC29" i="10"/>
  <c r="I29" i="1" s="1"/>
  <c r="BC30" i="10"/>
  <c r="AY8" i="10"/>
  <c r="AY9" i="10"/>
  <c r="CZ9" i="10" s="1"/>
  <c r="AY10" i="10"/>
  <c r="CZ10" i="10" s="1"/>
  <c r="AY11" i="10"/>
  <c r="CZ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AY16" i="10"/>
  <c r="CZ16" i="10" s="1"/>
  <c r="AY17" i="10"/>
  <c r="CZ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AY22" i="10"/>
  <c r="CZ22" i="10" s="1"/>
  <c r="AY23" i="10"/>
  <c r="CZ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AY28" i="10"/>
  <c r="CZ28" i="10" s="1"/>
  <c r="AY29" i="10"/>
  <c r="CZ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AU8" i="10"/>
  <c r="CY8" i="10" s="1"/>
  <c r="AU9" i="10"/>
  <c r="CY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AU15" i="10"/>
  <c r="CY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AU21" i="10"/>
  <c r="CY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AU27" i="10"/>
  <c r="CY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AU33" i="10"/>
  <c r="CY33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AQ13" i="10"/>
  <c r="CX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AQ19" i="10"/>
  <c r="CX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AQ25" i="10"/>
  <c r="CX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AQ31" i="10"/>
  <c r="CX31" i="10" s="1"/>
  <c r="AQ32" i="10"/>
  <c r="CX32" i="10" s="1"/>
  <c r="CQ32" i="10" s="1"/>
  <c r="AQ33" i="10"/>
  <c r="CX33" i="10" s="1"/>
  <c r="CQ33" i="10" s="1"/>
  <c r="AM8" i="10"/>
  <c r="CW8" i="10" s="1"/>
  <c r="CP8" i="10" s="1"/>
  <c r="AM9" i="10"/>
  <c r="CW9" i="10" s="1"/>
  <c r="CP9" i="10" s="1"/>
  <c r="AM10" i="10"/>
  <c r="CW10" i="10" s="1"/>
  <c r="AM11" i="10"/>
  <c r="CW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AM17" i="10"/>
  <c r="CW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AM23" i="10"/>
  <c r="CW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AM29" i="10"/>
  <c r="CW29" i="10" s="1"/>
  <c r="AM30" i="10"/>
  <c r="CW30" i="10" s="1"/>
  <c r="CP30" i="10" s="1"/>
  <c r="AM31" i="10"/>
  <c r="CW31" i="10" s="1"/>
  <c r="CP31" i="10" s="1"/>
  <c r="AM32" i="10"/>
  <c r="AM33" i="10"/>
  <c r="CW33" i="10" s="1"/>
  <c r="CP33" i="10" s="1"/>
  <c r="AI8" i="10"/>
  <c r="CV8" i="10" s="1"/>
  <c r="AI9" i="10"/>
  <c r="CV9" i="10" s="1"/>
  <c r="AI10" i="10"/>
  <c r="CV10" i="10" s="1"/>
  <c r="CO10" i="10" s="1"/>
  <c r="AI11" i="10"/>
  <c r="CV11" i="10" s="1"/>
  <c r="CO11" i="10" s="1"/>
  <c r="AI12" i="10"/>
  <c r="AI13" i="10"/>
  <c r="CV13" i="10" s="1"/>
  <c r="CO13" i="10" s="1"/>
  <c r="AI14" i="10"/>
  <c r="CV14" i="10" s="1"/>
  <c r="AI15" i="10"/>
  <c r="CV15" i="10" s="1"/>
  <c r="AI16" i="10"/>
  <c r="CV16" i="10" s="1"/>
  <c r="CO16" i="10" s="1"/>
  <c r="AI17" i="10"/>
  <c r="CV17" i="10" s="1"/>
  <c r="CO17" i="10" s="1"/>
  <c r="AI18" i="10"/>
  <c r="AI19" i="10"/>
  <c r="CV19" i="10" s="1"/>
  <c r="CO19" i="10" s="1"/>
  <c r="AI20" i="10"/>
  <c r="CV20" i="10" s="1"/>
  <c r="AI21" i="10"/>
  <c r="CV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AI27" i="10"/>
  <c r="CV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CO31" i="10" s="1"/>
  <c r="AI32" i="10"/>
  <c r="CV32" i="10" s="1"/>
  <c r="AI33" i="10"/>
  <c r="CV33" i="10" s="1"/>
  <c r="AE8" i="10"/>
  <c r="AE9" i="10"/>
  <c r="CU9" i="10" s="1"/>
  <c r="AE10" i="10"/>
  <c r="CU10" i="10" s="1"/>
  <c r="AE11" i="10"/>
  <c r="CU11" i="10" s="1"/>
  <c r="AE12" i="10"/>
  <c r="CU12" i="10" s="1"/>
  <c r="AE13" i="10"/>
  <c r="CU13" i="10" s="1"/>
  <c r="AE14" i="10"/>
  <c r="AE15" i="10"/>
  <c r="CU15" i="10" s="1"/>
  <c r="AE16" i="10"/>
  <c r="CU16" i="10" s="1"/>
  <c r="AE17" i="10"/>
  <c r="CU17" i="10" s="1"/>
  <c r="AE18" i="10"/>
  <c r="CU18" i="10" s="1"/>
  <c r="AE19" i="10"/>
  <c r="CU19" i="10" s="1"/>
  <c r="AE20" i="10"/>
  <c r="AE21" i="10"/>
  <c r="CU21" i="10" s="1"/>
  <c r="AE22" i="10"/>
  <c r="CU22" i="10" s="1"/>
  <c r="AE23" i="10"/>
  <c r="CU23" i="10" s="1"/>
  <c r="CN23" i="10" s="1"/>
  <c r="AE24" i="10"/>
  <c r="CU24" i="10" s="1"/>
  <c r="AE25" i="10"/>
  <c r="CU25" i="10" s="1"/>
  <c r="AE26" i="10"/>
  <c r="AE27" i="10"/>
  <c r="AE28" i="10"/>
  <c r="CU28" i="10" s="1"/>
  <c r="AE29" i="10"/>
  <c r="CU29" i="10" s="1"/>
  <c r="AE30" i="10"/>
  <c r="CU30" i="10" s="1"/>
  <c r="AE31" i="10"/>
  <c r="CU31" i="10" s="1"/>
  <c r="AE32" i="10"/>
  <c r="AE33" i="10"/>
  <c r="CU33" i="10" s="1"/>
  <c r="Z8" i="10"/>
  <c r="CE8" i="10" s="1"/>
  <c r="Z9" i="10"/>
  <c r="CE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Z14" i="10"/>
  <c r="CE14" i="10" s="1"/>
  <c r="Z15" i="10"/>
  <c r="CE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Z20" i="10"/>
  <c r="CE20" i="10" s="1"/>
  <c r="Z21" i="10"/>
  <c r="CE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Z26" i="10"/>
  <c r="CE26" i="10" s="1"/>
  <c r="Z27" i="10"/>
  <c r="CE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Z32" i="10"/>
  <c r="CE32" i="10" s="1"/>
  <c r="Z33" i="10"/>
  <c r="CE33" i="10" s="1"/>
  <c r="V8" i="10"/>
  <c r="CD8" i="10" s="1"/>
  <c r="BW8" i="10" s="1"/>
  <c r="V9" i="10"/>
  <c r="V10" i="10"/>
  <c r="CD10" i="10" s="1"/>
  <c r="BW10" i="10" s="1"/>
  <c r="V11" i="10"/>
  <c r="CD11" i="10" s="1"/>
  <c r="V12" i="10"/>
  <c r="CD12" i="10" s="1"/>
  <c r="V13" i="10"/>
  <c r="CD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V18" i="10"/>
  <c r="CD18" i="10" s="1"/>
  <c r="BW18" i="10" s="1"/>
  <c r="V19" i="10"/>
  <c r="CD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V24" i="10"/>
  <c r="CD24" i="10" s="1"/>
  <c r="BW24" i="10" s="1"/>
  <c r="V25" i="10"/>
  <c r="CD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V30" i="10"/>
  <c r="CD30" i="10" s="1"/>
  <c r="BW30" i="10" s="1"/>
  <c r="V31" i="10"/>
  <c r="CD31" i="10" s="1"/>
  <c r="V32" i="10"/>
  <c r="CD32" i="10" s="1"/>
  <c r="BW32" i="10" s="1"/>
  <c r="V33" i="10"/>
  <c r="CD33" i="10" s="1"/>
  <c r="BW33" i="10" s="1"/>
  <c r="R8" i="10"/>
  <c r="CC8" i="10" s="1"/>
  <c r="BV8" i="10" s="1"/>
  <c r="R9" i="10"/>
  <c r="CC9" i="10" s="1"/>
  <c r="R10" i="10"/>
  <c r="CC10" i="10" s="1"/>
  <c r="BV10" i="10" s="1"/>
  <c r="R11" i="10"/>
  <c r="CC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R16" i="10"/>
  <c r="CC16" i="10" s="1"/>
  <c r="BV16" i="10" s="1"/>
  <c r="R17" i="10"/>
  <c r="CC17" i="10" s="1"/>
  <c r="R18" i="10"/>
  <c r="CC18" i="10" s="1"/>
  <c r="BV18" i="10" s="1"/>
  <c r="R19" i="10"/>
  <c r="R20" i="10"/>
  <c r="CC20" i="10" s="1"/>
  <c r="BV20" i="10" s="1"/>
  <c r="R21" i="10"/>
  <c r="CC21" i="10" s="1"/>
  <c r="R22" i="10"/>
  <c r="CC22" i="10" s="1"/>
  <c r="BV22" i="10" s="1"/>
  <c r="R23" i="10"/>
  <c r="CC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R28" i="10"/>
  <c r="CC28" i="10" s="1"/>
  <c r="BV28" i="10" s="1"/>
  <c r="R29" i="10"/>
  <c r="CC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N8" i="10"/>
  <c r="CB8" i="10" s="1"/>
  <c r="BU8" i="10" s="1"/>
  <c r="N9" i="10"/>
  <c r="CB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N14" i="10"/>
  <c r="CB14" i="10" s="1"/>
  <c r="BU14" i="10" s="1"/>
  <c r="N15" i="10"/>
  <c r="CB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N20" i="10"/>
  <c r="CB20" i="10" s="1"/>
  <c r="BU20" i="10" s="1"/>
  <c r="N21" i="10"/>
  <c r="CB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N26" i="10"/>
  <c r="CB26" i="10" s="1"/>
  <c r="BU26" i="10" s="1"/>
  <c r="N27" i="10"/>
  <c r="CB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N32" i="10"/>
  <c r="CB32" i="10" s="1"/>
  <c r="BU32" i="10" s="1"/>
  <c r="N33" i="10"/>
  <c r="CB33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J18" i="10"/>
  <c r="CA18" i="10" s="1"/>
  <c r="BT18" i="10" s="1"/>
  <c r="J19" i="10"/>
  <c r="CA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J24" i="10"/>
  <c r="CA24" i="10" s="1"/>
  <c r="BT24" i="10" s="1"/>
  <c r="J25" i="10"/>
  <c r="CA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J30" i="10"/>
  <c r="CA30" i="10" s="1"/>
  <c r="BT30" i="10" s="1"/>
  <c r="J31" i="10"/>
  <c r="CA31" i="10" s="1"/>
  <c r="J32" i="10"/>
  <c r="CA32" i="10" s="1"/>
  <c r="BT32" i="10" s="1"/>
  <c r="J33" i="10"/>
  <c r="CA33" i="10" s="1"/>
  <c r="BT33" i="10" s="1"/>
  <c r="F8" i="10"/>
  <c r="BZ8" i="10" s="1"/>
  <c r="BS8" i="10" s="1"/>
  <c r="F9" i="10"/>
  <c r="BZ9" i="10" s="1"/>
  <c r="F10" i="10"/>
  <c r="BZ10" i="10" s="1"/>
  <c r="F11" i="10"/>
  <c r="BZ11" i="10" s="1"/>
  <c r="F12" i="10"/>
  <c r="F13" i="10"/>
  <c r="BZ13" i="10" s="1"/>
  <c r="F14" i="10"/>
  <c r="BZ14" i="10" s="1"/>
  <c r="BS14" i="10" s="1"/>
  <c r="F15" i="10"/>
  <c r="BZ15" i="10" s="1"/>
  <c r="F16" i="10"/>
  <c r="BZ16" i="10" s="1"/>
  <c r="F17" i="10"/>
  <c r="BZ17" i="10" s="1"/>
  <c r="F18" i="10"/>
  <c r="F19" i="10"/>
  <c r="BZ19" i="10" s="1"/>
  <c r="F20" i="10"/>
  <c r="BZ20" i="10" s="1"/>
  <c r="BS20" i="10" s="1"/>
  <c r="F21" i="10"/>
  <c r="BZ21" i="10" s="1"/>
  <c r="F22" i="10"/>
  <c r="F23" i="10"/>
  <c r="BZ23" i="10" s="1"/>
  <c r="F24" i="10"/>
  <c r="F25" i="10"/>
  <c r="BZ25" i="10" s="1"/>
  <c r="F26" i="10"/>
  <c r="BZ26" i="10" s="1"/>
  <c r="BS26" i="10" s="1"/>
  <c r="F27" i="10"/>
  <c r="BZ27" i="10" s="1"/>
  <c r="F28" i="10"/>
  <c r="BZ28" i="10" s="1"/>
  <c r="F29" i="10"/>
  <c r="F30" i="10"/>
  <c r="F31" i="10"/>
  <c r="BZ31" i="10" s="1"/>
  <c r="F32" i="10"/>
  <c r="BZ32" i="10" s="1"/>
  <c r="BS32" i="10" s="1"/>
  <c r="F33" i="10"/>
  <c r="BZ33" i="10" s="1"/>
  <c r="E15" i="10"/>
  <c r="E21" i="10"/>
  <c r="AP8" i="1"/>
  <c r="AP9" i="1"/>
  <c r="AP10" i="1"/>
  <c r="AP13" i="1"/>
  <c r="AP14" i="1"/>
  <c r="AP15" i="1"/>
  <c r="AP16" i="1"/>
  <c r="AP19" i="1"/>
  <c r="AP20" i="1"/>
  <c r="AP21" i="1"/>
  <c r="AP22" i="1"/>
  <c r="AP25" i="1"/>
  <c r="AP26" i="1"/>
  <c r="AP27" i="1"/>
  <c r="AP28" i="1"/>
  <c r="AP31" i="1"/>
  <c r="AP32" i="1"/>
  <c r="AP33" i="1"/>
  <c r="AO8" i="1"/>
  <c r="AO9" i="1"/>
  <c r="AO10" i="1"/>
  <c r="AO11" i="1"/>
  <c r="AO12" i="1"/>
  <c r="AO13" i="1"/>
  <c r="AQ13" i="1" s="1"/>
  <c r="AO14" i="1"/>
  <c r="AO15" i="1"/>
  <c r="AO16" i="1"/>
  <c r="AO17" i="1"/>
  <c r="AO18" i="1"/>
  <c r="AO19" i="1"/>
  <c r="AQ19" i="1" s="1"/>
  <c r="AO20" i="1"/>
  <c r="AO21" i="1"/>
  <c r="AO22" i="1"/>
  <c r="AO23" i="1"/>
  <c r="AO24" i="1"/>
  <c r="AO25" i="1"/>
  <c r="AQ25" i="1" s="1"/>
  <c r="AO26" i="1"/>
  <c r="AO27" i="1"/>
  <c r="AO28" i="1"/>
  <c r="AO29" i="1"/>
  <c r="AO30" i="1"/>
  <c r="AO31" i="1"/>
  <c r="AO32" i="1"/>
  <c r="AO33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Q22" i="1" s="1"/>
  <c r="AN23" i="1"/>
  <c r="AQ23" i="1" s="1"/>
  <c r="AN24" i="1"/>
  <c r="AN25" i="1"/>
  <c r="AN26" i="1"/>
  <c r="AN27" i="1"/>
  <c r="AN28" i="1"/>
  <c r="AN29" i="1"/>
  <c r="AN30" i="1"/>
  <c r="AN31" i="1"/>
  <c r="AN32" i="1"/>
  <c r="AN33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A8" i="1"/>
  <c r="AA9" i="1"/>
  <c r="AA12" i="1"/>
  <c r="AA13" i="1"/>
  <c r="AA14" i="1"/>
  <c r="AA15" i="1"/>
  <c r="AA18" i="1"/>
  <c r="AA19" i="1"/>
  <c r="AA20" i="1"/>
  <c r="AA21" i="1"/>
  <c r="AA22" i="1"/>
  <c r="AA24" i="1"/>
  <c r="AA25" i="1"/>
  <c r="AA26" i="1"/>
  <c r="AA27" i="1"/>
  <c r="AA28" i="1"/>
  <c r="AA30" i="1"/>
  <c r="AA31" i="1"/>
  <c r="AA32" i="1"/>
  <c r="AA33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Q8" i="1"/>
  <c r="Q10" i="1"/>
  <c r="Q11" i="1"/>
  <c r="Q12" i="1"/>
  <c r="Q13" i="1"/>
  <c r="Q14" i="1"/>
  <c r="Q16" i="1"/>
  <c r="Q17" i="1"/>
  <c r="Q18" i="1"/>
  <c r="Q19" i="1"/>
  <c r="Q20" i="1"/>
  <c r="Q22" i="1"/>
  <c r="Q23" i="1"/>
  <c r="Q24" i="1"/>
  <c r="Q25" i="1"/>
  <c r="Q26" i="1"/>
  <c r="Q28" i="1"/>
  <c r="Q29" i="1"/>
  <c r="Q30" i="1"/>
  <c r="Q31" i="1"/>
  <c r="Q32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I12" i="1"/>
  <c r="I13" i="1"/>
  <c r="I14" i="1"/>
  <c r="I17" i="1"/>
  <c r="I18" i="1"/>
  <c r="I23" i="1"/>
  <c r="I24" i="1"/>
  <c r="I30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AQ11" i="1" l="1"/>
  <c r="AK31" i="1"/>
  <c r="AK15" i="1"/>
  <c r="AQ21" i="1"/>
  <c r="S32" i="1"/>
  <c r="AB32" i="1" s="1"/>
  <c r="S26" i="1"/>
  <c r="AB26" i="1" s="1"/>
  <c r="S20" i="1"/>
  <c r="S14" i="1"/>
  <c r="S8" i="1"/>
  <c r="AB8" i="1" s="1"/>
  <c r="S28" i="1"/>
  <c r="S22" i="1"/>
  <c r="S16" i="1"/>
  <c r="S10" i="1"/>
  <c r="S30" i="1"/>
  <c r="AB30" i="1" s="1"/>
  <c r="S12" i="1"/>
  <c r="AB12" i="1" s="1"/>
  <c r="AC12" i="1" s="1"/>
  <c r="AK25" i="1"/>
  <c r="AK29" i="1"/>
  <c r="S31" i="1"/>
  <c r="AB31" i="1" s="1"/>
  <c r="S25" i="1"/>
  <c r="S19" i="1"/>
  <c r="S13" i="1"/>
  <c r="AB13" i="1" s="1"/>
  <c r="S29" i="1"/>
  <c r="S23" i="1"/>
  <c r="S17" i="1"/>
  <c r="S11" i="1"/>
  <c r="AQ27" i="1"/>
  <c r="S24" i="1"/>
  <c r="AB24" i="1" s="1"/>
  <c r="AM24" i="1" s="1"/>
  <c r="S18" i="1"/>
  <c r="AB18" i="1" s="1"/>
  <c r="AQ28" i="1"/>
  <c r="AQ16" i="1"/>
  <c r="AQ10" i="1"/>
  <c r="AQ12" i="1"/>
  <c r="BZ29" i="10"/>
  <c r="BS29" i="10" s="1"/>
  <c r="E29" i="10"/>
  <c r="BS23" i="10"/>
  <c r="BS17" i="10"/>
  <c r="BS11" i="10"/>
  <c r="BT31" i="10"/>
  <c r="BT25" i="10"/>
  <c r="BT19" i="10"/>
  <c r="BU33" i="10"/>
  <c r="BU27" i="10"/>
  <c r="BU15" i="10"/>
  <c r="BU9" i="10"/>
  <c r="BV29" i="10"/>
  <c r="BV23" i="10"/>
  <c r="BV17" i="10"/>
  <c r="BV11" i="10"/>
  <c r="BW31" i="10"/>
  <c r="BW25" i="10"/>
  <c r="BW19" i="10"/>
  <c r="BW13" i="10"/>
  <c r="BX33" i="10"/>
  <c r="BX27" i="10"/>
  <c r="BX21" i="10"/>
  <c r="BX15" i="10"/>
  <c r="BX9" i="10"/>
  <c r="AP30" i="1"/>
  <c r="AQ30" i="1" s="1"/>
  <c r="Z30" i="3"/>
  <c r="Z24" i="3"/>
  <c r="AP24" i="1"/>
  <c r="Z18" i="3"/>
  <c r="AP18" i="1"/>
  <c r="AQ18" i="1" s="1"/>
  <c r="D25" i="4"/>
  <c r="D11" i="4"/>
  <c r="AK18" i="1"/>
  <c r="AL18" i="1" s="1"/>
  <c r="E8" i="10"/>
  <c r="BZ22" i="10"/>
  <c r="BY22" i="10" s="1"/>
  <c r="BR22" i="10" s="1"/>
  <c r="M22" i="1" s="1"/>
  <c r="E22" i="10"/>
  <c r="BW12" i="10"/>
  <c r="BX32" i="10"/>
  <c r="BX26" i="10"/>
  <c r="BX20" i="10"/>
  <c r="BX14" i="10"/>
  <c r="BX8" i="10"/>
  <c r="D33" i="8"/>
  <c r="D15" i="8"/>
  <c r="O23" i="3"/>
  <c r="D23" i="3" s="1"/>
  <c r="AP29" i="1"/>
  <c r="Z29" i="3"/>
  <c r="AP17" i="1"/>
  <c r="AQ17" i="1" s="1"/>
  <c r="Z17" i="3"/>
  <c r="D16" i="8"/>
  <c r="AB17" i="1"/>
  <c r="AM17" i="1" s="1"/>
  <c r="AD12" i="10"/>
  <c r="CV18" i="10"/>
  <c r="CO18" i="10" s="1"/>
  <c r="AD18" i="10"/>
  <c r="AX28" i="8"/>
  <c r="D28" i="8" s="1"/>
  <c r="AX10" i="8"/>
  <c r="D10" i="8" s="1"/>
  <c r="BM28" i="8"/>
  <c r="BM10" i="8"/>
  <c r="O29" i="3"/>
  <c r="AA29" i="1"/>
  <c r="AB29" i="1" s="1"/>
  <c r="O17" i="3"/>
  <c r="AA17" i="1"/>
  <c r="AA11" i="1"/>
  <c r="AB11" i="1" s="1"/>
  <c r="O11" i="3"/>
  <c r="D11" i="3" s="1"/>
  <c r="AQ24" i="1"/>
  <c r="AB23" i="1"/>
  <c r="AM23" i="1" s="1"/>
  <c r="AQ29" i="1"/>
  <c r="AB20" i="1"/>
  <c r="AC20" i="1" s="1"/>
  <c r="AB14" i="1"/>
  <c r="AM14" i="1" s="1"/>
  <c r="AB25" i="1"/>
  <c r="AL25" i="1" s="1"/>
  <c r="AB19" i="1"/>
  <c r="AM19" i="1" s="1"/>
  <c r="AK33" i="1"/>
  <c r="CU27" i="10"/>
  <c r="AD27" i="10"/>
  <c r="BC27" i="10"/>
  <c r="I27" i="1" s="1"/>
  <c r="CF25" i="10"/>
  <c r="AI27" i="8"/>
  <c r="AI9" i="8"/>
  <c r="AX27" i="8"/>
  <c r="AX9" i="8"/>
  <c r="D9" i="8" s="1"/>
  <c r="D28" i="4"/>
  <c r="O28" i="3"/>
  <c r="D28" i="3" s="1"/>
  <c r="D22" i="4"/>
  <c r="O22" i="3"/>
  <c r="D16" i="4"/>
  <c r="O16" i="3"/>
  <c r="D16" i="3" s="1"/>
  <c r="AA16" i="1"/>
  <c r="D10" i="4"/>
  <c r="O10" i="3"/>
  <c r="AA10" i="1"/>
  <c r="D29" i="4"/>
  <c r="CF33" i="10"/>
  <c r="CF27" i="10"/>
  <c r="CF21" i="10"/>
  <c r="CF15" i="10"/>
  <c r="CF9" i="10"/>
  <c r="CF31" i="10"/>
  <c r="CF13" i="10"/>
  <c r="DA30" i="10"/>
  <c r="DA24" i="10"/>
  <c r="DA18" i="10"/>
  <c r="DA12" i="10"/>
  <c r="D23" i="8"/>
  <c r="D25" i="3"/>
  <c r="D19" i="3"/>
  <c r="D29" i="3"/>
  <c r="D17" i="3"/>
  <c r="D21" i="4"/>
  <c r="D17" i="4"/>
  <c r="D26" i="4"/>
  <c r="X18" i="5"/>
  <c r="E18" i="5" s="1"/>
  <c r="AK23" i="1"/>
  <c r="AK17" i="1"/>
  <c r="AK11" i="1"/>
  <c r="AK19" i="1"/>
  <c r="AQ33" i="1"/>
  <c r="AQ15" i="1"/>
  <c r="AQ9" i="1"/>
  <c r="BT29" i="10"/>
  <c r="BT23" i="10"/>
  <c r="BT17" i="10"/>
  <c r="BT11" i="10"/>
  <c r="BU31" i="10"/>
  <c r="BU25" i="10"/>
  <c r="BU19" i="10"/>
  <c r="BU13" i="10"/>
  <c r="BV33" i="10"/>
  <c r="BV27" i="10"/>
  <c r="BV21" i="10"/>
  <c r="BV15" i="10"/>
  <c r="BV9" i="10"/>
  <c r="BW29" i="10"/>
  <c r="BW23" i="10"/>
  <c r="BW17" i="10"/>
  <c r="BW11" i="10"/>
  <c r="BX31" i="10"/>
  <c r="BX25" i="10"/>
  <c r="BX19" i="10"/>
  <c r="BX13" i="10"/>
  <c r="CO33" i="10"/>
  <c r="CO27" i="10"/>
  <c r="CO21" i="10"/>
  <c r="CO15" i="10"/>
  <c r="CO9" i="10"/>
  <c r="CP29" i="10"/>
  <c r="CP23" i="10"/>
  <c r="CP17" i="10"/>
  <c r="CP11" i="10"/>
  <c r="CQ31" i="10"/>
  <c r="CQ25" i="10"/>
  <c r="CQ19" i="10"/>
  <c r="CQ13" i="10"/>
  <c r="CR33" i="10"/>
  <c r="CR27" i="10"/>
  <c r="CR21" i="10"/>
  <c r="CR15" i="10"/>
  <c r="CR9" i="10"/>
  <c r="CS29" i="10"/>
  <c r="CS23" i="10"/>
  <c r="CS17" i="10"/>
  <c r="CS11" i="10"/>
  <c r="CF32" i="10"/>
  <c r="CF26" i="10"/>
  <c r="CF20" i="10"/>
  <c r="CF14" i="10"/>
  <c r="CF8" i="10"/>
  <c r="DA29" i="10"/>
  <c r="DA23" i="10"/>
  <c r="DA17" i="10"/>
  <c r="DA11" i="10"/>
  <c r="DA27" i="10"/>
  <c r="DA15" i="10"/>
  <c r="AX29" i="8"/>
  <c r="AX23" i="8"/>
  <c r="AX17" i="8"/>
  <c r="AX11" i="8"/>
  <c r="BM30" i="8"/>
  <c r="BM24" i="8"/>
  <c r="D24" i="8" s="1"/>
  <c r="BM18" i="8"/>
  <c r="BM12" i="8"/>
  <c r="CB31" i="8"/>
  <c r="CB25" i="8"/>
  <c r="CB19" i="8"/>
  <c r="CB13" i="8"/>
  <c r="CQ32" i="8"/>
  <c r="CQ26" i="8"/>
  <c r="CQ20" i="8"/>
  <c r="CQ14" i="8"/>
  <c r="CQ8" i="8"/>
  <c r="DF21" i="8"/>
  <c r="D21" i="8" s="1"/>
  <c r="AF29" i="5"/>
  <c r="G29" i="5" s="1"/>
  <c r="AF23" i="5"/>
  <c r="G23" i="5" s="1"/>
  <c r="AF17" i="5"/>
  <c r="G17" i="5" s="1"/>
  <c r="AK28" i="1"/>
  <c r="AK22" i="1"/>
  <c r="AK16" i="1"/>
  <c r="AK10" i="1"/>
  <c r="AK30" i="1"/>
  <c r="AK12" i="1"/>
  <c r="AD19" i="10"/>
  <c r="CO32" i="10"/>
  <c r="CO26" i="10"/>
  <c r="CO20" i="10"/>
  <c r="CO14" i="10"/>
  <c r="CO8" i="10"/>
  <c r="CP28" i="10"/>
  <c r="CP22" i="10"/>
  <c r="CP16" i="10"/>
  <c r="CP10" i="10"/>
  <c r="CQ30" i="10"/>
  <c r="CQ24" i="10"/>
  <c r="CQ18" i="10"/>
  <c r="CQ12" i="10"/>
  <c r="CR32" i="10"/>
  <c r="CR26" i="10"/>
  <c r="CR20" i="10"/>
  <c r="CR14" i="10"/>
  <c r="CR8" i="10"/>
  <c r="CS28" i="10"/>
  <c r="CS22" i="10"/>
  <c r="CS16" i="10"/>
  <c r="CS10" i="10"/>
  <c r="T32" i="8"/>
  <c r="T26" i="8"/>
  <c r="T20" i="8"/>
  <c r="T14" i="8"/>
  <c r="T8" i="8"/>
  <c r="BM29" i="8"/>
  <c r="BM23" i="8"/>
  <c r="BM17" i="8"/>
  <c r="D17" i="8" s="1"/>
  <c r="BM11" i="8"/>
  <c r="D11" i="8" s="1"/>
  <c r="CB30" i="8"/>
  <c r="CB24" i="8"/>
  <c r="CB18" i="8"/>
  <c r="CB12" i="8"/>
  <c r="CQ31" i="8"/>
  <c r="CQ25" i="8"/>
  <c r="CQ19" i="8"/>
  <c r="CQ13" i="8"/>
  <c r="D31" i="4"/>
  <c r="O31" i="3"/>
  <c r="D31" i="3" s="1"/>
  <c r="D19" i="4"/>
  <c r="AK27" i="1"/>
  <c r="AK21" i="1"/>
  <c r="AK9" i="1"/>
  <c r="AK13" i="1"/>
  <c r="AQ31" i="1"/>
  <c r="CT29" i="10"/>
  <c r="CM29" i="10" s="1"/>
  <c r="CF30" i="10"/>
  <c r="CF24" i="10"/>
  <c r="CF18" i="10"/>
  <c r="CF12" i="10"/>
  <c r="E32" i="8"/>
  <c r="E26" i="8"/>
  <c r="D26" i="8" s="1"/>
  <c r="E20" i="8"/>
  <c r="D20" i="8" s="1"/>
  <c r="E14" i="8"/>
  <c r="E8" i="8"/>
  <c r="T31" i="8"/>
  <c r="T25" i="8"/>
  <c r="T19" i="8"/>
  <c r="T13" i="8"/>
  <c r="AI32" i="8"/>
  <c r="AI26" i="8"/>
  <c r="AI20" i="8"/>
  <c r="AI14" i="8"/>
  <c r="AI8" i="8"/>
  <c r="CB29" i="8"/>
  <c r="D29" i="8" s="1"/>
  <c r="CB23" i="8"/>
  <c r="CB17" i="8"/>
  <c r="CB11" i="8"/>
  <c r="CQ30" i="8"/>
  <c r="CQ24" i="8"/>
  <c r="CQ18" i="8"/>
  <c r="CQ12" i="8"/>
  <c r="D23" i="4"/>
  <c r="D30" i="9"/>
  <c r="AV30" i="4" s="1"/>
  <c r="D30" i="4" s="1"/>
  <c r="AM30" i="1" s="1"/>
  <c r="X30" i="5"/>
  <c r="E30" i="5" s="1"/>
  <c r="D30" i="5" s="1"/>
  <c r="X24" i="5"/>
  <c r="E24" i="5" s="1"/>
  <c r="X12" i="5"/>
  <c r="E12" i="5" s="1"/>
  <c r="X32" i="5"/>
  <c r="E32" i="5" s="1"/>
  <c r="X26" i="5"/>
  <c r="E26" i="5" s="1"/>
  <c r="X20" i="5"/>
  <c r="E20" i="5" s="1"/>
  <c r="X14" i="5"/>
  <c r="E14" i="5" s="1"/>
  <c r="X8" i="5"/>
  <c r="E8" i="5" s="1"/>
  <c r="X22" i="5"/>
  <c r="E22" i="5" s="1"/>
  <c r="X16" i="5"/>
  <c r="E16" i="5" s="1"/>
  <c r="X10" i="5"/>
  <c r="E10" i="5" s="1"/>
  <c r="AF31" i="5"/>
  <c r="G31" i="5" s="1"/>
  <c r="BL32" i="5"/>
  <c r="K32" i="5" s="1"/>
  <c r="F32" i="5" s="1"/>
  <c r="D32" i="5" s="1"/>
  <c r="BL26" i="5"/>
  <c r="K26" i="5" s="1"/>
  <c r="BL20" i="5"/>
  <c r="K20" i="5" s="1"/>
  <c r="BL14" i="5"/>
  <c r="K14" i="5" s="1"/>
  <c r="BL8" i="5"/>
  <c r="K8" i="5" s="1"/>
  <c r="BL28" i="5"/>
  <c r="K28" i="5" s="1"/>
  <c r="BL22" i="5"/>
  <c r="K22" i="5" s="1"/>
  <c r="BL16" i="5"/>
  <c r="K16" i="5" s="1"/>
  <c r="BL10" i="5"/>
  <c r="K10" i="5" s="1"/>
  <c r="BL24" i="5"/>
  <c r="K24" i="5" s="1"/>
  <c r="CR29" i="5"/>
  <c r="O29" i="5" s="1"/>
  <c r="CR23" i="5"/>
  <c r="O23" i="5" s="1"/>
  <c r="CR17" i="5"/>
  <c r="O17" i="5" s="1"/>
  <c r="CR11" i="5"/>
  <c r="O11" i="5" s="1"/>
  <c r="D22" i="3"/>
  <c r="D10" i="3"/>
  <c r="AV30" i="5"/>
  <c r="I30" i="5" s="1"/>
  <c r="AV24" i="5"/>
  <c r="I24" i="5" s="1"/>
  <c r="AV18" i="5"/>
  <c r="I18" i="5" s="1"/>
  <c r="AV12" i="5"/>
  <c r="I12" i="5" s="1"/>
  <c r="AV8" i="5"/>
  <c r="I8" i="5" s="1"/>
  <c r="BD25" i="5"/>
  <c r="J25" i="5" s="1"/>
  <c r="BT29" i="5"/>
  <c r="L29" i="5" s="1"/>
  <c r="BT23" i="5"/>
  <c r="L23" i="5" s="1"/>
  <c r="BT17" i="5"/>
  <c r="L17" i="5" s="1"/>
  <c r="BT11" i="5"/>
  <c r="L11" i="5" s="1"/>
  <c r="BT31" i="5"/>
  <c r="L31" i="5" s="1"/>
  <c r="BT25" i="5"/>
  <c r="L25" i="5" s="1"/>
  <c r="BT19" i="5"/>
  <c r="L19" i="5" s="1"/>
  <c r="BT13" i="5"/>
  <c r="L13" i="5" s="1"/>
  <c r="F13" i="5" s="1"/>
  <c r="D13" i="5" s="1"/>
  <c r="CJ32" i="5"/>
  <c r="N32" i="5" s="1"/>
  <c r="CJ26" i="5"/>
  <c r="N26" i="5" s="1"/>
  <c r="CJ20" i="5"/>
  <c r="N20" i="5" s="1"/>
  <c r="CJ14" i="5"/>
  <c r="N14" i="5" s="1"/>
  <c r="CJ8" i="5"/>
  <c r="N8" i="5" s="1"/>
  <c r="CJ28" i="5"/>
  <c r="N28" i="5" s="1"/>
  <c r="CJ22" i="5"/>
  <c r="N22" i="5" s="1"/>
  <c r="CJ16" i="5"/>
  <c r="N16" i="5" s="1"/>
  <c r="CJ10" i="5"/>
  <c r="N10" i="5" s="1"/>
  <c r="CJ30" i="5"/>
  <c r="N30" i="5" s="1"/>
  <c r="CJ18" i="5"/>
  <c r="N18" i="5" s="1"/>
  <c r="CJ12" i="5"/>
  <c r="N12" i="5" s="1"/>
  <c r="DF22" i="8"/>
  <c r="D22" i="8" s="1"/>
  <c r="DF10" i="8"/>
  <c r="DF30" i="8"/>
  <c r="DZ32" i="8"/>
  <c r="DZ26" i="8"/>
  <c r="DZ20" i="8"/>
  <c r="DZ14" i="8"/>
  <c r="D14" i="8" s="1"/>
  <c r="DZ8" i="8"/>
  <c r="DZ22" i="8"/>
  <c r="DZ10" i="8"/>
  <c r="D30" i="3"/>
  <c r="D18" i="3"/>
  <c r="F22" i="5"/>
  <c r="BL17" i="5"/>
  <c r="K17" i="5" s="1"/>
  <c r="X27" i="5"/>
  <c r="E27" i="5" s="1"/>
  <c r="AF26" i="5"/>
  <c r="G26" i="5" s="1"/>
  <c r="AN26" i="5"/>
  <c r="H26" i="5" s="1"/>
  <c r="AN8" i="5"/>
  <c r="H8" i="5" s="1"/>
  <c r="F8" i="5" s="1"/>
  <c r="D8" i="5" s="1"/>
  <c r="AV29" i="5"/>
  <c r="I29" i="5" s="1"/>
  <c r="AV23" i="5"/>
  <c r="I23" i="5" s="1"/>
  <c r="AV17" i="5"/>
  <c r="I17" i="5" s="1"/>
  <c r="AV11" i="5"/>
  <c r="I11" i="5" s="1"/>
  <c r="AV31" i="5"/>
  <c r="I31" i="5" s="1"/>
  <c r="AV25" i="5"/>
  <c r="I25" i="5" s="1"/>
  <c r="F25" i="5" s="1"/>
  <c r="D25" i="5" s="1"/>
  <c r="AV19" i="5"/>
  <c r="I19" i="5" s="1"/>
  <c r="AV13" i="5"/>
  <c r="I13" i="5" s="1"/>
  <c r="BD28" i="5"/>
  <c r="J28" i="5" s="1"/>
  <c r="BD22" i="5"/>
  <c r="J22" i="5" s="1"/>
  <c r="BD16" i="5"/>
  <c r="J16" i="5" s="1"/>
  <c r="F16" i="5" s="1"/>
  <c r="D16" i="5" s="1"/>
  <c r="BD10" i="5"/>
  <c r="J10" i="5" s="1"/>
  <c r="BD30" i="5"/>
  <c r="J30" i="5" s="1"/>
  <c r="BD24" i="5"/>
  <c r="J24" i="5" s="1"/>
  <c r="BD18" i="5"/>
  <c r="J18" i="5" s="1"/>
  <c r="BD12" i="5"/>
  <c r="J12" i="5" s="1"/>
  <c r="BL31" i="5"/>
  <c r="K31" i="5" s="1"/>
  <c r="BL25" i="5"/>
  <c r="K25" i="5" s="1"/>
  <c r="BL19" i="5"/>
  <c r="K19" i="5" s="1"/>
  <c r="BL13" i="5"/>
  <c r="K13" i="5" s="1"/>
  <c r="BL33" i="5"/>
  <c r="K33" i="5" s="1"/>
  <c r="BL27" i="5"/>
  <c r="K27" i="5" s="1"/>
  <c r="BL21" i="5"/>
  <c r="K21" i="5" s="1"/>
  <c r="BL15" i="5"/>
  <c r="K15" i="5" s="1"/>
  <c r="BL9" i="5"/>
  <c r="K9" i="5" s="1"/>
  <c r="CB28" i="5"/>
  <c r="M28" i="5" s="1"/>
  <c r="CB22" i="5"/>
  <c r="M22" i="5" s="1"/>
  <c r="CB16" i="5"/>
  <c r="M16" i="5" s="1"/>
  <c r="CB10" i="5"/>
  <c r="M10" i="5" s="1"/>
  <c r="CB30" i="5"/>
  <c r="M30" i="5" s="1"/>
  <c r="CB24" i="5"/>
  <c r="M24" i="5" s="1"/>
  <c r="CB18" i="5"/>
  <c r="M18" i="5" s="1"/>
  <c r="CB12" i="5"/>
  <c r="M12" i="5" s="1"/>
  <c r="CB32" i="5"/>
  <c r="M32" i="5" s="1"/>
  <c r="CB20" i="5"/>
  <c r="M20" i="5" s="1"/>
  <c r="CB14" i="5"/>
  <c r="M14" i="5" s="1"/>
  <c r="AN31" i="5"/>
  <c r="H31" i="5" s="1"/>
  <c r="AN25" i="5"/>
  <c r="H25" i="5" s="1"/>
  <c r="AN19" i="5"/>
  <c r="H19" i="5" s="1"/>
  <c r="AN13" i="5"/>
  <c r="H13" i="5" s="1"/>
  <c r="AN33" i="5"/>
  <c r="H33" i="5" s="1"/>
  <c r="F33" i="5" s="1"/>
  <c r="D33" i="5" s="1"/>
  <c r="AN27" i="5"/>
  <c r="H27" i="5" s="1"/>
  <c r="F27" i="5" s="1"/>
  <c r="D27" i="5" s="1"/>
  <c r="AN21" i="5"/>
  <c r="H21" i="5" s="1"/>
  <c r="AN15" i="5"/>
  <c r="H15" i="5" s="1"/>
  <c r="AN9" i="5"/>
  <c r="H9" i="5" s="1"/>
  <c r="AN29" i="5"/>
  <c r="H29" i="5" s="1"/>
  <c r="AN23" i="5"/>
  <c r="H23" i="5" s="1"/>
  <c r="F23" i="5" s="1"/>
  <c r="D23" i="5" s="1"/>
  <c r="AN17" i="5"/>
  <c r="H17" i="5" s="1"/>
  <c r="AN11" i="5"/>
  <c r="H11" i="5" s="1"/>
  <c r="F11" i="5" s="1"/>
  <c r="D11" i="5" s="1"/>
  <c r="BD33" i="5"/>
  <c r="J33" i="5" s="1"/>
  <c r="BD27" i="5"/>
  <c r="J27" i="5" s="1"/>
  <c r="BD21" i="5"/>
  <c r="J21" i="5" s="1"/>
  <c r="BD15" i="5"/>
  <c r="J15" i="5" s="1"/>
  <c r="F15" i="5" s="1"/>
  <c r="D15" i="5" s="1"/>
  <c r="BD9" i="5"/>
  <c r="J9" i="5" s="1"/>
  <c r="F9" i="5" s="1"/>
  <c r="D9" i="5" s="1"/>
  <c r="BD29" i="5"/>
  <c r="J29" i="5" s="1"/>
  <c r="BD23" i="5"/>
  <c r="J23" i="5" s="1"/>
  <c r="BD17" i="5"/>
  <c r="J17" i="5" s="1"/>
  <c r="BD11" i="5"/>
  <c r="J11" i="5" s="1"/>
  <c r="CB33" i="5"/>
  <c r="M33" i="5" s="1"/>
  <c r="CB27" i="5"/>
  <c r="M27" i="5" s="1"/>
  <c r="CB21" i="5"/>
  <c r="M21" i="5" s="1"/>
  <c r="CB15" i="5"/>
  <c r="M15" i="5" s="1"/>
  <c r="CB9" i="5"/>
  <c r="M9" i="5" s="1"/>
  <c r="CB29" i="5"/>
  <c r="M29" i="5" s="1"/>
  <c r="CB23" i="5"/>
  <c r="M23" i="5" s="1"/>
  <c r="CB17" i="5"/>
  <c r="M17" i="5" s="1"/>
  <c r="CB11" i="5"/>
  <c r="M11" i="5" s="1"/>
  <c r="P27" i="5"/>
  <c r="P21" i="5"/>
  <c r="AF12" i="5"/>
  <c r="G12" i="5" s="1"/>
  <c r="AF20" i="5"/>
  <c r="G20" i="5" s="1"/>
  <c r="F20" i="5" s="1"/>
  <c r="D20" i="5" s="1"/>
  <c r="AN24" i="5"/>
  <c r="H24" i="5" s="1"/>
  <c r="F24" i="5" s="1"/>
  <c r="D24" i="5" s="1"/>
  <c r="AN18" i="5"/>
  <c r="H18" i="5" s="1"/>
  <c r="F18" i="5" s="1"/>
  <c r="AN32" i="5"/>
  <c r="H32" i="5" s="1"/>
  <c r="AN14" i="5"/>
  <c r="H14" i="5" s="1"/>
  <c r="AN28" i="5"/>
  <c r="H28" i="5" s="1"/>
  <c r="AN10" i="5"/>
  <c r="H10" i="5" s="1"/>
  <c r="F10" i="5" s="1"/>
  <c r="BT30" i="5"/>
  <c r="L30" i="5" s="1"/>
  <c r="F30" i="5" s="1"/>
  <c r="BT24" i="5"/>
  <c r="L24" i="5" s="1"/>
  <c r="BT18" i="5"/>
  <c r="L18" i="5" s="1"/>
  <c r="BT12" i="5"/>
  <c r="L12" i="5" s="1"/>
  <c r="BT32" i="5"/>
  <c r="L32" i="5" s="1"/>
  <c r="BT26" i="5"/>
  <c r="L26" i="5" s="1"/>
  <c r="BT20" i="5"/>
  <c r="L20" i="5" s="1"/>
  <c r="BT14" i="5"/>
  <c r="L14" i="5" s="1"/>
  <c r="BT8" i="5"/>
  <c r="L8" i="5" s="1"/>
  <c r="BT28" i="5"/>
  <c r="L28" i="5" s="1"/>
  <c r="BT22" i="5"/>
  <c r="L22" i="5" s="1"/>
  <c r="BT16" i="5"/>
  <c r="L16" i="5" s="1"/>
  <c r="BT10" i="5"/>
  <c r="L10" i="5" s="1"/>
  <c r="AM18" i="1"/>
  <c r="AC18" i="1"/>
  <c r="AM12" i="1"/>
  <c r="AC23" i="1"/>
  <c r="AL30" i="1"/>
  <c r="AC30" i="1"/>
  <c r="AL17" i="1"/>
  <c r="S15" i="1"/>
  <c r="AB15" i="1" s="1"/>
  <c r="BY29" i="10"/>
  <c r="BY17" i="10"/>
  <c r="S33" i="1"/>
  <c r="AB33" i="1" s="1"/>
  <c r="S27" i="1"/>
  <c r="AB27" i="1" s="1"/>
  <c r="S21" i="1"/>
  <c r="AB21" i="1" s="1"/>
  <c r="S9" i="1"/>
  <c r="AB9" i="1" s="1"/>
  <c r="AM20" i="1"/>
  <c r="AC19" i="1"/>
  <c r="BY31" i="10"/>
  <c r="BS31" i="10"/>
  <c r="AK24" i="1"/>
  <c r="AL24" i="1" s="1"/>
  <c r="BY25" i="10"/>
  <c r="BR25" i="10" s="1"/>
  <c r="M25" i="1" s="1"/>
  <c r="BS25" i="10"/>
  <c r="BY19" i="10"/>
  <c r="BR19" i="10" s="1"/>
  <c r="M19" i="1" s="1"/>
  <c r="BS19" i="10"/>
  <c r="AB28" i="1"/>
  <c r="AB22" i="1"/>
  <c r="AB16" i="1"/>
  <c r="AB10" i="1"/>
  <c r="E32" i="10"/>
  <c r="E25" i="10"/>
  <c r="E17" i="10"/>
  <c r="E10" i="10"/>
  <c r="BZ30" i="10"/>
  <c r="E30" i="10"/>
  <c r="BZ24" i="10"/>
  <c r="E24" i="10"/>
  <c r="BZ18" i="10"/>
  <c r="E18" i="10"/>
  <c r="BZ12" i="10"/>
  <c r="E12" i="10"/>
  <c r="AD29" i="10"/>
  <c r="H29" i="1" s="1"/>
  <c r="K29" i="1" s="1"/>
  <c r="L29" i="1" s="1"/>
  <c r="AD22" i="10"/>
  <c r="H22" i="1" s="1"/>
  <c r="AD15" i="10"/>
  <c r="H15" i="1" s="1"/>
  <c r="K15" i="1" s="1"/>
  <c r="L15" i="1" s="1"/>
  <c r="CT33" i="10"/>
  <c r="CN33" i="10"/>
  <c r="CT27" i="10"/>
  <c r="CN27" i="10"/>
  <c r="CN21" i="10"/>
  <c r="CT21" i="10"/>
  <c r="CT15" i="10"/>
  <c r="CM15" i="10" s="1"/>
  <c r="O15" i="1" s="1"/>
  <c r="CN15" i="10"/>
  <c r="CN9" i="10"/>
  <c r="CT9" i="10"/>
  <c r="BC28" i="10"/>
  <c r="I28" i="1" s="1"/>
  <c r="BC22" i="10"/>
  <c r="I22" i="1" s="1"/>
  <c r="BC16" i="10"/>
  <c r="I16" i="1" s="1"/>
  <c r="BC10" i="10"/>
  <c r="I10" i="1" s="1"/>
  <c r="DA33" i="10"/>
  <c r="DA21" i="10"/>
  <c r="DA9" i="10"/>
  <c r="O29" i="1"/>
  <c r="O17" i="1"/>
  <c r="E31" i="10"/>
  <c r="E23" i="10"/>
  <c r="E16" i="10"/>
  <c r="E9" i="10"/>
  <c r="AD28" i="10"/>
  <c r="AD21" i="10"/>
  <c r="H21" i="1" s="1"/>
  <c r="K21" i="1" s="1"/>
  <c r="L21" i="1" s="1"/>
  <c r="AD13" i="10"/>
  <c r="CU32" i="10"/>
  <c r="AD32" i="10"/>
  <c r="H32" i="1" s="1"/>
  <c r="K32" i="1" s="1"/>
  <c r="L32" i="1" s="1"/>
  <c r="CU26" i="10"/>
  <c r="AD26" i="10"/>
  <c r="CU20" i="10"/>
  <c r="AD20" i="10"/>
  <c r="CU14" i="10"/>
  <c r="AD14" i="10"/>
  <c r="CU8" i="10"/>
  <c r="AD8" i="10"/>
  <c r="H8" i="1" s="1"/>
  <c r="K8" i="1" s="1"/>
  <c r="L8" i="1" s="1"/>
  <c r="CF29" i="10"/>
  <c r="CF23" i="10"/>
  <c r="CF17" i="10"/>
  <c r="CF11" i="10"/>
  <c r="CT22" i="10"/>
  <c r="CM22" i="10" s="1"/>
  <c r="O22" i="1" s="1"/>
  <c r="CN22" i="10"/>
  <c r="D22" i="10"/>
  <c r="BY28" i="10"/>
  <c r="BR28" i="10" s="1"/>
  <c r="M28" i="1" s="1"/>
  <c r="BS28" i="10"/>
  <c r="BY16" i="10"/>
  <c r="BR16" i="10" s="1"/>
  <c r="M16" i="1" s="1"/>
  <c r="BS16" i="10"/>
  <c r="BY10" i="10"/>
  <c r="BR10" i="10" s="1"/>
  <c r="M10" i="1" s="1"/>
  <c r="BS10" i="10"/>
  <c r="CN31" i="10"/>
  <c r="CT31" i="10"/>
  <c r="CT25" i="10"/>
  <c r="CN25" i="10"/>
  <c r="CN19" i="10"/>
  <c r="CT19" i="10"/>
  <c r="CT13" i="10"/>
  <c r="CN13" i="10"/>
  <c r="BY23" i="10"/>
  <c r="BR23" i="10" s="1"/>
  <c r="M23" i="1" s="1"/>
  <c r="BY13" i="10"/>
  <c r="BR13" i="10" s="1"/>
  <c r="M13" i="1" s="1"/>
  <c r="CT10" i="10"/>
  <c r="CM10" i="10" s="1"/>
  <c r="O10" i="1" s="1"/>
  <c r="CN10" i="10"/>
  <c r="E28" i="10"/>
  <c r="E14" i="10"/>
  <c r="D14" i="10" s="1"/>
  <c r="BY33" i="10"/>
  <c r="BS33" i="10"/>
  <c r="BY27" i="10"/>
  <c r="BR27" i="10" s="1"/>
  <c r="M27" i="1" s="1"/>
  <c r="BS27" i="10"/>
  <c r="BY21" i="10"/>
  <c r="BR21" i="10" s="1"/>
  <c r="M21" i="1" s="1"/>
  <c r="BS21" i="10"/>
  <c r="BY15" i="10"/>
  <c r="BR15" i="10" s="1"/>
  <c r="M15" i="1" s="1"/>
  <c r="BS15" i="10"/>
  <c r="BY9" i="10"/>
  <c r="BR9" i="10" s="1"/>
  <c r="M9" i="1" s="1"/>
  <c r="BS9" i="10"/>
  <c r="AD33" i="10"/>
  <c r="AD25" i="10"/>
  <c r="H25" i="1" s="1"/>
  <c r="K25" i="1" s="1"/>
  <c r="L25" i="1" s="1"/>
  <c r="AD11" i="10"/>
  <c r="H11" i="1" s="1"/>
  <c r="K11" i="1" s="1"/>
  <c r="L11" i="1" s="1"/>
  <c r="CT30" i="10"/>
  <c r="CM30" i="10" s="1"/>
  <c r="O30" i="1" s="1"/>
  <c r="CN30" i="10"/>
  <c r="CT24" i="10"/>
  <c r="CM24" i="10" s="1"/>
  <c r="O24" i="1" s="1"/>
  <c r="CN24" i="10"/>
  <c r="CT18" i="10"/>
  <c r="CM18" i="10" s="1"/>
  <c r="O18" i="1" s="1"/>
  <c r="CN18" i="10"/>
  <c r="CT12" i="10"/>
  <c r="CM12" i="10" s="1"/>
  <c r="O12" i="1" s="1"/>
  <c r="CN12" i="10"/>
  <c r="AK32" i="1"/>
  <c r="AK26" i="1"/>
  <c r="AK20" i="1"/>
  <c r="AL20" i="1" s="1"/>
  <c r="AK14" i="1"/>
  <c r="AL14" i="1" s="1"/>
  <c r="AK8" i="1"/>
  <c r="E27" i="10"/>
  <c r="E20" i="10"/>
  <c r="E13" i="10"/>
  <c r="D13" i="10" s="1"/>
  <c r="BY32" i="10"/>
  <c r="BR32" i="10" s="1"/>
  <c r="M32" i="1" s="1"/>
  <c r="BY26" i="10"/>
  <c r="BR26" i="10" s="1"/>
  <c r="M26" i="1" s="1"/>
  <c r="BY20" i="10"/>
  <c r="BR20" i="10" s="1"/>
  <c r="M20" i="1" s="1"/>
  <c r="BY14" i="10"/>
  <c r="BY8" i="10"/>
  <c r="AD31" i="10"/>
  <c r="H31" i="1" s="1"/>
  <c r="K31" i="1" s="1"/>
  <c r="L31" i="1" s="1"/>
  <c r="AD24" i="10"/>
  <c r="H24" i="1" s="1"/>
  <c r="K24" i="1" s="1"/>
  <c r="L24" i="1" s="1"/>
  <c r="AD17" i="10"/>
  <c r="H17" i="1" s="1"/>
  <c r="K17" i="1" s="1"/>
  <c r="L17" i="1" s="1"/>
  <c r="AD10" i="10"/>
  <c r="H10" i="1" s="1"/>
  <c r="K10" i="1" s="1"/>
  <c r="L10" i="1" s="1"/>
  <c r="CT23" i="10"/>
  <c r="CM23" i="10" s="1"/>
  <c r="O23" i="1" s="1"/>
  <c r="CT17" i="10"/>
  <c r="CM17" i="10" s="1"/>
  <c r="CT11" i="10"/>
  <c r="CM11" i="10" s="1"/>
  <c r="O11" i="1" s="1"/>
  <c r="CS33" i="10"/>
  <c r="CS27" i="10"/>
  <c r="CS21" i="10"/>
  <c r="CS15" i="10"/>
  <c r="CS9" i="10"/>
  <c r="BS13" i="10"/>
  <c r="BY11" i="10"/>
  <c r="BR11" i="10" s="1"/>
  <c r="M11" i="1" s="1"/>
  <c r="CN17" i="10"/>
  <c r="AQ32" i="1"/>
  <c r="AQ26" i="1"/>
  <c r="AQ20" i="1"/>
  <c r="AQ14" i="1"/>
  <c r="AQ8" i="1"/>
  <c r="E33" i="10"/>
  <c r="D33" i="10" s="1"/>
  <c r="E26" i="10"/>
  <c r="D26" i="10" s="1"/>
  <c r="E19" i="10"/>
  <c r="E11" i="10"/>
  <c r="AD30" i="10"/>
  <c r="H30" i="1" s="1"/>
  <c r="K30" i="1" s="1"/>
  <c r="L30" i="1" s="1"/>
  <c r="AD23" i="10"/>
  <c r="H23" i="1" s="1"/>
  <c r="K23" i="1" s="1"/>
  <c r="L23" i="1" s="1"/>
  <c r="AD16" i="10"/>
  <c r="H16" i="1" s="1"/>
  <c r="AD9" i="10"/>
  <c r="H9" i="1" s="1"/>
  <c r="K9" i="1" s="1"/>
  <c r="L9" i="1" s="1"/>
  <c r="CT28" i="10"/>
  <c r="CM28" i="10" s="1"/>
  <c r="O28" i="1" s="1"/>
  <c r="CN28" i="10"/>
  <c r="CT16" i="10"/>
  <c r="CM16" i="10" s="1"/>
  <c r="O16" i="1" s="1"/>
  <c r="CN16" i="10"/>
  <c r="CN11" i="10"/>
  <c r="D30" i="8"/>
  <c r="D32" i="8"/>
  <c r="D8" i="8"/>
  <c r="DA31" i="10"/>
  <c r="DA25" i="10"/>
  <c r="DA19" i="10"/>
  <c r="DA13" i="10"/>
  <c r="E31" i="8"/>
  <c r="D31" i="8" s="1"/>
  <c r="E25" i="8"/>
  <c r="E19" i="8"/>
  <c r="E13" i="8"/>
  <c r="AI31" i="8"/>
  <c r="AI25" i="8"/>
  <c r="AI19" i="8"/>
  <c r="AI13" i="8"/>
  <c r="D32" i="3"/>
  <c r="D26" i="3"/>
  <c r="D20" i="3"/>
  <c r="D14" i="3"/>
  <c r="D8" i="3"/>
  <c r="D13" i="3"/>
  <c r="DF18" i="8"/>
  <c r="DF12" i="8"/>
  <c r="D12" i="8" s="1"/>
  <c r="P28" i="5"/>
  <c r="F29" i="5"/>
  <c r="F26" i="5"/>
  <c r="D26" i="5" s="1"/>
  <c r="X28" i="5"/>
  <c r="E28" i="5" s="1"/>
  <c r="F19" i="5"/>
  <c r="D19" i="5" s="1"/>
  <c r="O33" i="3"/>
  <c r="D33" i="3" s="1"/>
  <c r="O27" i="3"/>
  <c r="D27" i="3" s="1"/>
  <c r="O21" i="3"/>
  <c r="D21" i="3" s="1"/>
  <c r="O15" i="3"/>
  <c r="D15" i="3" s="1"/>
  <c r="O9" i="3"/>
  <c r="D9" i="3" s="1"/>
  <c r="D29" i="5"/>
  <c r="F31" i="5"/>
  <c r="D31" i="5" s="1"/>
  <c r="F12" i="5"/>
  <c r="P31" i="5"/>
  <c r="P25" i="5"/>
  <c r="P19" i="5"/>
  <c r="P13" i="5"/>
  <c r="CM7" i="4"/>
  <c r="AA99" i="13"/>
  <c r="AA190" i="13"/>
  <c r="AA229" i="13"/>
  <c r="AA232" i="13"/>
  <c r="AA228" i="13"/>
  <c r="AA106" i="13"/>
  <c r="AA161" i="13"/>
  <c r="AA127" i="13"/>
  <c r="AA98" i="13"/>
  <c r="AA110" i="13"/>
  <c r="AA217" i="13"/>
  <c r="AA181" i="13"/>
  <c r="AA206" i="13"/>
  <c r="AA179" i="13"/>
  <c r="AA186" i="13"/>
  <c r="AA113" i="13"/>
  <c r="AA234" i="13"/>
  <c r="AA172" i="13"/>
  <c r="AA166" i="13"/>
  <c r="AA173" i="13"/>
  <c r="AA107" i="13"/>
  <c r="AA114" i="13"/>
  <c r="AA129" i="13"/>
  <c r="AA227" i="13"/>
  <c r="AA169" i="13"/>
  <c r="AA167" i="13"/>
  <c r="AA81" i="13"/>
  <c r="AA124" i="13"/>
  <c r="AA243" i="13"/>
  <c r="AA126" i="13"/>
  <c r="AA197" i="13"/>
  <c r="AA90" i="13"/>
  <c r="AA135" i="13"/>
  <c r="AA250" i="13"/>
  <c r="AA180" i="13"/>
  <c r="AA88" i="13"/>
  <c r="AA105" i="13"/>
  <c r="AA223" i="13"/>
  <c r="AA142" i="13"/>
  <c r="AA210" i="13"/>
  <c r="AA242" i="13"/>
  <c r="AA132" i="13"/>
  <c r="AA144" i="13"/>
  <c r="AA80" i="13"/>
  <c r="AA164" i="13"/>
  <c r="AA212" i="13"/>
  <c r="AA149" i="13"/>
  <c r="AA249" i="13"/>
  <c r="AA112" i="13"/>
  <c r="AA201" i="13"/>
  <c r="AA95" i="13"/>
  <c r="AA168" i="13"/>
  <c r="AA97" i="13"/>
  <c r="AA155" i="13"/>
  <c r="AA205" i="13"/>
  <c r="AA221" i="13"/>
  <c r="AA143" i="13"/>
  <c r="AA130" i="13"/>
  <c r="AA152" i="13"/>
  <c r="AA87" i="13"/>
  <c r="AA189" i="13"/>
  <c r="AA140" i="13"/>
  <c r="AA248" i="13"/>
  <c r="AA104" i="13"/>
  <c r="AA147" i="13"/>
  <c r="AA139" i="13"/>
  <c r="AA170" i="13"/>
  <c r="AA222" i="13"/>
  <c r="AA239" i="13"/>
  <c r="AA103" i="13"/>
  <c r="AA191" i="13"/>
  <c r="AA196" i="13"/>
  <c r="AA183" i="13"/>
  <c r="AA96" i="13"/>
  <c r="AA195" i="13"/>
  <c r="AA120" i="13"/>
  <c r="AA83" i="13"/>
  <c r="AA235" i="13"/>
  <c r="AA202" i="13"/>
  <c r="AA148" i="13"/>
  <c r="AA162" i="13"/>
  <c r="AA218" i="13"/>
  <c r="AA175" i="13"/>
  <c r="AA182" i="13"/>
  <c r="AA137" i="13"/>
  <c r="AA151" i="13"/>
  <c r="AA102" i="13"/>
  <c r="AA92" i="13"/>
  <c r="AA215" i="13"/>
  <c r="AA91" i="13"/>
  <c r="AA122" i="13"/>
  <c r="AA128" i="13"/>
  <c r="AA207" i="13"/>
  <c r="AA82" i="13"/>
  <c r="AA226" i="13"/>
  <c r="AA187" i="13"/>
  <c r="AA176" i="13"/>
  <c r="AA171" i="13"/>
  <c r="AA115" i="13"/>
  <c r="AA178" i="13"/>
  <c r="AA185" i="13"/>
  <c r="AA247" i="13"/>
  <c r="AA117" i="13"/>
  <c r="AA138" i="13"/>
  <c r="AA209" i="13"/>
  <c r="AA208" i="13"/>
  <c r="AA246" i="13"/>
  <c r="AA244" i="13"/>
  <c r="AA213" i="13"/>
  <c r="AA84" i="13"/>
  <c r="AA219" i="13"/>
  <c r="AA214" i="13"/>
  <c r="AA200" i="13"/>
  <c r="AA153" i="13"/>
  <c r="AA160" i="13"/>
  <c r="AA93" i="13"/>
  <c r="AA2" i="13"/>
  <c r="AA165" i="13"/>
  <c r="AA224" i="13"/>
  <c r="AA253" i="13"/>
  <c r="AA150" i="13"/>
  <c r="AA145" i="13"/>
  <c r="AA158" i="13"/>
  <c r="AA204" i="13"/>
  <c r="AA245" i="13"/>
  <c r="AA157" i="13"/>
  <c r="AA231" i="13"/>
  <c r="AA85" i="13"/>
  <c r="AA230" i="13"/>
  <c r="AA136" i="13"/>
  <c r="AA193" i="13"/>
  <c r="AA108" i="13"/>
  <c r="AA188" i="13"/>
  <c r="AA116" i="13"/>
  <c r="AA94" i="13"/>
  <c r="AA159" i="13"/>
  <c r="AA121" i="13"/>
  <c r="AA123" i="13"/>
  <c r="AA109" i="13"/>
  <c r="AA118" i="13"/>
  <c r="AA216" i="13"/>
  <c r="AA156" i="13"/>
  <c r="AA211" i="13"/>
  <c r="AA236" i="13"/>
  <c r="AA252" i="13"/>
  <c r="AA238" i="13"/>
  <c r="AA131" i="13"/>
  <c r="AA251" i="13"/>
  <c r="AA100" i="13"/>
  <c r="AA125" i="13"/>
  <c r="AA86" i="13"/>
  <c r="AA141" i="13"/>
  <c r="AA220" i="13"/>
  <c r="AA163" i="13"/>
  <c r="AA241" i="13"/>
  <c r="AA192" i="13"/>
  <c r="AA184" i="13"/>
  <c r="AA101" i="13"/>
  <c r="AA233" i="13"/>
  <c r="AA198" i="13"/>
  <c r="AA203" i="13"/>
  <c r="AA119" i="13"/>
  <c r="AA174" i="13"/>
  <c r="AA177" i="13"/>
  <c r="AA225" i="13"/>
  <c r="AA199" i="13"/>
  <c r="AA134" i="13"/>
  <c r="AA237" i="13"/>
  <c r="AA133" i="13"/>
  <c r="AA240" i="13"/>
  <c r="AA89" i="13"/>
  <c r="AA154" i="13"/>
  <c r="AA146" i="13"/>
  <c r="AA111" i="13"/>
  <c r="AA194" i="13"/>
  <c r="AL31" i="1" l="1"/>
  <c r="AM31" i="1"/>
  <c r="AC26" i="1"/>
  <c r="AM26" i="1"/>
  <c r="AC32" i="1"/>
  <c r="AM32" i="1"/>
  <c r="AM13" i="1"/>
  <c r="AC13" i="1"/>
  <c r="AL13" i="1"/>
  <c r="AC8" i="1"/>
  <c r="AM8" i="1"/>
  <c r="AL8" i="1"/>
  <c r="AC14" i="1"/>
  <c r="AC24" i="1"/>
  <c r="AL12" i="1"/>
  <c r="AL32" i="1"/>
  <c r="AL26" i="1"/>
  <c r="AC11" i="1"/>
  <c r="AL11" i="1"/>
  <c r="AM11" i="1"/>
  <c r="AC29" i="1"/>
  <c r="AM29" i="1"/>
  <c r="AL29" i="1"/>
  <c r="K16" i="1"/>
  <c r="L16" i="1" s="1"/>
  <c r="BS22" i="10"/>
  <c r="AM25" i="1"/>
  <c r="F28" i="5"/>
  <c r="D10" i="5"/>
  <c r="F17" i="5"/>
  <c r="D17" i="5" s="1"/>
  <c r="AL23" i="1"/>
  <c r="D18" i="5"/>
  <c r="D28" i="10"/>
  <c r="CM9" i="10"/>
  <c r="O9" i="1" s="1"/>
  <c r="AC31" i="1"/>
  <c r="AC25" i="1"/>
  <c r="BR17" i="10"/>
  <c r="M17" i="1" s="1"/>
  <c r="F14" i="5"/>
  <c r="D14" i="5" s="1"/>
  <c r="D27" i="8"/>
  <c r="BR33" i="10"/>
  <c r="M33" i="1" s="1"/>
  <c r="AC17" i="1"/>
  <c r="D12" i="5"/>
  <c r="D18" i="8"/>
  <c r="D13" i="8"/>
  <c r="BR8" i="10"/>
  <c r="M8" i="1" s="1"/>
  <c r="CM27" i="10"/>
  <c r="O27" i="1" s="1"/>
  <c r="D22" i="5"/>
  <c r="D28" i="5"/>
  <c r="BR14" i="10"/>
  <c r="M14" i="1" s="1"/>
  <c r="H20" i="1"/>
  <c r="K20" i="1" s="1"/>
  <c r="L20" i="1" s="1"/>
  <c r="BR31" i="10"/>
  <c r="M31" i="1" s="1"/>
  <c r="F21" i="5"/>
  <c r="D21" i="5" s="1"/>
  <c r="AL19" i="1"/>
  <c r="AC33" i="1"/>
  <c r="AM33" i="1"/>
  <c r="AL33" i="1"/>
  <c r="AL9" i="1"/>
  <c r="AC9" i="1"/>
  <c r="AM9" i="1"/>
  <c r="AM21" i="1"/>
  <c r="AC21" i="1"/>
  <c r="AL21" i="1"/>
  <c r="AL15" i="1"/>
  <c r="AM15" i="1"/>
  <c r="AC15" i="1"/>
  <c r="D25" i="8"/>
  <c r="D11" i="10"/>
  <c r="D20" i="10"/>
  <c r="CM19" i="10"/>
  <c r="O19" i="1" s="1"/>
  <c r="CT14" i="10"/>
  <c r="CM14" i="10" s="1"/>
  <c r="O14" i="1" s="1"/>
  <c r="CN14" i="10"/>
  <c r="CT32" i="10"/>
  <c r="CM32" i="10" s="1"/>
  <c r="O32" i="1" s="1"/>
  <c r="CN32" i="10"/>
  <c r="D23" i="10"/>
  <c r="K22" i="1"/>
  <c r="L22" i="1" s="1"/>
  <c r="D24" i="10"/>
  <c r="D25" i="10"/>
  <c r="AL22" i="1"/>
  <c r="AM22" i="1"/>
  <c r="AC22" i="1"/>
  <c r="D8" i="10"/>
  <c r="H19" i="1"/>
  <c r="K19" i="1" s="1"/>
  <c r="L19" i="1" s="1"/>
  <c r="D19" i="10"/>
  <c r="D27" i="10"/>
  <c r="H27" i="1"/>
  <c r="K27" i="1" s="1"/>
  <c r="L27" i="1" s="1"/>
  <c r="H13" i="1"/>
  <c r="K13" i="1" s="1"/>
  <c r="L13" i="1" s="1"/>
  <c r="D31" i="10"/>
  <c r="BY24" i="10"/>
  <c r="BR24" i="10" s="1"/>
  <c r="M24" i="1" s="1"/>
  <c r="BS24" i="10"/>
  <c r="D32" i="10"/>
  <c r="AL28" i="1"/>
  <c r="AM28" i="1"/>
  <c r="AC28" i="1"/>
  <c r="D29" i="10"/>
  <c r="CN20" i="10"/>
  <c r="CT20" i="10"/>
  <c r="CM20" i="10" s="1"/>
  <c r="O20" i="1" s="1"/>
  <c r="D12" i="10"/>
  <c r="H12" i="1"/>
  <c r="K12" i="1" s="1"/>
  <c r="L12" i="1" s="1"/>
  <c r="D30" i="10"/>
  <c r="D21" i="10"/>
  <c r="BR29" i="10"/>
  <c r="M29" i="1" s="1"/>
  <c r="CM25" i="10"/>
  <c r="O25" i="1" s="1"/>
  <c r="H26" i="1"/>
  <c r="K26" i="1" s="1"/>
  <c r="L26" i="1" s="1"/>
  <c r="H28" i="1"/>
  <c r="K28" i="1" s="1"/>
  <c r="L28" i="1" s="1"/>
  <c r="BY12" i="10"/>
  <c r="BR12" i="10" s="1"/>
  <c r="M12" i="1" s="1"/>
  <c r="BS12" i="10"/>
  <c r="BY30" i="10"/>
  <c r="BR30" i="10" s="1"/>
  <c r="M30" i="1" s="1"/>
  <c r="BS30" i="10"/>
  <c r="AM27" i="1"/>
  <c r="AL27" i="1"/>
  <c r="AC27" i="1"/>
  <c r="D15" i="10"/>
  <c r="CM31" i="10"/>
  <c r="O31" i="1" s="1"/>
  <c r="CN8" i="10"/>
  <c r="CT8" i="10"/>
  <c r="CM8" i="10" s="1"/>
  <c r="O8" i="1" s="1"/>
  <c r="CT26" i="10"/>
  <c r="CM26" i="10" s="1"/>
  <c r="O26" i="1" s="1"/>
  <c r="CN26" i="10"/>
  <c r="D9" i="10"/>
  <c r="CM33" i="10"/>
  <c r="O33" i="1" s="1"/>
  <c r="D18" i="10"/>
  <c r="H18" i="1"/>
  <c r="K18" i="1" s="1"/>
  <c r="L18" i="1" s="1"/>
  <c r="D10" i="10"/>
  <c r="AL10" i="1"/>
  <c r="AM10" i="1"/>
  <c r="AC10" i="1"/>
  <c r="D19" i="8"/>
  <c r="H33" i="1"/>
  <c r="K33" i="1" s="1"/>
  <c r="L33" i="1" s="1"/>
  <c r="CM13" i="10"/>
  <c r="O13" i="1" s="1"/>
  <c r="H14" i="1"/>
  <c r="K14" i="1" s="1"/>
  <c r="L14" i="1" s="1"/>
  <c r="D16" i="10"/>
  <c r="CM21" i="10"/>
  <c r="O21" i="1" s="1"/>
  <c r="BY18" i="10"/>
  <c r="BR18" i="10" s="1"/>
  <c r="M18" i="1" s="1"/>
  <c r="BS18" i="10"/>
  <c r="D17" i="10"/>
  <c r="AL16" i="1"/>
  <c r="AC16" i="1"/>
  <c r="AM16" i="1"/>
  <c r="CB7" i="4"/>
  <c r="AJ7" i="4"/>
  <c r="FL7" i="9"/>
  <c r="EP7" i="9"/>
  <c r="BF7" i="9"/>
  <c r="AJ7" i="9"/>
  <c r="N7" i="9" l="1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J7" i="3"/>
  <c r="X7" i="1" s="1"/>
  <c r="I7" i="3"/>
  <c r="W7" i="1" s="1"/>
  <c r="H7" i="3"/>
  <c r="V7" i="1" s="1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Q7" i="9" s="1"/>
  <c r="BI7" i="4" s="1"/>
  <c r="Q7" i="4" s="1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AH7" i="9"/>
  <c r="AG7" i="9"/>
  <c r="AF7" i="9"/>
  <c r="AE7" i="9"/>
  <c r="AD7" i="9"/>
  <c r="AC7" i="9"/>
  <c r="AB7" i="9"/>
  <c r="AA7" i="9"/>
  <c r="G7" i="1"/>
  <c r="F7" i="1"/>
  <c r="E7" i="1"/>
  <c r="DG7" i="10"/>
  <c r="DE7" i="10"/>
  <c r="CK7" i="10"/>
  <c r="R7" i="10"/>
  <c r="CC7" i="10" s="1"/>
  <c r="Y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M7" i="9" l="1"/>
  <c r="BE7" i="4" s="1"/>
  <c r="M7" i="4" s="1"/>
  <c r="Z7" i="10"/>
  <c r="CE7" i="10" s="1"/>
  <c r="BX7" i="10" s="1"/>
  <c r="M7" i="8"/>
  <c r="F7" i="10"/>
  <c r="BZ7" i="10" s="1"/>
  <c r="V7" i="10"/>
  <c r="CD7" i="10" s="1"/>
  <c r="BW7" i="10" s="1"/>
  <c r="G7" i="9"/>
  <c r="AY7" i="4" s="1"/>
  <c r="G7" i="4" s="1"/>
  <c r="T7" i="9"/>
  <c r="BL7" i="4" s="1"/>
  <c r="T7" i="4" s="1"/>
  <c r="EH7" i="8"/>
  <c r="N7" i="10"/>
  <c r="CB7" i="10" s="1"/>
  <c r="BU7" i="10" s="1"/>
  <c r="AU7" i="10"/>
  <c r="CY7" i="10" s="1"/>
  <c r="CR7" i="10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FB7" i="9"/>
  <c r="AJ7" i="1" s="1"/>
  <c r="BV7" i="10"/>
  <c r="F7" i="9"/>
  <c r="AX7" i="4" s="1"/>
  <c r="F7" i="4" s="1"/>
  <c r="L7" i="9"/>
  <c r="BD7" i="4" s="1"/>
  <c r="L7" i="4" s="1"/>
  <c r="F7" i="8"/>
  <c r="E7" i="8" s="1"/>
  <c r="AY7" i="10"/>
  <c r="CZ7" i="10" s="1"/>
  <c r="CS7" i="10" s="1"/>
  <c r="CR7" i="5"/>
  <c r="O7" i="5" s="1"/>
  <c r="CF7" i="10"/>
  <c r="BU7" i="8"/>
  <c r="EA7" i="8"/>
  <c r="DZ7" i="8" s="1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J7" i="10"/>
  <c r="CA7" i="10" s="1"/>
  <c r="BT7" i="10" s="1"/>
  <c r="AQ7" i="10"/>
  <c r="CX7" i="10" s="1"/>
  <c r="CQ7" i="10" s="1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K7" i="9"/>
  <c r="BC7" i="4" s="1"/>
  <c r="K7" i="4" s="1"/>
  <c r="J7" i="9"/>
  <c r="BB7" i="4" s="1"/>
  <c r="J7" i="4" s="1"/>
  <c r="AJ7" i="8"/>
  <c r="AY7" i="8"/>
  <c r="AQ7" i="8"/>
  <c r="P7" i="9"/>
  <c r="BH7" i="4" s="1"/>
  <c r="P7" i="4" s="1"/>
  <c r="EF7" i="9"/>
  <c r="AI7" i="1" s="1"/>
  <c r="AN7" i="1"/>
  <c r="N7" i="3"/>
  <c r="W2" i="13"/>
  <c r="AA69" i="13"/>
  <c r="AA12" i="13"/>
  <c r="AA63" i="13"/>
  <c r="AA29" i="13"/>
  <c r="AA34" i="13"/>
  <c r="AA19" i="13"/>
  <c r="AA10" i="13"/>
  <c r="AA22" i="13"/>
  <c r="AA76" i="13"/>
  <c r="AA7" i="13"/>
  <c r="AA48" i="13"/>
  <c r="AA8" i="13"/>
  <c r="AA35" i="13"/>
  <c r="AA17" i="13"/>
  <c r="AA70" i="13"/>
  <c r="AA25" i="13"/>
  <c r="AA23" i="13"/>
  <c r="AA58" i="13"/>
  <c r="AA71" i="13"/>
  <c r="AA40" i="13"/>
  <c r="AA36" i="13"/>
  <c r="AA47" i="13"/>
  <c r="AA49" i="13"/>
  <c r="AA44" i="13"/>
  <c r="AA43" i="13"/>
  <c r="AA73" i="13"/>
  <c r="AA31" i="13"/>
  <c r="AA65" i="13"/>
  <c r="AA21" i="13"/>
  <c r="AA52" i="13"/>
  <c r="AA27" i="13"/>
  <c r="AA68" i="13"/>
  <c r="AA11" i="13"/>
  <c r="AA78" i="13"/>
  <c r="AA14" i="13"/>
  <c r="AA39" i="13"/>
  <c r="AA72" i="13"/>
  <c r="AA50" i="13"/>
  <c r="AA60" i="13"/>
  <c r="AA64" i="13"/>
  <c r="AA56" i="13"/>
  <c r="AA15" i="13"/>
  <c r="AA16" i="13"/>
  <c r="AA54" i="13"/>
  <c r="AA9" i="13"/>
  <c r="AA32" i="13"/>
  <c r="AA28" i="13"/>
  <c r="AA37" i="13"/>
  <c r="AA6" i="13"/>
  <c r="AA77" i="13"/>
  <c r="AA59" i="13"/>
  <c r="AA20" i="13"/>
  <c r="AA41" i="13"/>
  <c r="AA74" i="13"/>
  <c r="AA67" i="13"/>
  <c r="AA75" i="13"/>
  <c r="AA46" i="13"/>
  <c r="AA79" i="13"/>
  <c r="AA55" i="13"/>
  <c r="AA45" i="13"/>
  <c r="AA33" i="13"/>
  <c r="AA51" i="13"/>
  <c r="AA18" i="13"/>
  <c r="AA42" i="13"/>
  <c r="AA57" i="13"/>
  <c r="AA66" i="13"/>
  <c r="AA13" i="13"/>
  <c r="AA38" i="13"/>
  <c r="AA24" i="13"/>
  <c r="AA62" i="13"/>
  <c r="AA61" i="13"/>
  <c r="AA30" i="13"/>
  <c r="AA53" i="13"/>
  <c r="AA5" i="13"/>
  <c r="AA26" i="13"/>
  <c r="CB7" i="8" l="1"/>
  <c r="AX7" i="8"/>
  <c r="CQ7" i="8"/>
  <c r="E7" i="10"/>
  <c r="BM7" i="8"/>
  <c r="BG7" i="4"/>
  <c r="O7" i="4" s="1"/>
  <c r="AB2" i="13"/>
  <c r="AD7" i="10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H7" i="1" l="1"/>
  <c r="D7" i="10"/>
  <c r="D7" i="8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K7" i="1"/>
  <c r="L7" i="1" s="1"/>
  <c r="AL7" i="1"/>
  <c r="AM7" i="1"/>
  <c r="AC7" i="1"/>
  <c r="M29" i="14"/>
  <c r="M20" i="14"/>
  <c r="C12" i="14"/>
  <c r="I37" i="14"/>
  <c r="M36" i="14"/>
  <c r="M21" i="14"/>
  <c r="I13" i="14"/>
  <c r="M19" i="14"/>
  <c r="M33" i="14"/>
  <c r="F5" i="14"/>
  <c r="M26" i="14"/>
  <c r="M25" i="14"/>
  <c r="M32" i="14"/>
  <c r="I29" i="14"/>
  <c r="I21" i="14"/>
  <c r="C20" i="14"/>
  <c r="C38" i="14"/>
  <c r="I17" i="14"/>
  <c r="M31" i="14"/>
  <c r="F40" i="14"/>
  <c r="C10" i="14"/>
  <c r="M27" i="14"/>
  <c r="M12" i="14"/>
  <c r="M15" i="14"/>
  <c r="I25" i="14"/>
  <c r="M34" i="14"/>
  <c r="C39" i="14"/>
  <c r="M35" i="14"/>
  <c r="I33" i="14"/>
  <c r="M23" i="14"/>
  <c r="M8" i="14"/>
  <c r="M18" i="14"/>
  <c r="M16" i="14"/>
  <c r="M14" i="14"/>
  <c r="M28" i="14"/>
  <c r="C18" i="14"/>
  <c r="M37" i="14"/>
  <c r="M7" i="14"/>
  <c r="M17" i="14"/>
  <c r="C16" i="14"/>
  <c r="M13" i="14"/>
  <c r="C24" i="14"/>
  <c r="C14" i="14"/>
  <c r="M38" i="14"/>
  <c r="M22" i="14"/>
  <c r="M30" i="14"/>
  <c r="M24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M9" i="14"/>
  <c r="C22" i="14"/>
  <c r="M10" i="14"/>
  <c r="F21" i="14"/>
  <c r="O37" i="14"/>
  <c r="P11" i="14"/>
  <c r="C40" i="14"/>
  <c r="I8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C26" i="14"/>
  <c r="P5" i="14"/>
  <c r="P40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<sst xmlns="http://schemas.openxmlformats.org/spreadsheetml/2006/main" count="5741" uniqueCount="799">
  <si>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</si>
  <si>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</si>
  <si>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</si>
  <si>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</si>
  <si>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</si>
  <si>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</si>
  <si>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</si>
  <si>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</si>
  <si>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</si>
  <si>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</si>
  <si>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</si>
  <si>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</si>
  <si>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</si>
  <si>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</si>
  <si>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</si>
  <si>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</si>
  <si>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</si>
  <si>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</si>
  <si>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</si>
  <si>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</si>
  <si>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</si>
  <si>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</si>
  <si>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</si>
  <si>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</si>
  <si>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</si>
  <si>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</si>
  <si>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</si>
  <si>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</si>
  <si>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</si>
  <si>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</si>
  <si>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</si>
  <si>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</si>
  <si>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</si>
  <si>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</si>
  <si>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</si>
  <si>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</si>
  <si>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</si>
  <si>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</si>
  <si>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</si>
  <si>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</si>
  <si>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</si>
  <si>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</si>
  <si>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</si>
  <si>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</si>
  <si>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</si>
  <si>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</si>
  <si>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</si>
  <si>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</si>
  <si>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</si>
  <si>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</si>
  <si>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</si>
  <si>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</si>
  <si>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</si>
  <si>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</si>
  <si>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</si>
  <si>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</si>
  <si>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</si>
  <si>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</si>
  <si>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</si>
  <si>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</si>
  <si>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</si>
  <si>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</si>
  <si>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</si>
  <si>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</si>
  <si>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</si>
  <si>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</si>
  <si>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</si>
  <si>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</si>
  <si>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</si>
  <si>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</si>
  <si>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</si>
  <si>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</si>
  <si>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</si>
  <si>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</si>
  <si>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</si>
  <si>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</si>
  <si>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</si>
  <si>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</si>
  <si>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</si>
  <si>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</si>
  <si>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</si>
  <si>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</si>
  <si>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</si>
  <si>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</si>
  <si>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</si>
  <si>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</si>
  <si>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</si>
  <si>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</si>
  <si>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</si>
  <si>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</si>
  <si>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</si>
  <si>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</si>
  <si>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</si>
  <si>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</si>
  <si>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</si>
  <si>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</si>
  <si>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</si>
  <si>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</si>
  <si>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</si>
  <si>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</si>
  <si>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</si>
  <si>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</si>
  <si>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</si>
  <si>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</si>
  <si>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</si>
  <si>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</si>
  <si>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</si>
  <si>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</si>
  <si>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</si>
  <si>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</si>
  <si>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</si>
  <si>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</si>
  <si>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</si>
  <si>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</si>
  <si>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</si>
  <si>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</si>
  <si>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</si>
  <si>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</si>
  <si>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</si>
  <si>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</si>
  <si>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</si>
  <si>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</si>
  <si>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</si>
  <si>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</si>
  <si>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</si>
  <si>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</si>
  <si>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</si>
  <si>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</si>
  <si>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</si>
  <si>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</si>
  <si>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</si>
  <si>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</si>
  <si>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</si>
  <si>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</si>
  <si>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</si>
  <si>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</si>
  <si>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</si>
  <si>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</si>
  <si>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</si>
  <si>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</si>
  <si>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</si>
  <si>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</si>
  <si>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</si>
  <si>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</si>
  <si>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</si>
  <si>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</si>
  <si>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</si>
  <si>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</si>
  <si>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</si>
  <si>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</si>
  <si>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</si>
  <si>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</si>
  <si>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</si>
  <si>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</si>
  <si>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</si>
  <si>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</si>
  <si>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</si>
  <si>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</si>
  <si>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</si>
  <si>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</si>
  <si>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</si>
  <si>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</si>
  <si>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</si>
  <si>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</si>
  <si>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</si>
  <si>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</si>
  <si>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</si>
  <si>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</si>
  <si>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</si>
  <si>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</si>
  <si>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</si>
  <si>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</si>
  <si>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</si>
  <si>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</si>
  <si>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</si>
  <si>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</si>
  <si>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</si>
  <si>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</si>
  <si>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</si>
  <si>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</si>
  <si>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</si>
  <si>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</si>
  <si>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</si>
  <si>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</si>
  <si>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</si>
  <si>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</si>
  <si>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</si>
  <si>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</si>
  <si>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</si>
  <si>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</si>
  <si>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</si>
  <si>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</si>
  <si>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</si>
  <si>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</si>
  <si>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</si>
  <si>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</si>
  <si>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</si>
  <si>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</si>
  <si>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</si>
  <si>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</si>
  <si>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</si>
  <si>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</si>
  <si>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</si>
  <si>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</si>
  <si>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</si>
  <si>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</si>
  <si>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</si>
  <si>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</si>
  <si>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</si>
  <si>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</si>
  <si>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</si>
  <si>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</si>
  <si>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</si>
  <si>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</si>
  <si>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</si>
  <si>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</si>
  <si>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</si>
  <si>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</si>
  <si>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</si>
  <si>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</si>
  <si>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</si>
  <si>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</si>
  <si>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</si>
  <si>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</si>
  <si>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</si>
  <si>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</si>
  <si>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</si>
  <si>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</si>
  <si>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</si>
  <si>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</si>
  <si>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</si>
  <si>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</si>
  <si>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</si>
  <si>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</si>
  <si>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</si>
  <si>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</si>
  <si>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</si>
  <si>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</si>
  <si>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</si>
  <si>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</si>
  <si>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</si>
  <si>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</si>
  <si>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</si>
  <si>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</si>
  <si>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</si>
  <si>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</si>
  <si>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</si>
  <si>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</si>
  <si>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</si>
  <si>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</si>
  <si>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</si>
  <si>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</si>
  <si>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</si>
  <si>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</si>
  <si>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</si>
  <si>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</si>
  <si>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</si>
  <si>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</si>
  <si>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</si>
  <si>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</si>
  <si>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</si>
  <si>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</si>
  <si>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</si>
  <si>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</si>
  <si>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</si>
  <si>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</si>
  <si>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</si>
  <si>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</si>
  <si>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</si>
  <si>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</si>
  <si>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</si>
  <si>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</si>
  <si>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</si>
  <si>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</si>
  <si>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</si>
  <si>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</si>
  <si>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</si>
  <si>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</si>
  <si>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</si>
  <si>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</si>
  <si>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</si>
  <si>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</si>
  <si>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</si>
  <si>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</si>
  <si>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</si>
  <si>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</si>
  <si>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</si>
  <si>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</si>
  <si>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</si>
  <si>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</si>
  <si>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</si>
  <si>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</si>
  <si>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</si>
  <si>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</si>
  <si>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</si>
  <si>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</si>
  <si>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</si>
  <si>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</si>
  <si>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</si>
  <si>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</si>
  <si>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</si>
  <si>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</si>
  <si>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</si>
  <si>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</si>
  <si>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</si>
  <si>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</si>
  <si>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</si>
  <si>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</si>
  <si>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</si>
  <si>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</si>
  <si>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</si>
  <si>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</si>
  <si>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</si>
  <si>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</si>
  <si>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</si>
  <si>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</si>
  <si>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</si>
  <si>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</si>
  <si>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</si>
  <si>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</si>
  <si>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</si>
  <si>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</si>
  <si>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</si>
  <si>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</si>
  <si>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</si>
  <si>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</si>
  <si>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</si>
  <si>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</si>
  <si>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</si>
  <si>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</si>
  <si>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</si>
  <si>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</si>
  <si>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</si>
  <si>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</si>
  <si>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</si>
  <si>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</si>
  <si>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</si>
  <si>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</si>
  <si>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</si>
  <si>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</si>
  <si>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</si>
  <si>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</si>
  <si>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</si>
  <si>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</si>
  <si>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</si>
  <si>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</si>
  <si>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</si>
  <si>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</si>
  <si>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</si>
  <si>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</si>
  <si>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</si>
  <si>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</si>
  <si>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</si>
  <si>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</si>
  <si>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</si>
  <si>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</si>
  <si>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</si>
  <si>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</si>
  <si>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</si>
  <si>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</si>
  <si>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</si>
  <si>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</si>
  <si>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</si>
  <si>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</si>
  <si>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</si>
  <si>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</si>
  <si>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</si>
  <si>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</si>
  <si>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</si>
  <si>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</si>
  <si>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</si>
  <si>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</si>
  <si>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</si>
  <si>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</si>
  <si>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</si>
  <si>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</si>
  <si>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</si>
  <si>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</si>
  <si>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</si>
  <si>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</si>
  <si>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</si>
  <si>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</si>
  <si>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</si>
  <si>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</si>
  <si>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</si>
  <si>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</si>
  <si>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</si>
  <si>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</si>
  <si>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</si>
  <si>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</si>
  <si>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</si>
  <si>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</si>
  <si>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</si>
  <si>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</si>
  <si>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</si>
  <si>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</si>
  <si>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</si>
  <si>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</si>
  <si>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</si>
  <si>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</si>
  <si>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</si>
  <si>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</si>
  <si>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</si>
  <si>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</si>
  <si>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</si>
  <si>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</si>
  <si>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</si>
  <si>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</si>
  <si>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</si>
  <si>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</si>
  <si>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</si>
  <si>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</si>
  <si>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</si>
  <si>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</si>
  <si>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</si>
  <si>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</si>
  <si>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</si>
  <si>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</si>
  <si>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</si>
  <si>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</si>
  <si>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</si>
  <si>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</si>
  <si>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</si>
  <si>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</si>
  <si>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</si>
  <si>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</si>
  <si>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</si>
  <si>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</si>
  <si>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</si>
  <si>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</si>
  <si>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</si>
  <si>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</si>
  <si>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</si>
  <si>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</si>
  <si>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</si>
  <si>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</si>
  <si>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</si>
  <si>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</si>
  <si>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</si>
  <si>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</si>
  <si>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</si>
  <si>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</si>
  <si>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</si>
  <si>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</si>
  <si>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</si>
  <si>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</si>
  <si>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</si>
  <si>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</si>
  <si>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</si>
  <si>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</si>
  <si>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</si>
  <si>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</si>
  <si>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</si>
  <si>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</si>
  <si>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</si>
  <si>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</si>
  <si>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</si>
  <si>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</si>
  <si>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</si>
  <si>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</si>
  <si>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</si>
  <si>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</si>
  <si>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</si>
  <si>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</si>
  <si>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</si>
  <si>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</si>
  <si>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</si>
  <si>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</si>
  <si>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</si>
  <si>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</si>
  <si>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</si>
  <si>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</si>
  <si>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</si>
  <si>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</si>
  <si>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</si>
  <si>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</si>
  <si>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</si>
  <si>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</si>
  <si>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</si>
  <si>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</si>
  <si>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</si>
  <si>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</si>
  <si>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</si>
  <si>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</si>
  <si>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</si>
  <si>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</si>
  <si>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</si>
  <si>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</si>
  <si>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</si>
  <si>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</si>
  <si>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</si>
  <si>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</si>
  <si>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</si>
  <si>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</si>
  <si>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</si>
  <si>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</si>
  <si>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</si>
  <si>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</si>
  <si>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</si>
  <si>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</si>
  <si>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</si>
  <si>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</si>
  <si>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</si>
  <si>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</si>
  <si>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</si>
  <si>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</si>
  <si>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</si>
  <si>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</si>
  <si>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</si>
  <si>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</si>
  <si>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</si>
  <si>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</si>
  <si>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</si>
  <si>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</si>
  <si>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</si>
  <si>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</si>
  <si>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</si>
  <si>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</si>
  <si>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</si>
  <si>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</si>
  <si>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</si>
  <si>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</si>
  <si>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</si>
  <si>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</si>
  <si>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</si>
  <si>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</si>
  <si>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</si>
  <si>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</si>
  <si>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</si>
  <si>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</si>
  <si>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</si>
  <si>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</si>
  <si>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</si>
  <si>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</si>
  <si>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</si>
  <si>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</si>
  <si>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</si>
  <si>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</si>
  <si>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</si>
  <si>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</si>
  <si>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</si>
  <si>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</si>
  <si>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</si>
  <si>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</si>
  <si>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</si>
  <si>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</si>
  <si>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</si>
  <si>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</si>
  <si>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</si>
  <si>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</si>
  <si>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</si>
  <si>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</si>
  <si>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</si>
  <si>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</si>
  <si>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</si>
  <si>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</si>
  <si>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</si>
  <si>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</si>
  <si>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</si>
  <si>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</si>
  <si>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</si>
  <si>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</si>
  <si>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</si>
  <si>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</si>
  <si>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</si>
  <si>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</si>
  <si>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</si>
  <si>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</si>
  <si>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</si>
  <si>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</si>
  <si>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</si>
  <si>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</si>
  <si>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</si>
  <si>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</si>
  <si>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</si>
  <si>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</si>
  <si>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</si>
  <si>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</si>
  <si>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</si>
  <si>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</si>
  <si>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</si>
  <si>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</si>
  <si>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</si>
  <si>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</si>
  <si>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</si>
  <si>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</si>
  <si>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</si>
  <si>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</si>
  <si>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</si>
  <si>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</si>
  <si>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</si>
  <si>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</si>
  <si>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</si>
  <si>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</si>
  <si>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</si>
  <si>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</si>
  <si>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</si>
  <si>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</si>
  <si>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</si>
  <si>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</si>
  <si>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</si>
  <si>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</si>
  <si>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</si>
  <si>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</si>
  <si>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</si>
  <si>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</si>
  <si>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</si>
  <si>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</si>
  <si>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</si>
  <si>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</si>
  <si>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</si>
  <si>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</si>
  <si>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</si>
  <si>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</si>
  <si>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</si>
  <si>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</si>
  <si>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</si>
  <si>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</si>
  <si>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</si>
  <si>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</si>
  <si>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</si>
  <si>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</si>
  <si>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</si>
  <si>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</si>
  <si>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</si>
  <si>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</si>
  <si>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</si>
  <si>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</si>
  <si>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</si>
  <si>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</si>
  <si>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</si>
  <si>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</si>
  <si>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</si>
  <si>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</si>
  <si>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</si>
  <si>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</si>
  <si>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</si>
  <si>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</si>
  <si>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</si>
  <si>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</si>
  <si>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</si>
  <si>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</si>
  <si>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</si>
  <si>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</si>
  <si>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</si>
  <si>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</si>
  <si>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</si>
  <si>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</si>
  <si>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</si>
  <si>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</si>
  <si>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</si>
  <si>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</si>
  <si>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</si>
  <si>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</si>
  <si>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</si>
  <si>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</si>
  <si>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</si>
  <si>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</si>
  <si>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</si>
  <si>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</si>
  <si>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</si>
  <si>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</si>
  <si>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</si>
  <si>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</si>
  <si>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</si>
  <si>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</si>
  <si>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</si>
  <si>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</si>
  <si>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</si>
  <si>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</si>
  <si>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</si>
  <si>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</si>
  <si>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</si>
  <si>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</si>
  <si>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</si>
  <si>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</si>
  <si>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</si>
  <si>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</si>
  <si>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</si>
  <si>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</si>
  <si>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</si>
  <si>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</si>
  <si>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</si>
  <si>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</si>
  <si>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</si>
  <si>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</si>
  <si>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</si>
  <si>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</si>
  <si>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</si>
  <si>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</si>
  <si>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</si>
  <si>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</si>
  <si>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</si>
  <si>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</si>
  <si>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</si>
  <si>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</si>
  <si>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</si>
  <si>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</si>
  <si>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</si>
  <si>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</si>
  <si>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</si>
  <si>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</si>
  <si>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</si>
  <si>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</si>
  <si>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</si>
  <si>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</si>
  <si>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</si>
  <si>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</si>
  <si>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</si>
  <si>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</si>
  <si>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</si>
  <si>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</si>
  <si>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</si>
  <si>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</si>
  <si>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</si>
  <si>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</si>
  <si>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</si>
  <si>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</si>
  <si>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</si>
  <si>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</si>
  <si>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</si>
  <si>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</si>
  <si>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</si>
  <si>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</si>
  <si>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</si>
  <si>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</si>
  <si>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</si>
  <si>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</si>
  <si>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宮崎県</t>
  </si>
  <si>
    <t>45000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</si>
  <si>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</si>
  <si>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</si>
  <si>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</si>
  <si>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</si>
  <si>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</si>
  <si>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</si>
  <si>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</si>
  <si>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</si>
  <si>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</si>
  <si>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</si>
  <si>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</si>
  <si>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</si>
  <si>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45201</t>
  </si>
  <si>
    <t>宮崎市</t>
  </si>
  <si>
    <t/>
  </si>
  <si>
    <t>有る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</si>
  <si>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</si>
  <si>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</si>
  <si>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</si>
  <si>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</si>
  <si>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</si>
  <si>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</si>
  <si>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</si>
  <si>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</si>
  <si>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</si>
  <si>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</si>
  <si>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</si>
  <si>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</si>
  <si>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</si>
  <si>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</si>
  <si>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</si>
  <si>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</si>
  <si>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</si>
  <si>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</si>
  <si>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</si>
  <si>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</si>
  <si>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</si>
  <si>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</si>
  <si>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</si>
  <si>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</si>
  <si>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</si>
  <si>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</si>
  <si>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</si>
  <si>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</si>
  <si>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無い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</si>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</sst>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321" t="s">
        <v>631</v>
      </c>
      <c r="E2" s="324"/>
      <c r="F2" s="202"/>
      <c r="G2" s="203" t="s">
        <v>632</v>
      </c>
      <c r="H2" s="321" t="s">
        <v>633</v>
      </c>
      <c r="I2" s="324"/>
      <c r="J2" s="324"/>
      <c r="K2" s="329"/>
      <c r="L2" s="333" t="s">
        <v>634</v>
      </c>
      <c r="M2" s="334"/>
      <c r="N2" s="334"/>
      <c r="O2" s="335"/>
      <c r="P2" s="319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6" t="s">
        <v>637</v>
      </c>
      <c r="AD2" s="321" t="s">
        <v>638</v>
      </c>
      <c r="AE2" s="324"/>
      <c r="AF2" s="324"/>
      <c r="AG2" s="324"/>
      <c r="AH2" s="324"/>
      <c r="AI2" s="324"/>
      <c r="AJ2" s="324"/>
      <c r="AK2" s="325"/>
      <c r="AL2" s="326" t="s">
        <v>639</v>
      </c>
      <c r="AM2" s="326" t="s">
        <v>640</v>
      </c>
      <c r="AN2" s="321" t="s">
        <v>641</v>
      </c>
      <c r="AO2" s="322"/>
      <c r="AP2" s="322"/>
      <c r="AQ2" s="323"/>
      <c r="AR2" s="309"/>
      <c r="AS2" s="309"/>
    </row>
    <row r="3" spans="1:45" s="219" customFormat="1" ht="22.5" customHeight="1" x14ac:dyDescent="0.15">
      <c r="A3" s="337"/>
      <c r="B3" s="337"/>
      <c r="C3" s="339"/>
      <c r="D3" s="207"/>
      <c r="E3" s="314" t="s">
        <v>642</v>
      </c>
      <c r="F3" s="319" t="s">
        <v>643</v>
      </c>
      <c r="G3" s="208"/>
      <c r="H3" s="314" t="s">
        <v>644</v>
      </c>
      <c r="I3" s="314" t="s">
        <v>645</v>
      </c>
      <c r="J3" s="319" t="s">
        <v>646</v>
      </c>
      <c r="K3" s="317" t="s">
        <v>647</v>
      </c>
      <c r="L3" s="316" t="s">
        <v>739</v>
      </c>
      <c r="M3" s="316" t="s">
        <v>740</v>
      </c>
      <c r="N3" s="316" t="s">
        <v>798</v>
      </c>
      <c r="O3" s="316" t="s">
        <v>741</v>
      </c>
      <c r="P3" s="320"/>
      <c r="Q3" s="314" t="s">
        <v>648</v>
      </c>
      <c r="R3" s="314" t="s">
        <v>649</v>
      </c>
      <c r="S3" s="330" t="s">
        <v>650</v>
      </c>
      <c r="T3" s="331"/>
      <c r="U3" s="331"/>
      <c r="V3" s="331"/>
      <c r="W3" s="331"/>
      <c r="X3" s="331"/>
      <c r="Y3" s="331"/>
      <c r="Z3" s="332"/>
      <c r="AA3" s="314" t="s">
        <v>651</v>
      </c>
      <c r="AB3" s="317" t="s">
        <v>647</v>
      </c>
      <c r="AC3" s="327"/>
      <c r="AD3" s="314" t="s">
        <v>652</v>
      </c>
      <c r="AE3" s="314" t="s">
        <v>653</v>
      </c>
      <c r="AF3" s="319" t="s">
        <v>654</v>
      </c>
      <c r="AG3" s="319" t="s">
        <v>655</v>
      </c>
      <c r="AH3" s="319" t="s">
        <v>656</v>
      </c>
      <c r="AI3" s="319" t="s">
        <v>657</v>
      </c>
      <c r="AJ3" s="319" t="s">
        <v>658</v>
      </c>
      <c r="AK3" s="317" t="s">
        <v>647</v>
      </c>
      <c r="AL3" s="327"/>
      <c r="AM3" s="327"/>
      <c r="AN3" s="314" t="s">
        <v>649</v>
      </c>
      <c r="AO3" s="314" t="s">
        <v>659</v>
      </c>
      <c r="AP3" s="314" t="s">
        <v>660</v>
      </c>
      <c r="AQ3" s="317" t="s">
        <v>647</v>
      </c>
      <c r="AR3" s="309"/>
      <c r="AS3" s="309"/>
    </row>
    <row r="4" spans="1:45" s="219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405"/>
      <c r="O4" s="317"/>
      <c r="P4" s="320"/>
      <c r="Q4" s="318"/>
      <c r="R4" s="318"/>
      <c r="S4" s="317" t="s">
        <v>647</v>
      </c>
      <c r="T4" s="314" t="s">
        <v>653</v>
      </c>
      <c r="U4" s="319" t="s">
        <v>661</v>
      </c>
      <c r="V4" s="319" t="s">
        <v>654</v>
      </c>
      <c r="W4" s="319" t="s">
        <v>655</v>
      </c>
      <c r="X4" s="319" t="s">
        <v>656</v>
      </c>
      <c r="Y4" s="319" t="s">
        <v>662</v>
      </c>
      <c r="Z4" s="314" t="s">
        <v>663</v>
      </c>
      <c r="AA4" s="328"/>
      <c r="AB4" s="317"/>
      <c r="AC4" s="327"/>
      <c r="AD4" s="318"/>
      <c r="AE4" s="318"/>
      <c r="AF4" s="318"/>
      <c r="AG4" s="315"/>
      <c r="AH4" s="315"/>
      <c r="AI4" s="318"/>
      <c r="AJ4" s="318"/>
      <c r="AK4" s="317"/>
      <c r="AL4" s="327"/>
      <c r="AM4" s="327"/>
      <c r="AN4" s="318"/>
      <c r="AO4" s="318"/>
      <c r="AP4" s="318"/>
      <c r="AQ4" s="317"/>
      <c r="AR4" s="309"/>
      <c r="AS4" s="309"/>
    </row>
    <row r="5" spans="1:45" s="220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405"/>
      <c r="O5" s="317"/>
      <c r="P5" s="211"/>
      <c r="Q5" s="211"/>
      <c r="R5" s="211"/>
      <c r="S5" s="317"/>
      <c r="T5" s="315"/>
      <c r="U5" s="320"/>
      <c r="V5" s="320"/>
      <c r="W5" s="320"/>
      <c r="X5" s="320"/>
      <c r="Y5" s="320"/>
      <c r="Z5" s="315"/>
      <c r="AA5" s="210"/>
      <c r="AB5" s="210"/>
      <c r="AC5" s="327"/>
      <c r="AD5" s="211"/>
      <c r="AE5" s="211"/>
      <c r="AF5" s="211"/>
      <c r="AG5" s="211"/>
      <c r="AH5" s="211"/>
      <c r="AI5" s="211"/>
      <c r="AJ5" s="211"/>
      <c r="AK5" s="210"/>
      <c r="AL5" s="327"/>
      <c r="AM5" s="327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37"/>
      <c r="B6" s="337"/>
      <c r="C6" s="339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33" si="0">+E7+F7</f>
        <v>1069891</v>
      </c>
      <c r="E7" s="296">
        <f>SUM(E$8:E$207)</f>
        <v>1069891</v>
      </c>
      <c r="F7" s="296">
        <f>SUM(F$8:F$207)</f>
        <v>0</v>
      </c>
      <c r="G7" s="296">
        <f>SUM(G$8:G$207)</f>
        <v>7968</v>
      </c>
      <c r="H7" s="296">
        <f>SUM(ごみ搬入量内訳!E7,+ごみ搬入量内訳!AD7)</f>
        <v>315595</v>
      </c>
      <c r="I7" s="296">
        <f>ごみ搬入量内訳!BC7</f>
        <v>58936</v>
      </c>
      <c r="J7" s="296">
        <f>資源化量内訳!BR7</f>
        <v>1399</v>
      </c>
      <c r="K7" s="296">
        <f t="shared" ref="K7:K33" si="1">SUM(H7:J7)</f>
        <v>375930</v>
      </c>
      <c r="L7" s="296">
        <f t="shared" ref="L7:L33" si="2">IF(D7&lt;&gt;0,K7/D7/365*1000000,"-")</f>
        <v>962.66367833681375</v>
      </c>
      <c r="M7" s="296">
        <f>IF(D7&lt;&gt;0,(ごみ搬入量内訳!BR7+ごみ処理概要!J7)/ごみ処理概要!D7/365*1000000,"-")</f>
        <v>672.6994324591484</v>
      </c>
      <c r="N7" s="296">
        <f>IF(D7&lt;&gt;0,(ごみ搬入量内訳!E7+ごみ搬入量内訳!BD7-ごみ搬入量内訳!R7-ごみ搬入量内訳!BH7)/D7/365*1000000,"-")</f>
        <v>553.3376380436041</v>
      </c>
      <c r="O7" s="296">
        <f>IF(D7&lt;&gt;0,ごみ搬入量内訳!CM7/ごみ処理概要!D7/365*1000000,"-")</f>
        <v>289.96424587766546</v>
      </c>
      <c r="P7" s="296">
        <f>ごみ搬入量内訳!DH7</f>
        <v>0</v>
      </c>
      <c r="Q7" s="296">
        <f>ごみ処理量内訳!E7</f>
        <v>287430</v>
      </c>
      <c r="R7" s="296">
        <f>ごみ処理量内訳!N7</f>
        <v>3329</v>
      </c>
      <c r="S7" s="296">
        <f t="shared" ref="S7:S33" si="3">SUM(T7:Z7)</f>
        <v>54620</v>
      </c>
      <c r="T7" s="296">
        <f>ごみ処理量内訳!G7</f>
        <v>3736</v>
      </c>
      <c r="U7" s="296">
        <f>ごみ処理量内訳!L7</f>
        <v>42562</v>
      </c>
      <c r="V7" s="296">
        <f>ごみ処理量内訳!H7</f>
        <v>3382</v>
      </c>
      <c r="W7" s="296">
        <f>ごみ処理量内訳!I7</f>
        <v>173</v>
      </c>
      <c r="X7" s="296">
        <f>ごみ処理量内訳!J7</f>
        <v>0</v>
      </c>
      <c r="Y7" s="296">
        <f>ごみ処理量内訳!K7</f>
        <v>168</v>
      </c>
      <c r="Z7" s="296">
        <f>ごみ処理量内訳!M7</f>
        <v>4599</v>
      </c>
      <c r="AA7" s="296">
        <f>資源化量内訳!Z7</f>
        <v>29376</v>
      </c>
      <c r="AB7" s="296">
        <f t="shared" ref="AB7:AB33" si="4">SUM(Q7,R7,S7,AA7)</f>
        <v>374755</v>
      </c>
      <c r="AC7" s="299">
        <f t="shared" ref="AC7:AC33" si="5">IF(AB7&lt;&gt;0,(AA7+Q7+S7)/AB7*100,"-")</f>
        <v>99.111686301717114</v>
      </c>
      <c r="AD7" s="296">
        <f>施設資源化量内訳!Z7</f>
        <v>2256</v>
      </c>
      <c r="AE7" s="296">
        <f>施設資源化量内訳!AV7</f>
        <v>881</v>
      </c>
      <c r="AF7" s="296">
        <f>施設資源化量内訳!BR7</f>
        <v>2576</v>
      </c>
      <c r="AG7" s="296">
        <f>施設資源化量内訳!CN7</f>
        <v>173</v>
      </c>
      <c r="AH7" s="296">
        <f>施設資源化量内訳!DJ7</f>
        <v>0</v>
      </c>
      <c r="AI7" s="296">
        <f>施設資源化量内訳!EF7</f>
        <v>168</v>
      </c>
      <c r="AJ7" s="296">
        <f>施設資源化量内訳!FB7</f>
        <v>26579</v>
      </c>
      <c r="AK7" s="296">
        <f t="shared" ref="AK7:AK33" si="6">SUM(AD7:AJ7)</f>
        <v>32633</v>
      </c>
      <c r="AL7" s="299">
        <f t="shared" ref="AL7:AL33" si="7">IF((AB7+J7)&lt;&gt;0,(AA7+AK7+J7)/(AB7+J7)*100,"-")</f>
        <v>16.856925620889314</v>
      </c>
      <c r="AM7" s="299">
        <f>IF((AB7+J7)&lt;&gt;0,(資源化量内訳!D7-資源化量内訳!S7-資源化量内訳!U7-資源化量内訳!W7-資源化量内訳!V7)/(AB7+J7)*100,"-")</f>
        <v>16.656741653684396</v>
      </c>
      <c r="AN7" s="296">
        <f>ごみ処理量内訳!AA7</f>
        <v>3329</v>
      </c>
      <c r="AO7" s="296">
        <f>ごみ処理量内訳!AB7</f>
        <v>42007</v>
      </c>
      <c r="AP7" s="296">
        <f>ごみ処理量内訳!AC7</f>
        <v>6226</v>
      </c>
      <c r="AQ7" s="296">
        <f t="shared" ref="AQ7:AQ33" si="8">SUM(AN7:AP7)</f>
        <v>51562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399927</v>
      </c>
      <c r="E8" s="283">
        <v>399927</v>
      </c>
      <c r="F8" s="283">
        <v>0</v>
      </c>
      <c r="G8" s="283">
        <v>2576</v>
      </c>
      <c r="H8" s="283">
        <f>SUM(ごみ搬入量内訳!E8,+ごみ搬入量内訳!AD8)</f>
        <v>116965</v>
      </c>
      <c r="I8" s="283">
        <f>ごみ搬入量内訳!BC8</f>
        <v>20383</v>
      </c>
      <c r="J8" s="283">
        <f>資源化量内訳!BR8</f>
        <v>841</v>
      </c>
      <c r="K8" s="283">
        <f t="shared" si="1"/>
        <v>138189</v>
      </c>
      <c r="L8" s="286">
        <f t="shared" si="2"/>
        <v>946.67276778011978</v>
      </c>
      <c r="M8" s="283">
        <f>IF(D8&lt;&gt;0,(ごみ搬入量内訳!BR8+ごみ処理概要!J8)/ごみ処理概要!D8/365*1000000,"-")</f>
        <v>686.17317180933469</v>
      </c>
      <c r="N8" s="406">
        <f>IF(D8&lt;&gt;0,(ごみ搬入量内訳!E8+ごみ搬入量内訳!BD8-ごみ搬入量内訳!R8-ごみ搬入量内訳!BH8)/D8/365*1000000,"-")</f>
        <v>544.46237808263015</v>
      </c>
      <c r="O8" s="283">
        <f>IF(D8&lt;&gt;0,ごみ搬入量内訳!CM8/ごみ処理概要!D8/365*1000000,"-")</f>
        <v>260.49959597078515</v>
      </c>
      <c r="P8" s="283">
        <f>ごみ搬入量内訳!DH8</f>
        <v>0</v>
      </c>
      <c r="Q8" s="283">
        <f>ごみ処理量内訳!E8</f>
        <v>109661</v>
      </c>
      <c r="R8" s="283">
        <f>ごみ処理量内訳!N8</f>
        <v>316</v>
      </c>
      <c r="S8" s="283">
        <f t="shared" si="3"/>
        <v>17090</v>
      </c>
      <c r="T8" s="283">
        <f>ごみ処理量内訳!G8</f>
        <v>0</v>
      </c>
      <c r="U8" s="283">
        <f>ごみ処理量内訳!L8</f>
        <v>17090</v>
      </c>
      <c r="V8" s="283">
        <f>ごみ処理量内訳!H8</f>
        <v>0</v>
      </c>
      <c r="W8" s="283">
        <f>ごみ処理量内訳!I8</f>
        <v>0</v>
      </c>
      <c r="X8" s="283">
        <f>ごみ処理量内訳!J8</f>
        <v>0</v>
      </c>
      <c r="Y8" s="283">
        <f>ごみ処理量内訳!K8</f>
        <v>0</v>
      </c>
      <c r="Z8" s="283">
        <f>ごみ処理量内訳!M8</f>
        <v>0</v>
      </c>
      <c r="AA8" s="283">
        <f>資源化量内訳!Z8</f>
        <v>10272</v>
      </c>
      <c r="AB8" s="283">
        <f t="shared" si="4"/>
        <v>137339</v>
      </c>
      <c r="AC8" s="288">
        <f t="shared" si="5"/>
        <v>99.769912406526913</v>
      </c>
      <c r="AD8" s="283">
        <f>施設資源化量内訳!Z8</f>
        <v>760</v>
      </c>
      <c r="AE8" s="283">
        <f>施設資源化量内訳!AV8</f>
        <v>0</v>
      </c>
      <c r="AF8" s="283">
        <f>施設資源化量内訳!BR8</f>
        <v>0</v>
      </c>
      <c r="AG8" s="283">
        <f>施設資源化量内訳!CN8</f>
        <v>0</v>
      </c>
      <c r="AH8" s="283">
        <f>施設資源化量内訳!DJ8</f>
        <v>0</v>
      </c>
      <c r="AI8" s="283">
        <f>施設資源化量内訳!EF8</f>
        <v>0</v>
      </c>
      <c r="AJ8" s="283">
        <f>施設資源化量内訳!FB8</f>
        <v>8364</v>
      </c>
      <c r="AK8" s="283">
        <f t="shared" si="6"/>
        <v>9124</v>
      </c>
      <c r="AL8" s="288">
        <f t="shared" si="7"/>
        <v>14.645390070921986</v>
      </c>
      <c r="AM8" s="288">
        <f>IF((AB8+J8)&lt;&gt;0,(資源化量内訳!D8-資源化量内訳!S8-資源化量内訳!U8-資源化量内訳!W8-資源化量内訳!V8)/(AB8+J8)*100,"-")</f>
        <v>14.645390070921986</v>
      </c>
      <c r="AN8" s="283">
        <f>ごみ処理量内訳!AA8</f>
        <v>316</v>
      </c>
      <c r="AO8" s="283">
        <f>ごみ処理量内訳!AB8</f>
        <v>13057</v>
      </c>
      <c r="AP8" s="283">
        <f>ごみ処理量内訳!AC8</f>
        <v>2414</v>
      </c>
      <c r="AQ8" s="283">
        <f t="shared" si="8"/>
        <v>15787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161808</v>
      </c>
      <c r="E9" s="283">
        <v>161808</v>
      </c>
      <c r="F9" s="283">
        <v>0</v>
      </c>
      <c r="G9" s="283">
        <v>1787</v>
      </c>
      <c r="H9" s="283">
        <f>SUM(ごみ搬入量内訳!E9,+ごみ搬入量内訳!AD9)</f>
        <v>63228</v>
      </c>
      <c r="I9" s="283">
        <f>ごみ搬入量内訳!BC9</f>
        <v>8280</v>
      </c>
      <c r="J9" s="283">
        <f>資源化量内訳!BR9</f>
        <v>0</v>
      </c>
      <c r="K9" s="283">
        <f t="shared" si="1"/>
        <v>71508</v>
      </c>
      <c r="L9" s="286">
        <f t="shared" si="2"/>
        <v>1210.7703498413139</v>
      </c>
      <c r="M9" s="283">
        <f>IF(D9&lt;&gt;0,(ごみ搬入量内訳!BR9+ごみ処理概要!J9)/ごみ処理概要!D9/365*1000000,"-")</f>
        <v>763.59737703674512</v>
      </c>
      <c r="N9" s="406">
        <f>IF(D9&lt;&gt;0,(ごみ搬入量内訳!E9+ごみ搬入量内訳!BD9-ごみ搬入量内訳!R9-ごみ搬入量内訳!BH9)/D9/365*1000000,"-")</f>
        <v>697.93524948899358</v>
      </c>
      <c r="O9" s="283">
        <f>IF(D9&lt;&gt;0,ごみ搬入量内訳!CM9/ごみ処理概要!D9/365*1000000,"-")</f>
        <v>447.17297280456864</v>
      </c>
      <c r="P9" s="283">
        <f>ごみ搬入量内訳!DH9</f>
        <v>0</v>
      </c>
      <c r="Q9" s="283">
        <f>ごみ処理量内訳!E9</f>
        <v>53962</v>
      </c>
      <c r="R9" s="283">
        <f>ごみ処理量内訳!N9</f>
        <v>1041</v>
      </c>
      <c r="S9" s="283">
        <f t="shared" si="3"/>
        <v>4506</v>
      </c>
      <c r="T9" s="283">
        <f>ごみ処理量内訳!G9</f>
        <v>0</v>
      </c>
      <c r="U9" s="283">
        <f>ごみ処理量内訳!L9</f>
        <v>4506</v>
      </c>
      <c r="V9" s="283">
        <f>ごみ処理量内訳!H9</f>
        <v>0</v>
      </c>
      <c r="W9" s="283">
        <f>ごみ処理量内訳!I9</f>
        <v>0</v>
      </c>
      <c r="X9" s="283">
        <f>ごみ処理量内訳!J9</f>
        <v>0</v>
      </c>
      <c r="Y9" s="283">
        <f>ごみ処理量内訳!K9</f>
        <v>0</v>
      </c>
      <c r="Z9" s="283">
        <f>ごみ処理量内訳!M9</f>
        <v>0</v>
      </c>
      <c r="AA9" s="283">
        <f>資源化量内訳!Z9</f>
        <v>11999</v>
      </c>
      <c r="AB9" s="283">
        <f t="shared" si="4"/>
        <v>71508</v>
      </c>
      <c r="AC9" s="288">
        <f t="shared" si="5"/>
        <v>98.544218828662522</v>
      </c>
      <c r="AD9" s="283">
        <f>施設資源化量内訳!Z9</f>
        <v>20</v>
      </c>
      <c r="AE9" s="283">
        <f>施設資源化量内訳!AV9</f>
        <v>0</v>
      </c>
      <c r="AF9" s="283">
        <f>施設資源化量内訳!BR9</f>
        <v>0</v>
      </c>
      <c r="AG9" s="283">
        <f>施設資源化量内訳!CN9</f>
        <v>0</v>
      </c>
      <c r="AH9" s="283">
        <f>施設資源化量内訳!DJ9</f>
        <v>0</v>
      </c>
      <c r="AI9" s="283">
        <f>施設資源化量内訳!EF9</f>
        <v>0</v>
      </c>
      <c r="AJ9" s="283">
        <f>施設資源化量内訳!FB9</f>
        <v>2625</v>
      </c>
      <c r="AK9" s="283">
        <f t="shared" si="6"/>
        <v>2645</v>
      </c>
      <c r="AL9" s="288">
        <f t="shared" si="7"/>
        <v>20.478827543771327</v>
      </c>
      <c r="AM9" s="288">
        <f>IF((AB9+J9)&lt;&gt;0,(資源化量内訳!D9-資源化量内訳!S9-資源化量内訳!U9-資源化量内訳!W9-資源化量内訳!V9)/(AB9+J9)*100,"-")</f>
        <v>20.478827543771327</v>
      </c>
      <c r="AN9" s="283">
        <f>ごみ処理量内訳!AA9</f>
        <v>1041</v>
      </c>
      <c r="AO9" s="283">
        <f>ごみ処理量内訳!AB9</f>
        <v>8285</v>
      </c>
      <c r="AP9" s="283">
        <f>ごみ処理量内訳!AC9</f>
        <v>837</v>
      </c>
      <c r="AQ9" s="283">
        <f t="shared" si="8"/>
        <v>10163</v>
      </c>
      <c r="AR9" s="313" t="s">
        <v>744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117887</v>
      </c>
      <c r="E10" s="283">
        <v>117887</v>
      </c>
      <c r="F10" s="283">
        <v>0</v>
      </c>
      <c r="G10" s="283">
        <v>496</v>
      </c>
      <c r="H10" s="283">
        <f>SUM(ごみ搬入量内訳!E10,+ごみ搬入量内訳!AD10)</f>
        <v>35268</v>
      </c>
      <c r="I10" s="283">
        <f>ごみ搬入量内訳!BC10</f>
        <v>8777</v>
      </c>
      <c r="J10" s="283">
        <f>資源化量内訳!BR10</f>
        <v>379</v>
      </c>
      <c r="K10" s="283">
        <f t="shared" si="1"/>
        <v>44424</v>
      </c>
      <c r="L10" s="286">
        <f t="shared" si="2"/>
        <v>1032.4258742787235</v>
      </c>
      <c r="M10" s="283">
        <f>IF(D10&lt;&gt;0,(ごみ搬入量内訳!BR10+ごみ処理概要!J10)/ごみ処理概要!D10/365*1000000,"-")</f>
        <v>636.78347188990256</v>
      </c>
      <c r="N10" s="406">
        <f>IF(D10&lt;&gt;0,(ごみ搬入量内訳!E10+ごみ搬入量内訳!BD10-ごみ搬入量内訳!R10-ごみ搬入量内訳!BH10)/D10/365*1000000,"-")</f>
        <v>562.67024226008868</v>
      </c>
      <c r="O10" s="283">
        <f>IF(D10&lt;&gt;0,ごみ搬入量内訳!CM10/ごみ処理概要!D10/365*1000000,"-")</f>
        <v>395.64240238882115</v>
      </c>
      <c r="P10" s="283">
        <f>ごみ搬入量内訳!DH10</f>
        <v>0</v>
      </c>
      <c r="Q10" s="283">
        <f>ごみ処理量内訳!E10</f>
        <v>36926</v>
      </c>
      <c r="R10" s="283">
        <f>ごみ処理量内訳!N10</f>
        <v>86</v>
      </c>
      <c r="S10" s="283">
        <f t="shared" si="3"/>
        <v>7337</v>
      </c>
      <c r="T10" s="283">
        <f>ごみ処理量内訳!G10</f>
        <v>2925</v>
      </c>
      <c r="U10" s="283">
        <f>ごみ処理量内訳!L10</f>
        <v>3215</v>
      </c>
      <c r="V10" s="283">
        <f>ごみ処理量内訳!H10</f>
        <v>786</v>
      </c>
      <c r="W10" s="283">
        <f>ごみ処理量内訳!I10</f>
        <v>172</v>
      </c>
      <c r="X10" s="283">
        <f>ごみ処理量内訳!J10</f>
        <v>0</v>
      </c>
      <c r="Y10" s="283">
        <f>ごみ処理量内訳!K10</f>
        <v>0</v>
      </c>
      <c r="Z10" s="283">
        <f>ごみ処理量内訳!M10</f>
        <v>239</v>
      </c>
      <c r="AA10" s="283">
        <f>資源化量内訳!Z10</f>
        <v>8</v>
      </c>
      <c r="AB10" s="283">
        <f t="shared" si="4"/>
        <v>44357</v>
      </c>
      <c r="AC10" s="288">
        <f t="shared" si="5"/>
        <v>99.806118538223956</v>
      </c>
      <c r="AD10" s="283">
        <f>施設資源化量内訳!Z10</f>
        <v>659</v>
      </c>
      <c r="AE10" s="283">
        <f>施設資源化量内訳!AV10</f>
        <v>720</v>
      </c>
      <c r="AF10" s="283">
        <f>施設資源化量内訳!BR10</f>
        <v>786</v>
      </c>
      <c r="AG10" s="283">
        <f>施設資源化量内訳!CN10</f>
        <v>172</v>
      </c>
      <c r="AH10" s="283">
        <f>施設資源化量内訳!DJ10</f>
        <v>0</v>
      </c>
      <c r="AI10" s="283">
        <f>施設資源化量内訳!EF10</f>
        <v>0</v>
      </c>
      <c r="AJ10" s="283">
        <f>施設資源化量内訳!FB10</f>
        <v>2948</v>
      </c>
      <c r="AK10" s="283">
        <f t="shared" si="6"/>
        <v>5285</v>
      </c>
      <c r="AL10" s="288">
        <f t="shared" si="7"/>
        <v>12.678826895565093</v>
      </c>
      <c r="AM10" s="288">
        <f>IF((AB10+J10)&lt;&gt;0,(資源化量内訳!D10-資源化量内訳!S10-資源化量内訳!U10-資源化量内訳!W10-資源化量内訳!V10)/(AB10+J10)*100,"-")</f>
        <v>11.35774320457797</v>
      </c>
      <c r="AN10" s="283">
        <f>ごみ処理量内訳!AA10</f>
        <v>86</v>
      </c>
      <c r="AO10" s="283">
        <f>ごみ処理量内訳!AB10</f>
        <v>4049</v>
      </c>
      <c r="AP10" s="283">
        <f>ごみ処理量内訳!AC10</f>
        <v>1467</v>
      </c>
      <c r="AQ10" s="283">
        <f t="shared" si="8"/>
        <v>5602</v>
      </c>
      <c r="AR10" s="313" t="s">
        <v>744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50212</v>
      </c>
      <c r="E11" s="283">
        <v>50212</v>
      </c>
      <c r="F11" s="283">
        <v>0</v>
      </c>
      <c r="G11" s="283">
        <v>420</v>
      </c>
      <c r="H11" s="283">
        <f>SUM(ごみ搬入量内訳!E11,+ごみ搬入量内訳!AD11)</f>
        <v>18587</v>
      </c>
      <c r="I11" s="283">
        <f>ごみ搬入量内訳!BC11</f>
        <v>5133</v>
      </c>
      <c r="J11" s="283">
        <f>資源化量内訳!BR11</f>
        <v>0</v>
      </c>
      <c r="K11" s="283">
        <f t="shared" si="1"/>
        <v>23720</v>
      </c>
      <c r="L11" s="286">
        <f t="shared" si="2"/>
        <v>1294.2384563423686</v>
      </c>
      <c r="M11" s="283">
        <f>IF(D11&lt;&gt;0,(ごみ搬入量内訳!BR11+ごみ処理概要!J11)/ごみ処理概要!D11/365*1000000,"-")</f>
        <v>744.07798605147048</v>
      </c>
      <c r="N11" s="406">
        <f>IF(D11&lt;&gt;0,(ごみ搬入量内訳!E11+ごみ搬入量内訳!BD11-ごみ搬入量内訳!R11-ごみ搬入量内訳!BH11)/D11/365*1000000,"-")</f>
        <v>595.28421411025465</v>
      </c>
      <c r="O11" s="283">
        <f>IF(D11&lt;&gt;0,ごみ搬入量内訳!CM11/ごみ処理概要!D11/365*1000000,"-")</f>
        <v>550.16047029089805</v>
      </c>
      <c r="P11" s="283">
        <f>ごみ搬入量内訳!DH11</f>
        <v>0</v>
      </c>
      <c r="Q11" s="283">
        <f>ごみ処理量内訳!E11</f>
        <v>17395</v>
      </c>
      <c r="R11" s="283">
        <f>ごみ処理量内訳!N11</f>
        <v>585</v>
      </c>
      <c r="S11" s="283">
        <f t="shared" si="3"/>
        <v>2531</v>
      </c>
      <c r="T11" s="283">
        <f>ごみ処理量内訳!G11</f>
        <v>0</v>
      </c>
      <c r="U11" s="283">
        <f>ごみ処理量内訳!L11</f>
        <v>2531</v>
      </c>
      <c r="V11" s="283">
        <f>ごみ処理量内訳!H11</f>
        <v>0</v>
      </c>
      <c r="W11" s="283">
        <f>ごみ処理量内訳!I11</f>
        <v>0</v>
      </c>
      <c r="X11" s="283">
        <f>ごみ処理量内訳!J11</f>
        <v>0</v>
      </c>
      <c r="Y11" s="283">
        <f>ごみ処理量内訳!K11</f>
        <v>0</v>
      </c>
      <c r="Z11" s="283">
        <f>ごみ処理量内訳!M11</f>
        <v>0</v>
      </c>
      <c r="AA11" s="283">
        <f>資源化量内訳!Z11</f>
        <v>3209</v>
      </c>
      <c r="AB11" s="283">
        <f t="shared" si="4"/>
        <v>23720</v>
      </c>
      <c r="AC11" s="288">
        <f t="shared" si="5"/>
        <v>97.533726812816184</v>
      </c>
      <c r="AD11" s="283">
        <f>施設資源化量内訳!Z11</f>
        <v>723</v>
      </c>
      <c r="AE11" s="283">
        <f>施設資源化量内訳!AV11</f>
        <v>0</v>
      </c>
      <c r="AF11" s="283">
        <f>施設資源化量内訳!BR11</f>
        <v>0</v>
      </c>
      <c r="AG11" s="283">
        <f>施設資源化量内訳!CN11</f>
        <v>0</v>
      </c>
      <c r="AH11" s="283">
        <f>施設資源化量内訳!DJ11</f>
        <v>0</v>
      </c>
      <c r="AI11" s="283">
        <f>施設資源化量内訳!EF11</f>
        <v>0</v>
      </c>
      <c r="AJ11" s="283">
        <f>施設資源化量内訳!FB11</f>
        <v>1572</v>
      </c>
      <c r="AK11" s="283">
        <f t="shared" si="6"/>
        <v>2295</v>
      </c>
      <c r="AL11" s="288">
        <f t="shared" si="7"/>
        <v>23.204047217537944</v>
      </c>
      <c r="AM11" s="288">
        <f>IF((AB11+J11)&lt;&gt;0,(資源化量内訳!D11-資源化量内訳!S11-資源化量内訳!U11-資源化量内訳!W11-資源化量内訳!V11)/(AB11+J11)*100,"-")</f>
        <v>23.204047217537944</v>
      </c>
      <c r="AN11" s="283">
        <f>ごみ処理量内訳!AA11</f>
        <v>585</v>
      </c>
      <c r="AO11" s="283">
        <f>ごみ処理量内訳!AB11</f>
        <v>1938</v>
      </c>
      <c r="AP11" s="283">
        <f>ごみ処理量内訳!AC11</f>
        <v>0</v>
      </c>
      <c r="AQ11" s="283">
        <f t="shared" si="8"/>
        <v>2523</v>
      </c>
      <c r="AR11" s="313" t="s">
        <v>744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43643</v>
      </c>
      <c r="E12" s="283">
        <v>43643</v>
      </c>
      <c r="F12" s="283">
        <v>0</v>
      </c>
      <c r="G12" s="283">
        <v>543</v>
      </c>
      <c r="H12" s="283">
        <f>SUM(ごみ搬入量内訳!E12,+ごみ搬入量内訳!AD12)</f>
        <v>4891</v>
      </c>
      <c r="I12" s="283">
        <f>ごみ搬入量内訳!BC12</f>
        <v>1489</v>
      </c>
      <c r="J12" s="283">
        <f>資源化量内訳!BR12</f>
        <v>86</v>
      </c>
      <c r="K12" s="283">
        <f t="shared" si="1"/>
        <v>6466</v>
      </c>
      <c r="L12" s="286">
        <f t="shared" si="2"/>
        <v>405.90858770365662</v>
      </c>
      <c r="M12" s="283">
        <f>IF(D12&lt;&gt;0,(ごみ搬入量内訳!BR12+ごみ処理概要!J12)/ごみ処理概要!D12/365*1000000,"-")</f>
        <v>405.90858770365662</v>
      </c>
      <c r="N12" s="406">
        <f>IF(D12&lt;&gt;0,(ごみ搬入量内訳!E12+ごみ搬入量内訳!BD12-ごみ搬入量内訳!R12-ごみ搬入量内訳!BH12)/D12/365*1000000,"-")</f>
        <v>211.24070485969756</v>
      </c>
      <c r="O12" s="283">
        <f>IF(D12&lt;&gt;0,ごみ搬入量内訳!CM12/ごみ処理概要!D12/365*1000000,"-")</f>
        <v>0</v>
      </c>
      <c r="P12" s="283">
        <f>ごみ搬入量内訳!DH12</f>
        <v>0</v>
      </c>
      <c r="Q12" s="283">
        <f>ごみ処理量内訳!E12</f>
        <v>1992</v>
      </c>
      <c r="R12" s="283">
        <f>ごみ処理量内訳!N12</f>
        <v>1207</v>
      </c>
      <c r="S12" s="283">
        <f t="shared" si="3"/>
        <v>3181</v>
      </c>
      <c r="T12" s="283">
        <f>ごみ処理量内訳!G12</f>
        <v>166</v>
      </c>
      <c r="U12" s="283">
        <f>ごみ処理量内訳!L12</f>
        <v>1585</v>
      </c>
      <c r="V12" s="283">
        <f>ごみ処理量内訳!H12</f>
        <v>1424</v>
      </c>
      <c r="W12" s="283">
        <f>ごみ処理量内訳!I12</f>
        <v>0</v>
      </c>
      <c r="X12" s="283">
        <f>ごみ処理量内訳!J12</f>
        <v>0</v>
      </c>
      <c r="Y12" s="283">
        <f>ごみ処理量内訳!K12</f>
        <v>6</v>
      </c>
      <c r="Z12" s="283">
        <f>ごみ処理量内訳!M12</f>
        <v>0</v>
      </c>
      <c r="AA12" s="283">
        <f>資源化量内訳!Z12</f>
        <v>0</v>
      </c>
      <c r="AB12" s="283">
        <f t="shared" si="4"/>
        <v>6380</v>
      </c>
      <c r="AC12" s="288">
        <f t="shared" si="5"/>
        <v>81.081504702194366</v>
      </c>
      <c r="AD12" s="283">
        <f>施設資源化量内訳!Z12</f>
        <v>0</v>
      </c>
      <c r="AE12" s="283">
        <f>施設資源化量内訳!AV12</f>
        <v>161</v>
      </c>
      <c r="AF12" s="283">
        <f>施設資源化量内訳!BR12</f>
        <v>1424</v>
      </c>
      <c r="AG12" s="283">
        <f>施設資源化量内訳!CN12</f>
        <v>0</v>
      </c>
      <c r="AH12" s="283">
        <f>施設資源化量内訳!DJ12</f>
        <v>0</v>
      </c>
      <c r="AI12" s="283">
        <f>施設資源化量内訳!EF12</f>
        <v>6</v>
      </c>
      <c r="AJ12" s="283">
        <f>施設資源化量内訳!FB12</f>
        <v>1053</v>
      </c>
      <c r="AK12" s="283">
        <f t="shared" si="6"/>
        <v>2644</v>
      </c>
      <c r="AL12" s="288">
        <f t="shared" si="7"/>
        <v>42.220847510052586</v>
      </c>
      <c r="AM12" s="288">
        <f>IF((AB12+J12)&lt;&gt;0,(資源化量内訳!D12-資源化量内訳!S12-資源化量内訳!U12-資源化量内訳!W12-資源化量内訳!V12)/(AB12+J12)*100,"-")</f>
        <v>42.220847510052586</v>
      </c>
      <c r="AN12" s="283">
        <f>ごみ処理量内訳!AA12</f>
        <v>1207</v>
      </c>
      <c r="AO12" s="283">
        <f>ごみ処理量内訳!AB12</f>
        <v>1992</v>
      </c>
      <c r="AP12" s="283">
        <f>ごみ処理量内訳!AC12</f>
        <v>35</v>
      </c>
      <c r="AQ12" s="283">
        <f t="shared" si="8"/>
        <v>3234</v>
      </c>
      <c r="AR12" s="313" t="s">
        <v>744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59598</v>
      </c>
      <c r="E13" s="283">
        <v>59598</v>
      </c>
      <c r="F13" s="283">
        <v>0</v>
      </c>
      <c r="G13" s="283">
        <v>357</v>
      </c>
      <c r="H13" s="283">
        <f>SUM(ごみ搬入量内訳!E13,+ごみ搬入量内訳!AD13)</f>
        <v>15995</v>
      </c>
      <c r="I13" s="283">
        <f>ごみ搬入量内訳!BC13</f>
        <v>4926</v>
      </c>
      <c r="J13" s="283">
        <f>資源化量内訳!BR13</f>
        <v>0</v>
      </c>
      <c r="K13" s="283">
        <f t="shared" si="1"/>
        <v>20921</v>
      </c>
      <c r="L13" s="286">
        <f t="shared" si="2"/>
        <v>961.74046476690637</v>
      </c>
      <c r="M13" s="283">
        <f>IF(D13&lt;&gt;0,(ごみ搬入量内訳!BR13+ごみ処理概要!J13)/ごみ処理概要!D13/365*1000000,"-")</f>
        <v>703.25059175011393</v>
      </c>
      <c r="N13" s="406">
        <f>IF(D13&lt;&gt;0,(ごみ搬入量内訳!E13+ごみ搬入量内訳!BD13-ごみ搬入量内訳!R13-ごみ搬入量内訳!BH13)/D13/365*1000000,"-")</f>
        <v>554.81313843849682</v>
      </c>
      <c r="O13" s="283">
        <f>IF(D13&lt;&gt;0,ごみ搬入量内訳!CM13/ごみ処理概要!D13/365*1000000,"-")</f>
        <v>258.48987301679239</v>
      </c>
      <c r="P13" s="283">
        <f>ごみ搬入量内訳!DH13</f>
        <v>0</v>
      </c>
      <c r="Q13" s="283">
        <f>ごみ処理量内訳!E13</f>
        <v>16470</v>
      </c>
      <c r="R13" s="283">
        <f>ごみ処理量内訳!N13</f>
        <v>0</v>
      </c>
      <c r="S13" s="283">
        <f t="shared" si="3"/>
        <v>4450</v>
      </c>
      <c r="T13" s="283">
        <f>ごみ処理量内訳!G13</f>
        <v>0</v>
      </c>
      <c r="U13" s="283">
        <f>ごみ処理量内訳!L13</f>
        <v>4450</v>
      </c>
      <c r="V13" s="283">
        <f>ごみ処理量内訳!H13</f>
        <v>0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0</v>
      </c>
      <c r="Z13" s="283">
        <f>ごみ処理量内訳!M13</f>
        <v>0</v>
      </c>
      <c r="AA13" s="283">
        <f>資源化量内訳!Z13</f>
        <v>0</v>
      </c>
      <c r="AB13" s="283">
        <f t="shared" si="4"/>
        <v>20920</v>
      </c>
      <c r="AC13" s="288">
        <f t="shared" si="5"/>
        <v>100</v>
      </c>
      <c r="AD13" s="283">
        <f>施設資源化量内訳!Z13</f>
        <v>0</v>
      </c>
      <c r="AE13" s="283">
        <f>施設資源化量内訳!AV13</f>
        <v>0</v>
      </c>
      <c r="AF13" s="283">
        <f>施設資源化量内訳!BR13</f>
        <v>0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0</v>
      </c>
      <c r="AJ13" s="283">
        <f>施設資源化量内訳!FB13</f>
        <v>3939</v>
      </c>
      <c r="AK13" s="283">
        <f t="shared" si="6"/>
        <v>3939</v>
      </c>
      <c r="AL13" s="288">
        <f t="shared" si="7"/>
        <v>18.828871892925431</v>
      </c>
      <c r="AM13" s="288">
        <f>IF((AB13+J13)&lt;&gt;0,(資源化量内訳!D13-資源化量内訳!S13-資源化量内訳!U13-資源化量内訳!W13-資源化量内訳!V13)/(AB13+J13)*100,"-")</f>
        <v>18.828871892925431</v>
      </c>
      <c r="AN13" s="283">
        <f>ごみ処理量内訳!AA13</f>
        <v>0</v>
      </c>
      <c r="AO13" s="283">
        <f>ごみ処理量内訳!AB13</f>
        <v>1784</v>
      </c>
      <c r="AP13" s="283">
        <f>ごみ処理量内訳!AC13</f>
        <v>350</v>
      </c>
      <c r="AQ13" s="283">
        <f t="shared" si="8"/>
        <v>2134</v>
      </c>
      <c r="AR13" s="313" t="s">
        <v>744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17101</v>
      </c>
      <c r="E14" s="283">
        <v>17101</v>
      </c>
      <c r="F14" s="283">
        <v>0</v>
      </c>
      <c r="G14" s="283">
        <v>103</v>
      </c>
      <c r="H14" s="283">
        <f>SUM(ごみ搬入量内訳!E14,+ごみ搬入量内訳!AD14)</f>
        <v>6514</v>
      </c>
      <c r="I14" s="283">
        <f>ごみ搬入量内訳!BC14</f>
        <v>747</v>
      </c>
      <c r="J14" s="283">
        <f>資源化量内訳!BR14</f>
        <v>0</v>
      </c>
      <c r="K14" s="283">
        <f t="shared" si="1"/>
        <v>7261</v>
      </c>
      <c r="L14" s="286">
        <f t="shared" si="2"/>
        <v>1163.2741175914571</v>
      </c>
      <c r="M14" s="283">
        <f>IF(D14&lt;&gt;0,(ごみ搬入量内訳!BR14+ごみ処理概要!J14)/ごみ処理概要!D14/365*1000000,"-")</f>
        <v>646.441408136831</v>
      </c>
      <c r="N14" s="406">
        <f>IF(D14&lt;&gt;0,(ごみ搬入量内訳!E14+ごみ搬入量内訳!BD14-ごみ搬入量内訳!R14-ごみ搬入量内訳!BH14)/D14/365*1000000,"-")</f>
        <v>562.01151418686561</v>
      </c>
      <c r="O14" s="283">
        <f>IF(D14&lt;&gt;0,ごみ搬入量内訳!CM14/ごみ処理概要!D14/365*1000000,"-")</f>
        <v>516.83270945462607</v>
      </c>
      <c r="P14" s="283">
        <f>ごみ搬入量内訳!DH14</f>
        <v>0</v>
      </c>
      <c r="Q14" s="283">
        <f>ごみ処理量内訳!E14</f>
        <v>5568</v>
      </c>
      <c r="R14" s="283">
        <f>ごみ処理量内訳!N14</f>
        <v>0</v>
      </c>
      <c r="S14" s="283">
        <f t="shared" si="3"/>
        <v>890</v>
      </c>
      <c r="T14" s="283">
        <f>ごみ処理量内訳!G14</f>
        <v>0</v>
      </c>
      <c r="U14" s="283">
        <f>ごみ処理量内訳!L14</f>
        <v>890</v>
      </c>
      <c r="V14" s="283">
        <f>ごみ処理量内訳!H14</f>
        <v>0</v>
      </c>
      <c r="W14" s="283">
        <f>ごみ処理量内訳!I14</f>
        <v>0</v>
      </c>
      <c r="X14" s="283">
        <f>ごみ処理量内訳!J14</f>
        <v>0</v>
      </c>
      <c r="Y14" s="283">
        <f>ごみ処理量内訳!K14</f>
        <v>0</v>
      </c>
      <c r="Z14" s="283">
        <f>ごみ処理量内訳!M14</f>
        <v>0</v>
      </c>
      <c r="AA14" s="283">
        <f>資源化量内訳!Z14</f>
        <v>803</v>
      </c>
      <c r="AB14" s="283">
        <f t="shared" si="4"/>
        <v>7261</v>
      </c>
      <c r="AC14" s="288">
        <f t="shared" si="5"/>
        <v>100</v>
      </c>
      <c r="AD14" s="283">
        <f>施設資源化量内訳!Z14</f>
        <v>0</v>
      </c>
      <c r="AE14" s="283">
        <f>施設資源化量内訳!AV14</f>
        <v>0</v>
      </c>
      <c r="AF14" s="283">
        <f>施設資源化量内訳!BR14</f>
        <v>0</v>
      </c>
      <c r="AG14" s="283">
        <f>施設資源化量内訳!CN14</f>
        <v>0</v>
      </c>
      <c r="AH14" s="283">
        <f>施設資源化量内訳!DJ14</f>
        <v>0</v>
      </c>
      <c r="AI14" s="283">
        <f>施設資源化量内訳!EF14</f>
        <v>0</v>
      </c>
      <c r="AJ14" s="283">
        <f>施設資源化量内訳!FB14</f>
        <v>474</v>
      </c>
      <c r="AK14" s="283">
        <f t="shared" si="6"/>
        <v>474</v>
      </c>
      <c r="AL14" s="288">
        <f t="shared" si="7"/>
        <v>17.58710921360694</v>
      </c>
      <c r="AM14" s="288">
        <f>IF((AB14+J14)&lt;&gt;0,(資源化量内訳!D14-資源化量内訳!S14-資源化量内訳!U14-資源化量内訳!W14-資源化量内訳!V14)/(AB14+J14)*100,"-")</f>
        <v>17.58710921360694</v>
      </c>
      <c r="AN14" s="283">
        <f>ごみ処理量内訳!AA14</f>
        <v>0</v>
      </c>
      <c r="AO14" s="283">
        <f>ごみ処理量内訳!AB14</f>
        <v>651</v>
      </c>
      <c r="AP14" s="283">
        <f>ごみ処理量内訳!AC14</f>
        <v>42</v>
      </c>
      <c r="AQ14" s="283">
        <f t="shared" si="8"/>
        <v>693</v>
      </c>
      <c r="AR14" s="313" t="s">
        <v>744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28924</v>
      </c>
      <c r="E15" s="283">
        <v>28924</v>
      </c>
      <c r="F15" s="283">
        <v>0</v>
      </c>
      <c r="G15" s="283">
        <v>148</v>
      </c>
      <c r="H15" s="283">
        <f>SUM(ごみ搬入量内訳!E15,+ごみ搬入量内訳!AD15)</f>
        <v>6475</v>
      </c>
      <c r="I15" s="283">
        <f>ごみ搬入量内訳!BC15</f>
        <v>453</v>
      </c>
      <c r="J15" s="283">
        <f>資源化量内訳!BR15</f>
        <v>0</v>
      </c>
      <c r="K15" s="283">
        <f t="shared" si="1"/>
        <v>6928</v>
      </c>
      <c r="L15" s="286">
        <f t="shared" si="2"/>
        <v>656.2308780876856</v>
      </c>
      <c r="M15" s="283">
        <f>IF(D15&lt;&gt;0,(ごみ搬入量内訳!BR15+ごみ処理概要!J15)/ごみ処理概要!D15/365*1000000,"-")</f>
        <v>500.60337625482373</v>
      </c>
      <c r="N15" s="406">
        <f>IF(D15&lt;&gt;0,(ごみ搬入量内訳!E15+ごみ搬入量内訳!BD15-ごみ搬入量内訳!R15-ごみ搬入量内訳!BH15)/D15/365*1000000,"-")</f>
        <v>396.88328221527178</v>
      </c>
      <c r="O15" s="283">
        <f>IF(D15&lt;&gt;0,ごみ搬入量内訳!CM15/ごみ処理概要!D15/365*1000000,"-")</f>
        <v>155.62750183286192</v>
      </c>
      <c r="P15" s="283">
        <f>ごみ搬入量内訳!DH15</f>
        <v>0</v>
      </c>
      <c r="Q15" s="283">
        <f>ごみ処理量内訳!E15</f>
        <v>5374</v>
      </c>
      <c r="R15" s="283">
        <f>ごみ処理量内訳!N15</f>
        <v>0</v>
      </c>
      <c r="S15" s="283">
        <f t="shared" si="3"/>
        <v>1192</v>
      </c>
      <c r="T15" s="283">
        <f>ごみ処理量内訳!G15</f>
        <v>0</v>
      </c>
      <c r="U15" s="283">
        <f>ごみ処理量内訳!L15</f>
        <v>1192</v>
      </c>
      <c r="V15" s="283">
        <f>ごみ処理量内訳!H15</f>
        <v>0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0</v>
      </c>
      <c r="Z15" s="283">
        <f>ごみ処理量内訳!M15</f>
        <v>0</v>
      </c>
      <c r="AA15" s="283">
        <f>資源化量内訳!Z15</f>
        <v>362</v>
      </c>
      <c r="AB15" s="283">
        <f t="shared" si="4"/>
        <v>6928</v>
      </c>
      <c r="AC15" s="288">
        <f t="shared" si="5"/>
        <v>100</v>
      </c>
      <c r="AD15" s="283">
        <f>施設資源化量内訳!Z15</f>
        <v>0</v>
      </c>
      <c r="AE15" s="283">
        <f>施設資源化量内訳!AV15</f>
        <v>0</v>
      </c>
      <c r="AF15" s="283">
        <f>施設資源化量内訳!BR15</f>
        <v>0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0</v>
      </c>
      <c r="AJ15" s="283">
        <f>施設資源化量内訳!FB15</f>
        <v>619</v>
      </c>
      <c r="AK15" s="283">
        <f t="shared" si="6"/>
        <v>619</v>
      </c>
      <c r="AL15" s="288">
        <f t="shared" si="7"/>
        <v>14.159930715935335</v>
      </c>
      <c r="AM15" s="288">
        <f>IF((AB15+J15)&lt;&gt;0,(資源化量内訳!D15-資源化量内訳!S15-資源化量内訳!U15-資源化量内訳!W15-資源化量内訳!V15)/(AB15+J15)*100,"-")</f>
        <v>14.159930715935335</v>
      </c>
      <c r="AN15" s="283">
        <f>ごみ処理量内訳!AA15</f>
        <v>0</v>
      </c>
      <c r="AO15" s="283">
        <f>ごみ処理量内訳!AB15</f>
        <v>781</v>
      </c>
      <c r="AP15" s="283">
        <f>ごみ処理量内訳!AC15</f>
        <v>102</v>
      </c>
      <c r="AQ15" s="283">
        <f t="shared" si="8"/>
        <v>883</v>
      </c>
      <c r="AR15" s="313" t="s">
        <v>744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18095</v>
      </c>
      <c r="E16" s="283">
        <v>18095</v>
      </c>
      <c r="F16" s="283">
        <v>0</v>
      </c>
      <c r="G16" s="283">
        <v>367</v>
      </c>
      <c r="H16" s="283">
        <f>SUM(ごみ搬入量内訳!E16,+ごみ搬入量内訳!AD16)</f>
        <v>4244</v>
      </c>
      <c r="I16" s="283">
        <f>ごみ搬入量内訳!BC16</f>
        <v>1717</v>
      </c>
      <c r="J16" s="283">
        <f>資源化量内訳!BR16</f>
        <v>0</v>
      </c>
      <c r="K16" s="283">
        <f t="shared" si="1"/>
        <v>5961</v>
      </c>
      <c r="L16" s="286">
        <f t="shared" si="2"/>
        <v>902.54251723211212</v>
      </c>
      <c r="M16" s="283">
        <f>IF(D16&lt;&gt;0,(ごみ搬入量内訳!BR16+ごみ処理概要!J16)/ごみ処理概要!D16/365*1000000,"-")</f>
        <v>677.0961478043962</v>
      </c>
      <c r="N16" s="406">
        <f>IF(D16&lt;&gt;0,(ごみ搬入量内訳!E16+ごみ搬入量内訳!BD16-ごみ搬入量内訳!R16-ごみ搬入量内訳!BH16)/D16/365*1000000,"-")</f>
        <v>584.28310249936601</v>
      </c>
      <c r="O16" s="283">
        <f>IF(D16&lt;&gt;0,ごみ搬入量内訳!CM16/ごみ処理概要!D16/365*1000000,"-")</f>
        <v>225.44636942771595</v>
      </c>
      <c r="P16" s="283">
        <f>ごみ搬入量内訳!DH16</f>
        <v>0</v>
      </c>
      <c r="Q16" s="283">
        <f>ごみ処理量内訳!E16</f>
        <v>5112</v>
      </c>
      <c r="R16" s="283">
        <f>ごみ処理量内訳!N16</f>
        <v>0</v>
      </c>
      <c r="S16" s="283">
        <f t="shared" si="3"/>
        <v>468</v>
      </c>
      <c r="T16" s="283">
        <f>ごみ処理量内訳!G16</f>
        <v>196</v>
      </c>
      <c r="U16" s="283">
        <f>ごみ処理量内訳!L16</f>
        <v>272</v>
      </c>
      <c r="V16" s="283">
        <f>ごみ処理量内訳!H16</f>
        <v>0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0</v>
      </c>
      <c r="Z16" s="283">
        <f>ごみ処理量内訳!M16</f>
        <v>0</v>
      </c>
      <c r="AA16" s="283">
        <f>資源化量内訳!Z16</f>
        <v>381</v>
      </c>
      <c r="AB16" s="283">
        <f t="shared" si="4"/>
        <v>5961</v>
      </c>
      <c r="AC16" s="288">
        <f t="shared" si="5"/>
        <v>100</v>
      </c>
      <c r="AD16" s="283">
        <f>施設資源化量内訳!Z16</f>
        <v>94</v>
      </c>
      <c r="AE16" s="283">
        <f>施設資源化量内訳!AV16</f>
        <v>0</v>
      </c>
      <c r="AF16" s="283">
        <f>施設資源化量内訳!BR16</f>
        <v>0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0</v>
      </c>
      <c r="AJ16" s="283">
        <f>施設資源化量内訳!FB16</f>
        <v>250</v>
      </c>
      <c r="AK16" s="283">
        <f t="shared" si="6"/>
        <v>344</v>
      </c>
      <c r="AL16" s="288">
        <f t="shared" si="7"/>
        <v>12.162388860929374</v>
      </c>
      <c r="AM16" s="288">
        <f>IF((AB16+J16)&lt;&gt;0,(資源化量内訳!D16-資源化量内訳!S16-資源化量内訳!U16-資源化量内訳!W16-資源化量内訳!V16)/(AB16+J16)*100,"-")</f>
        <v>12.162388860929374</v>
      </c>
      <c r="AN16" s="283">
        <f>ごみ処理量内訳!AA16</f>
        <v>0</v>
      </c>
      <c r="AO16" s="283">
        <f>ごみ処理量内訳!AB16</f>
        <v>1039</v>
      </c>
      <c r="AP16" s="283">
        <f>ごみ処理量内訳!AC16</f>
        <v>20</v>
      </c>
      <c r="AQ16" s="283">
        <f t="shared" si="8"/>
        <v>1059</v>
      </c>
      <c r="AR16" s="313" t="s">
        <v>744</v>
      </c>
    </row>
    <row r="17" spans="1: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25973</v>
      </c>
      <c r="E17" s="283">
        <v>25973</v>
      </c>
      <c r="F17" s="283">
        <v>0</v>
      </c>
      <c r="G17" s="283">
        <v>156</v>
      </c>
      <c r="H17" s="283">
        <f>SUM(ごみ搬入量内訳!E17,+ごみ搬入量内訳!AD17)</f>
        <v>7500</v>
      </c>
      <c r="I17" s="283">
        <f>ごみ搬入量内訳!BC17</f>
        <v>1364</v>
      </c>
      <c r="J17" s="283">
        <f>資源化量内訳!BR17</f>
        <v>0</v>
      </c>
      <c r="K17" s="283">
        <f t="shared" si="1"/>
        <v>8864</v>
      </c>
      <c r="L17" s="286">
        <f t="shared" si="2"/>
        <v>935.00679578213203</v>
      </c>
      <c r="M17" s="283">
        <f>IF(D17&lt;&gt;0,(ごみ搬入量内訳!BR17+ごみ処理概要!J17)/ごみ処理概要!D17/365*1000000,"-")</f>
        <v>772.14008857459453</v>
      </c>
      <c r="N17" s="406">
        <f>IF(D17&lt;&gt;0,(ごみ搬入量内訳!E17+ごみ搬入量内訳!BD17-ごみ搬入量内訳!R17-ごみ搬入量内訳!BH17)/D17/365*1000000,"-")</f>
        <v>678.15418435055585</v>
      </c>
      <c r="O17" s="283">
        <f>IF(D17&lt;&gt;0,ごみ搬入量内訳!CM17/ごみ処理概要!D17/365*1000000,"-")</f>
        <v>162.86670720753744</v>
      </c>
      <c r="P17" s="283">
        <f>ごみ搬入量内訳!DH17</f>
        <v>0</v>
      </c>
      <c r="Q17" s="283">
        <f>ごみ処理量内訳!E17</f>
        <v>7460</v>
      </c>
      <c r="R17" s="283">
        <f>ごみ処理量内訳!N17</f>
        <v>62</v>
      </c>
      <c r="S17" s="283">
        <f t="shared" si="3"/>
        <v>772</v>
      </c>
      <c r="T17" s="283">
        <f>ごみ処理量内訳!G17</f>
        <v>0</v>
      </c>
      <c r="U17" s="283">
        <f>ごみ処理量内訳!L17</f>
        <v>647</v>
      </c>
      <c r="V17" s="283">
        <f>ごみ処理量内訳!H17</f>
        <v>125</v>
      </c>
      <c r="W17" s="283">
        <f>ごみ処理量内訳!I17</f>
        <v>0</v>
      </c>
      <c r="X17" s="283">
        <f>ごみ処理量内訳!J17</f>
        <v>0</v>
      </c>
      <c r="Y17" s="283">
        <f>ごみ処理量内訳!K17</f>
        <v>0</v>
      </c>
      <c r="Z17" s="283">
        <f>ごみ処理量内訳!M17</f>
        <v>0</v>
      </c>
      <c r="AA17" s="283">
        <f>資源化量内訳!Z17</f>
        <v>492</v>
      </c>
      <c r="AB17" s="283">
        <f t="shared" si="4"/>
        <v>8786</v>
      </c>
      <c r="AC17" s="288">
        <f t="shared" si="5"/>
        <v>99.294331891645811</v>
      </c>
      <c r="AD17" s="283">
        <f>施設資源化量内訳!Z17</f>
        <v>0</v>
      </c>
      <c r="AE17" s="283">
        <f>施設資源化量内訳!AV17</f>
        <v>0</v>
      </c>
      <c r="AF17" s="283">
        <f>施設資源化量内訳!BR17</f>
        <v>125</v>
      </c>
      <c r="AG17" s="283">
        <f>施設資源化量内訳!CN17</f>
        <v>0</v>
      </c>
      <c r="AH17" s="283">
        <f>施設資源化量内訳!DJ17</f>
        <v>0</v>
      </c>
      <c r="AI17" s="283">
        <f>施設資源化量内訳!EF17</f>
        <v>0</v>
      </c>
      <c r="AJ17" s="283">
        <f>施設資源化量内訳!FB17</f>
        <v>426</v>
      </c>
      <c r="AK17" s="283">
        <f t="shared" si="6"/>
        <v>551</v>
      </c>
      <c r="AL17" s="288">
        <f t="shared" si="7"/>
        <v>11.871158661506943</v>
      </c>
      <c r="AM17" s="288">
        <f>IF((AB17+J17)&lt;&gt;0,(資源化量内訳!D17-資源化量内訳!S17-資源化量内訳!U17-資源化量内訳!W17-資源化量内訳!V17)/(AB17+J17)*100,"-")</f>
        <v>11.871158661506943</v>
      </c>
      <c r="AN17" s="283">
        <f>ごみ処理量内訳!AA17</f>
        <v>62</v>
      </c>
      <c r="AO17" s="283">
        <f>ごみ処理量内訳!AB17</f>
        <v>1072</v>
      </c>
      <c r="AP17" s="283">
        <f>ごみ処理量内訳!AC17</f>
        <v>40</v>
      </c>
      <c r="AQ17" s="283">
        <f t="shared" si="8"/>
        <v>1174</v>
      </c>
      <c r="AR17" s="313" t="s">
        <v>744</v>
      </c>
    </row>
    <row r="18" spans="1:44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8878</v>
      </c>
      <c r="E18" s="283">
        <v>8878</v>
      </c>
      <c r="F18" s="283">
        <v>0</v>
      </c>
      <c r="G18" s="283">
        <v>37</v>
      </c>
      <c r="H18" s="283">
        <f>SUM(ごみ搬入量内訳!E18,+ごみ搬入量内訳!AD18)</f>
        <v>1367</v>
      </c>
      <c r="I18" s="283">
        <f>ごみ搬入量内訳!BC18</f>
        <v>28</v>
      </c>
      <c r="J18" s="283">
        <f>資源化量内訳!BR18</f>
        <v>0</v>
      </c>
      <c r="K18" s="283">
        <f t="shared" si="1"/>
        <v>1395</v>
      </c>
      <c r="L18" s="286">
        <f t="shared" si="2"/>
        <v>430.49310748132211</v>
      </c>
      <c r="M18" s="283">
        <f>IF(D18&lt;&gt;0,(ごみ搬入量内訳!BR18+ごみ処理概要!J18)/ごみ処理概要!D18/365*1000000,"-")</f>
        <v>430.49310748132211</v>
      </c>
      <c r="N18" s="406">
        <f>IF(D18&lt;&gt;0,(ごみ搬入量内訳!E18+ごみ搬入量内訳!BD18-ごみ搬入量内訳!R18-ごみ搬入量内訳!BH18)/D18/365*1000000,"-")</f>
        <v>342.54290272707351</v>
      </c>
      <c r="O18" s="283">
        <f>IF(D18&lt;&gt;0,ごみ搬入量内訳!CM18/ごみ処理概要!D18/365*1000000,"-")</f>
        <v>0</v>
      </c>
      <c r="P18" s="283">
        <f>ごみ搬入量内訳!DH18</f>
        <v>0</v>
      </c>
      <c r="Q18" s="283">
        <f>ごみ処理量内訳!E18</f>
        <v>1029</v>
      </c>
      <c r="R18" s="283">
        <f>ごみ処理量内訳!N18</f>
        <v>0</v>
      </c>
      <c r="S18" s="283">
        <f t="shared" si="3"/>
        <v>366</v>
      </c>
      <c r="T18" s="283">
        <f>ごみ処理量内訳!G18</f>
        <v>0</v>
      </c>
      <c r="U18" s="283">
        <f>ごみ処理量内訳!L18</f>
        <v>313</v>
      </c>
      <c r="V18" s="283">
        <f>ごみ処理量内訳!H18</f>
        <v>0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0</v>
      </c>
      <c r="Z18" s="283">
        <f>ごみ処理量内訳!M18</f>
        <v>53</v>
      </c>
      <c r="AA18" s="283">
        <f>資源化量内訳!Z18</f>
        <v>0</v>
      </c>
      <c r="AB18" s="283">
        <f t="shared" si="4"/>
        <v>1395</v>
      </c>
      <c r="AC18" s="288">
        <f t="shared" si="5"/>
        <v>100</v>
      </c>
      <c r="AD18" s="283">
        <f>施設資源化量内訳!Z18</f>
        <v>0</v>
      </c>
      <c r="AE18" s="283">
        <f>施設資源化量内訳!AV18</f>
        <v>0</v>
      </c>
      <c r="AF18" s="283">
        <f>施設資源化量内訳!BR18</f>
        <v>0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0</v>
      </c>
      <c r="AJ18" s="283">
        <f>施設資源化量内訳!FB18</f>
        <v>313</v>
      </c>
      <c r="AK18" s="283">
        <f t="shared" si="6"/>
        <v>313</v>
      </c>
      <c r="AL18" s="288">
        <f t="shared" si="7"/>
        <v>22.437275985663081</v>
      </c>
      <c r="AM18" s="288">
        <f>IF((AB18+J18)&lt;&gt;0,(資源化量内訳!D18-資源化量内訳!S18-資源化量内訳!U18-資源化量内訳!W18-資源化量内訳!V18)/(AB18+J18)*100,"-")</f>
        <v>22.437275985663081</v>
      </c>
      <c r="AN18" s="283">
        <f>ごみ処理量内訳!AA18</f>
        <v>0</v>
      </c>
      <c r="AO18" s="283">
        <f>ごみ処理量内訳!AB18</f>
        <v>211</v>
      </c>
      <c r="AP18" s="283">
        <f>ごみ処理量内訳!AC18</f>
        <v>53</v>
      </c>
      <c r="AQ18" s="283">
        <f t="shared" si="8"/>
        <v>264</v>
      </c>
      <c r="AR18" s="313" t="s">
        <v>744</v>
      </c>
    </row>
    <row r="19" spans="1:44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18597</v>
      </c>
      <c r="E19" s="283">
        <v>18597</v>
      </c>
      <c r="F19" s="283">
        <v>0</v>
      </c>
      <c r="G19" s="283">
        <v>174</v>
      </c>
      <c r="H19" s="283">
        <f>SUM(ごみ搬入量内訳!E19,+ごみ搬入量内訳!AD19)</f>
        <v>6342</v>
      </c>
      <c r="I19" s="283">
        <f>ごみ搬入量内訳!BC19</f>
        <v>1134</v>
      </c>
      <c r="J19" s="283">
        <f>資源化量内訳!BR19</f>
        <v>0</v>
      </c>
      <c r="K19" s="283">
        <f t="shared" si="1"/>
        <v>7476</v>
      </c>
      <c r="L19" s="286">
        <f t="shared" si="2"/>
        <v>1101.3707469388567</v>
      </c>
      <c r="M19" s="283">
        <f>IF(D19&lt;&gt;0,(ごみ搬入量内訳!BR19+ごみ処理概要!J19)/ごみ処理概要!D19/365*1000000,"-")</f>
        <v>851.95653150714395</v>
      </c>
      <c r="N19" s="406">
        <f>IF(D19&lt;&gt;0,(ごみ搬入量内訳!E19+ごみ搬入量内訳!BD19-ごみ搬入量内訳!R19-ごみ搬入量内訳!BH19)/D19/365*1000000,"-")</f>
        <v>641.14038131058112</v>
      </c>
      <c r="O19" s="283">
        <f>IF(D19&lt;&gt;0,ごみ搬入量内訳!CM19/ごみ処理概要!D19/365*1000000,"-")</f>
        <v>249.41421543171271</v>
      </c>
      <c r="P19" s="283">
        <f>ごみ搬入量内訳!DH19</f>
        <v>0</v>
      </c>
      <c r="Q19" s="283">
        <f>ごみ処理量内訳!E19</f>
        <v>4823</v>
      </c>
      <c r="R19" s="283">
        <f>ごみ処理量内訳!N19</f>
        <v>14</v>
      </c>
      <c r="S19" s="283">
        <f t="shared" si="3"/>
        <v>1867</v>
      </c>
      <c r="T19" s="283">
        <f>ごみ処理量内訳!G19</f>
        <v>0</v>
      </c>
      <c r="U19" s="283">
        <f>ごみ処理量内訳!L19</f>
        <v>1128</v>
      </c>
      <c r="V19" s="283">
        <f>ごみ処理量内訳!H19</f>
        <v>739</v>
      </c>
      <c r="W19" s="283">
        <f>ごみ処理量内訳!I19</f>
        <v>0</v>
      </c>
      <c r="X19" s="283">
        <f>ごみ処理量内訳!J19</f>
        <v>0</v>
      </c>
      <c r="Y19" s="283">
        <f>ごみ処理量内訳!K19</f>
        <v>0</v>
      </c>
      <c r="Z19" s="283">
        <f>ごみ処理量内訳!M19</f>
        <v>0</v>
      </c>
      <c r="AA19" s="283">
        <f>資源化量内訳!Z19</f>
        <v>772</v>
      </c>
      <c r="AB19" s="283">
        <f t="shared" si="4"/>
        <v>7476</v>
      </c>
      <c r="AC19" s="288">
        <f t="shared" si="5"/>
        <v>99.812734082397</v>
      </c>
      <c r="AD19" s="283">
        <f>施設資源化量内訳!Z19</f>
        <v>0</v>
      </c>
      <c r="AE19" s="283">
        <f>施設資源化量内訳!AV19</f>
        <v>0</v>
      </c>
      <c r="AF19" s="283">
        <f>施設資源化量内訳!BR19</f>
        <v>235</v>
      </c>
      <c r="AG19" s="283">
        <f>施設資源化量内訳!CN19</f>
        <v>0</v>
      </c>
      <c r="AH19" s="283">
        <f>施設資源化量内訳!DJ19</f>
        <v>0</v>
      </c>
      <c r="AI19" s="283">
        <f>施設資源化量内訳!EF19</f>
        <v>0</v>
      </c>
      <c r="AJ19" s="283">
        <f>施設資源化量内訳!FB19</f>
        <v>314</v>
      </c>
      <c r="AK19" s="283">
        <f t="shared" si="6"/>
        <v>549</v>
      </c>
      <c r="AL19" s="288">
        <f t="shared" si="7"/>
        <v>17.669876939539861</v>
      </c>
      <c r="AM19" s="288">
        <f>IF((AB19+J19)&lt;&gt;0,(資源化量内訳!D19-資源化量内訳!S19-資源化量内訳!U19-資源化量内訳!W19-資源化量内訳!V19)/(AB19+J19)*100,"-")</f>
        <v>17.669876939539861</v>
      </c>
      <c r="AN19" s="283">
        <f>ごみ処理量内訳!AA19</f>
        <v>14</v>
      </c>
      <c r="AO19" s="283">
        <f>ごみ処理量内訳!AB19</f>
        <v>780</v>
      </c>
      <c r="AP19" s="283">
        <f>ごみ処理量内訳!AC19</f>
        <v>182</v>
      </c>
      <c r="AQ19" s="283">
        <f t="shared" si="8"/>
        <v>976</v>
      </c>
      <c r="AR19" s="313" t="s">
        <v>744</v>
      </c>
    </row>
    <row r="20" spans="1:44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7012</v>
      </c>
      <c r="E20" s="283">
        <v>7012</v>
      </c>
      <c r="F20" s="283">
        <v>0</v>
      </c>
      <c r="G20" s="283">
        <v>20</v>
      </c>
      <c r="H20" s="283">
        <f>SUM(ごみ搬入量内訳!E20,+ごみ搬入量内訳!AD20)</f>
        <v>1723</v>
      </c>
      <c r="I20" s="283">
        <f>ごみ搬入量内訳!BC20</f>
        <v>375</v>
      </c>
      <c r="J20" s="283">
        <f>資源化量内訳!BR20</f>
        <v>0</v>
      </c>
      <c r="K20" s="283">
        <f t="shared" si="1"/>
        <v>2098</v>
      </c>
      <c r="L20" s="286">
        <f t="shared" si="2"/>
        <v>819.72977830568357</v>
      </c>
      <c r="M20" s="283">
        <f>IF(D20&lt;&gt;0,(ごみ搬入量内訳!BR20+ごみ処理概要!J20)/ごみ処理概要!D20/365*1000000,"-")</f>
        <v>679.46143206557826</v>
      </c>
      <c r="N20" s="406">
        <f>IF(D20&lt;&gt;0,(ごみ搬入量内訳!E20+ごみ搬入量内訳!BD20-ごみ搬入量内訳!R20-ごみ搬入量内訳!BH20)/D20/365*1000000,"-")</f>
        <v>486.44593612515524</v>
      </c>
      <c r="O20" s="283">
        <f>IF(D20&lt;&gt;0,ごみ搬入量内訳!CM20/ごみ処理概要!D20/365*1000000,"-")</f>
        <v>140.26834624010502</v>
      </c>
      <c r="P20" s="283">
        <f>ごみ搬入量内訳!DH20</f>
        <v>0</v>
      </c>
      <c r="Q20" s="283">
        <f>ごみ処理量内訳!E20</f>
        <v>1180</v>
      </c>
      <c r="R20" s="283">
        <f>ごみ処理量内訳!N20</f>
        <v>18</v>
      </c>
      <c r="S20" s="283">
        <f t="shared" si="3"/>
        <v>664</v>
      </c>
      <c r="T20" s="283">
        <f>ごみ処理量内訳!G20</f>
        <v>46</v>
      </c>
      <c r="U20" s="283">
        <f>ごみ処理量内訳!L20</f>
        <v>316</v>
      </c>
      <c r="V20" s="283">
        <f>ごみ処理量内訳!H20</f>
        <v>302</v>
      </c>
      <c r="W20" s="283">
        <f>ごみ処理量内訳!I20</f>
        <v>0</v>
      </c>
      <c r="X20" s="283">
        <f>ごみ処理量内訳!J20</f>
        <v>0</v>
      </c>
      <c r="Y20" s="283">
        <f>ごみ処理量内訳!K20</f>
        <v>0</v>
      </c>
      <c r="Z20" s="283">
        <f>ごみ処理量内訳!M20</f>
        <v>0</v>
      </c>
      <c r="AA20" s="283">
        <f>資源化量内訳!Z20</f>
        <v>236</v>
      </c>
      <c r="AB20" s="283">
        <f t="shared" si="4"/>
        <v>2098</v>
      </c>
      <c r="AC20" s="288">
        <f t="shared" si="5"/>
        <v>99.142040038131555</v>
      </c>
      <c r="AD20" s="283">
        <f>施設資源化量内訳!Z20</f>
        <v>0</v>
      </c>
      <c r="AE20" s="283">
        <f>施設資源化量内訳!AV20</f>
        <v>0</v>
      </c>
      <c r="AF20" s="283">
        <f>施設資源化量内訳!BR20</f>
        <v>0</v>
      </c>
      <c r="AG20" s="283">
        <f>施設資源化量内訳!CN20</f>
        <v>0</v>
      </c>
      <c r="AH20" s="283">
        <f>施設資源化量内訳!DJ20</f>
        <v>0</v>
      </c>
      <c r="AI20" s="283">
        <f>施設資源化量内訳!EF20</f>
        <v>0</v>
      </c>
      <c r="AJ20" s="283">
        <f>施設資源化量内訳!FB20</f>
        <v>92</v>
      </c>
      <c r="AK20" s="283">
        <f t="shared" si="6"/>
        <v>92</v>
      </c>
      <c r="AL20" s="288">
        <f t="shared" si="7"/>
        <v>15.63393708293613</v>
      </c>
      <c r="AM20" s="288">
        <f>IF((AB20+J20)&lt;&gt;0,(資源化量内訳!D20-資源化量内訳!S20-資源化量内訳!U20-資源化量内訳!W20-資源化量内訳!V20)/(AB20+J20)*100,"-")</f>
        <v>15.63393708293613</v>
      </c>
      <c r="AN20" s="283">
        <f>ごみ処理量内訳!AA20</f>
        <v>18</v>
      </c>
      <c r="AO20" s="283">
        <f>ごみ処理量内訳!AB20</f>
        <v>168</v>
      </c>
      <c r="AP20" s="283">
        <f>ごみ処理量内訳!AC20</f>
        <v>0</v>
      </c>
      <c r="AQ20" s="283">
        <f t="shared" si="8"/>
        <v>186</v>
      </c>
      <c r="AR20" s="313" t="s">
        <v>744</v>
      </c>
    </row>
    <row r="21" spans="1:44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19783</v>
      </c>
      <c r="E21" s="283">
        <v>19783</v>
      </c>
      <c r="F21" s="283">
        <v>0</v>
      </c>
      <c r="G21" s="283">
        <v>73</v>
      </c>
      <c r="H21" s="283">
        <f>SUM(ごみ搬入量内訳!E21,+ごみ搬入量内訳!AD21)</f>
        <v>5382</v>
      </c>
      <c r="I21" s="283">
        <f>ごみ搬入量内訳!BC21</f>
        <v>0</v>
      </c>
      <c r="J21" s="283">
        <f>資源化量内訳!BR21</f>
        <v>0</v>
      </c>
      <c r="K21" s="283">
        <f t="shared" si="1"/>
        <v>5382</v>
      </c>
      <c r="L21" s="286">
        <f t="shared" si="2"/>
        <v>745.34729209179875</v>
      </c>
      <c r="M21" s="283">
        <f>IF(D21&lt;&gt;0,(ごみ搬入量内訳!BR21+ごみ処理概要!J21)/ごみ処理概要!D21/365*1000000,"-")</f>
        <v>580.54549395184324</v>
      </c>
      <c r="N21" s="406">
        <f>IF(D21&lt;&gt;0,(ごみ搬入量内訳!E21+ごみ搬入量内訳!BD21-ごみ搬入量内訳!R21-ごみ搬入量内訳!BH21)/D21/365*1000000,"-")</f>
        <v>493.85143879586661</v>
      </c>
      <c r="O21" s="283">
        <f>IF(D21&lt;&gt;0,ごみ搬入量内訳!CM21/ごみ処理概要!D21/365*1000000,"-")</f>
        <v>164.80179813995551</v>
      </c>
      <c r="P21" s="283">
        <f>ごみ搬入量内訳!DH21</f>
        <v>0</v>
      </c>
      <c r="Q21" s="283">
        <f>ごみ処理量内訳!E21</f>
        <v>4534</v>
      </c>
      <c r="R21" s="283">
        <f>ごみ処理量内訳!N21</f>
        <v>0</v>
      </c>
      <c r="S21" s="283">
        <f t="shared" si="3"/>
        <v>612</v>
      </c>
      <c r="T21" s="283">
        <f>ごみ処理量内訳!G21</f>
        <v>0</v>
      </c>
      <c r="U21" s="283">
        <f>ごみ処理量内訳!L21</f>
        <v>612</v>
      </c>
      <c r="V21" s="283">
        <f>ごみ処理量内訳!H21</f>
        <v>0</v>
      </c>
      <c r="W21" s="283">
        <f>ごみ処理量内訳!I21</f>
        <v>0</v>
      </c>
      <c r="X21" s="283">
        <f>ごみ処理量内訳!J21</f>
        <v>0</v>
      </c>
      <c r="Y21" s="283">
        <f>ごみ処理量内訳!K21</f>
        <v>0</v>
      </c>
      <c r="Z21" s="283">
        <f>ごみ処理量内訳!M21</f>
        <v>0</v>
      </c>
      <c r="AA21" s="283">
        <f>資源化量内訳!Z21</f>
        <v>236</v>
      </c>
      <c r="AB21" s="283">
        <f t="shared" si="4"/>
        <v>5382</v>
      </c>
      <c r="AC21" s="288">
        <f t="shared" si="5"/>
        <v>100</v>
      </c>
      <c r="AD21" s="283">
        <f>施設資源化量内訳!Z21</f>
        <v>0</v>
      </c>
      <c r="AE21" s="283">
        <f>施設資源化量内訳!AV21</f>
        <v>0</v>
      </c>
      <c r="AF21" s="283">
        <f>施設資源化量内訳!BR21</f>
        <v>0</v>
      </c>
      <c r="AG21" s="283">
        <f>施設資源化量内訳!CN21</f>
        <v>0</v>
      </c>
      <c r="AH21" s="283">
        <f>施設資源化量内訳!DJ21</f>
        <v>0</v>
      </c>
      <c r="AI21" s="283">
        <f>施設資源化量内訳!EF21</f>
        <v>0</v>
      </c>
      <c r="AJ21" s="283">
        <f>施設資源化量内訳!FB21</f>
        <v>346</v>
      </c>
      <c r="AK21" s="283">
        <f t="shared" si="6"/>
        <v>346</v>
      </c>
      <c r="AL21" s="288">
        <f t="shared" si="7"/>
        <v>10.813823857302118</v>
      </c>
      <c r="AM21" s="288">
        <f>IF((AB21+J21)&lt;&gt;0,(資源化量内訳!D21-資源化量内訳!S21-資源化量内訳!U21-資源化量内訳!W21-資源化量内訳!V21)/(AB21+J21)*100,"-")</f>
        <v>10.813823857302118</v>
      </c>
      <c r="AN21" s="283">
        <f>ごみ処理量内訳!AA21</f>
        <v>0</v>
      </c>
      <c r="AO21" s="283">
        <f>ごみ処理量内訳!AB21</f>
        <v>633</v>
      </c>
      <c r="AP21" s="283">
        <f>ごみ処理量内訳!AC21</f>
        <v>55</v>
      </c>
      <c r="AQ21" s="283">
        <f t="shared" si="8"/>
        <v>688</v>
      </c>
      <c r="AR21" s="313" t="s">
        <v>744</v>
      </c>
    </row>
    <row r="22" spans="1:44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16933</v>
      </c>
      <c r="E22" s="283">
        <v>16933</v>
      </c>
      <c r="F22" s="283">
        <v>0</v>
      </c>
      <c r="G22" s="283">
        <v>153</v>
      </c>
      <c r="H22" s="283">
        <f>SUM(ごみ搬入量内訳!E22,+ごみ搬入量内訳!AD22)</f>
        <v>4530</v>
      </c>
      <c r="I22" s="283">
        <f>ごみ搬入量内訳!BC22</f>
        <v>111</v>
      </c>
      <c r="J22" s="283">
        <f>資源化量内訳!BR22</f>
        <v>77</v>
      </c>
      <c r="K22" s="283">
        <f t="shared" si="1"/>
        <v>4718</v>
      </c>
      <c r="L22" s="286">
        <f t="shared" si="2"/>
        <v>763.36310147406095</v>
      </c>
      <c r="M22" s="283">
        <f>IF(D22&lt;&gt;0,(ごみ搬入量内訳!BR22+ごみ処理概要!J22)/ごみ処理概要!D22/365*1000000,"-")</f>
        <v>610.94935802586986</v>
      </c>
      <c r="N22" s="406">
        <f>IF(D22&lt;&gt;0,(ごみ搬入量内訳!E22+ごみ搬入量内訳!BD22-ごみ搬入量内訳!R22-ごみ搬入量内訳!BH22)/D22/365*1000000,"-")</f>
        <v>488.63004799738536</v>
      </c>
      <c r="O22" s="283">
        <f>IF(D22&lt;&gt;0,ごみ搬入量内訳!CM22/ごみ処理概要!D22/365*1000000,"-")</f>
        <v>152.41374344819104</v>
      </c>
      <c r="P22" s="283">
        <f>ごみ搬入量内訳!DH22</f>
        <v>0</v>
      </c>
      <c r="Q22" s="283">
        <f>ごみ処理量内訳!E22</f>
        <v>3679</v>
      </c>
      <c r="R22" s="283">
        <f>ごみ処理量内訳!N22</f>
        <v>0</v>
      </c>
      <c r="S22" s="283">
        <f t="shared" si="3"/>
        <v>851</v>
      </c>
      <c r="T22" s="283">
        <f>ごみ処理量内訳!G22</f>
        <v>201</v>
      </c>
      <c r="U22" s="283">
        <f>ごみ処理量内訳!L22</f>
        <v>570</v>
      </c>
      <c r="V22" s="283">
        <f>ごみ処理量内訳!H22</f>
        <v>6</v>
      </c>
      <c r="W22" s="283">
        <f>ごみ処理量内訳!I22</f>
        <v>1</v>
      </c>
      <c r="X22" s="283">
        <f>ごみ処理量内訳!J22</f>
        <v>0</v>
      </c>
      <c r="Y22" s="283">
        <f>ごみ処理量内訳!K22</f>
        <v>0</v>
      </c>
      <c r="Z22" s="283">
        <f>ごみ処理量内訳!M22</f>
        <v>73</v>
      </c>
      <c r="AA22" s="283">
        <f>資源化量内訳!Z22</f>
        <v>111</v>
      </c>
      <c r="AB22" s="283">
        <f t="shared" si="4"/>
        <v>4641</v>
      </c>
      <c r="AC22" s="288">
        <f t="shared" si="5"/>
        <v>100</v>
      </c>
      <c r="AD22" s="283">
        <f>施設資源化量内訳!Z22</f>
        <v>0</v>
      </c>
      <c r="AE22" s="283">
        <f>施設資源化量内訳!AV22</f>
        <v>0</v>
      </c>
      <c r="AF22" s="283">
        <f>施設資源化量内訳!BR22</f>
        <v>6</v>
      </c>
      <c r="AG22" s="283">
        <f>施設資源化量内訳!CN22</f>
        <v>1</v>
      </c>
      <c r="AH22" s="283">
        <f>施設資源化量内訳!DJ22</f>
        <v>0</v>
      </c>
      <c r="AI22" s="283">
        <f>施設資源化量内訳!EF22</f>
        <v>0</v>
      </c>
      <c r="AJ22" s="283">
        <f>施設資源化量内訳!FB22</f>
        <v>486</v>
      </c>
      <c r="AK22" s="283">
        <f t="shared" si="6"/>
        <v>493</v>
      </c>
      <c r="AL22" s="288">
        <f t="shared" si="7"/>
        <v>14.43408223823654</v>
      </c>
      <c r="AM22" s="288">
        <f>IF((AB22+J22)&lt;&gt;0,(資源化量内訳!D22-資源化量内訳!S22-資源化量内訳!U22-資源化量内訳!W22-資源化量内訳!V22)/(AB22+J22)*100,"-")</f>
        <v>14.43408223823654</v>
      </c>
      <c r="AN22" s="283">
        <f>ごみ処理量内訳!AA22</f>
        <v>0</v>
      </c>
      <c r="AO22" s="283">
        <f>ごみ処理量内訳!AB22</f>
        <v>3679</v>
      </c>
      <c r="AP22" s="283">
        <f>ごみ処理量内訳!AC22</f>
        <v>274</v>
      </c>
      <c r="AQ22" s="283">
        <f t="shared" si="8"/>
        <v>3953</v>
      </c>
      <c r="AR22" s="313" t="s">
        <v>744</v>
      </c>
    </row>
    <row r="23" spans="1: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1076</v>
      </c>
      <c r="E23" s="283">
        <v>1076</v>
      </c>
      <c r="F23" s="283">
        <v>0</v>
      </c>
      <c r="G23" s="283">
        <v>2</v>
      </c>
      <c r="H23" s="283">
        <f>SUM(ごみ搬入量内訳!E23,+ごみ搬入量内訳!AD23)</f>
        <v>261</v>
      </c>
      <c r="I23" s="283">
        <f>ごみ搬入量内訳!BC23</f>
        <v>0</v>
      </c>
      <c r="J23" s="283">
        <f>資源化量内訳!BR23</f>
        <v>0</v>
      </c>
      <c r="K23" s="283">
        <f t="shared" si="1"/>
        <v>261</v>
      </c>
      <c r="L23" s="286">
        <f t="shared" si="2"/>
        <v>664.56179660844327</v>
      </c>
      <c r="M23" s="283">
        <f>IF(D23&lt;&gt;0,(ごみ搬入量内訳!BR23+ごみ処理概要!J23)/ごみ処理概要!D23/365*1000000,"-")</f>
        <v>600.90645210571881</v>
      </c>
      <c r="N23" s="406">
        <f>IF(D23&lt;&gt;0,(ごみ搬入量内訳!E23+ごみ搬入量内訳!BD23-ごみ搬入量内訳!R23-ごみ搬入量内訳!BH23)/D23/365*1000000,"-")</f>
        <v>476.14197688037893</v>
      </c>
      <c r="O23" s="283">
        <f>IF(D23&lt;&gt;0,ごみ搬入量内訳!CM23/ごみ処理概要!D23/365*1000000,"-")</f>
        <v>63.655344502724439</v>
      </c>
      <c r="P23" s="283">
        <f>ごみ搬入量内訳!DH23</f>
        <v>0</v>
      </c>
      <c r="Q23" s="283">
        <f>ごみ処理量内訳!E23</f>
        <v>203</v>
      </c>
      <c r="R23" s="283">
        <f>ごみ処理量内訳!N23</f>
        <v>0</v>
      </c>
      <c r="S23" s="283">
        <f t="shared" si="3"/>
        <v>9</v>
      </c>
      <c r="T23" s="283">
        <f>ごみ処理量内訳!G23</f>
        <v>9</v>
      </c>
      <c r="U23" s="283">
        <f>ごみ処理量内訳!L23</f>
        <v>0</v>
      </c>
      <c r="V23" s="283">
        <f>ごみ処理量内訳!H23</f>
        <v>0</v>
      </c>
      <c r="W23" s="283">
        <f>ごみ処理量内訳!I23</f>
        <v>0</v>
      </c>
      <c r="X23" s="283">
        <f>ごみ処理量内訳!J23</f>
        <v>0</v>
      </c>
      <c r="Y23" s="283">
        <f>ごみ処理量内訳!K23</f>
        <v>0</v>
      </c>
      <c r="Z23" s="283">
        <f>ごみ処理量内訳!M23</f>
        <v>0</v>
      </c>
      <c r="AA23" s="283">
        <f>資源化量内訳!Z23</f>
        <v>49</v>
      </c>
      <c r="AB23" s="283">
        <f t="shared" si="4"/>
        <v>261</v>
      </c>
      <c r="AC23" s="288">
        <f t="shared" si="5"/>
        <v>100</v>
      </c>
      <c r="AD23" s="283">
        <f>施設資源化量内訳!Z23</f>
        <v>0</v>
      </c>
      <c r="AE23" s="283">
        <f>施設資源化量内訳!AV23</f>
        <v>0</v>
      </c>
      <c r="AF23" s="283">
        <f>施設資源化量内訳!BR23</f>
        <v>0</v>
      </c>
      <c r="AG23" s="283">
        <f>施設資源化量内訳!CN23</f>
        <v>0</v>
      </c>
      <c r="AH23" s="283">
        <f>施設資源化量内訳!DJ23</f>
        <v>0</v>
      </c>
      <c r="AI23" s="283">
        <f>施設資源化量内訳!EF23</f>
        <v>0</v>
      </c>
      <c r="AJ23" s="283">
        <f>施設資源化量内訳!FB23</f>
        <v>0</v>
      </c>
      <c r="AK23" s="283">
        <f t="shared" si="6"/>
        <v>0</v>
      </c>
      <c r="AL23" s="288">
        <f t="shared" si="7"/>
        <v>18.773946360153257</v>
      </c>
      <c r="AM23" s="288">
        <f>IF((AB23+J23)&lt;&gt;0,(資源化量内訳!D23-資源化量内訳!S23-資源化量内訳!U23-資源化量内訳!W23-資源化量内訳!V23)/(AB23+J23)*100,"-")</f>
        <v>18.773946360153257</v>
      </c>
      <c r="AN23" s="283">
        <f>ごみ処理量内訳!AA23</f>
        <v>0</v>
      </c>
      <c r="AO23" s="283">
        <f>ごみ処理量内訳!AB23</f>
        <v>25</v>
      </c>
      <c r="AP23" s="283">
        <f>ごみ処理量内訳!AC23</f>
        <v>8</v>
      </c>
      <c r="AQ23" s="283">
        <f t="shared" si="8"/>
        <v>33</v>
      </c>
      <c r="AR23" s="313" t="s">
        <v>744</v>
      </c>
    </row>
    <row r="24" spans="1: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4922</v>
      </c>
      <c r="E24" s="283">
        <v>4922</v>
      </c>
      <c r="F24" s="283">
        <v>0</v>
      </c>
      <c r="G24" s="283">
        <v>7</v>
      </c>
      <c r="H24" s="283">
        <f>SUM(ごみ搬入量内訳!E24,+ごみ搬入量内訳!AD24)</f>
        <v>1162</v>
      </c>
      <c r="I24" s="283">
        <f>ごみ搬入量内訳!BC24</f>
        <v>0</v>
      </c>
      <c r="J24" s="283">
        <f>資源化量内訳!BR24</f>
        <v>0</v>
      </c>
      <c r="K24" s="283">
        <f t="shared" si="1"/>
        <v>1162</v>
      </c>
      <c r="L24" s="286">
        <f t="shared" si="2"/>
        <v>646.80244693937755</v>
      </c>
      <c r="M24" s="283">
        <f>IF(D24&lt;&gt;0,(ごみ搬入量内訳!BR24+ごみ処理概要!J24)/ごみ処理概要!D24/365*1000000,"-")</f>
        <v>549.94906848201811</v>
      </c>
      <c r="N24" s="406">
        <f>IF(D24&lt;&gt;0,(ごみ搬入量内訳!E24+ごみ搬入量内訳!BD24-ごみ搬入量内訳!R24-ごみ搬入量内訳!BH24)/D24/365*1000000,"-")</f>
        <v>461.44511920201728</v>
      </c>
      <c r="O24" s="283">
        <f>IF(D24&lt;&gt;0,ごみ搬入量内訳!CM24/ごみ処理概要!D24/365*1000000,"-")</f>
        <v>96.853378457359455</v>
      </c>
      <c r="P24" s="283">
        <f>ごみ搬入量内訳!DH24</f>
        <v>0</v>
      </c>
      <c r="Q24" s="283">
        <f>ごみ処理量内訳!E24</f>
        <v>984</v>
      </c>
      <c r="R24" s="283">
        <f>ごみ処理量内訳!N24</f>
        <v>0</v>
      </c>
      <c r="S24" s="283">
        <f t="shared" si="3"/>
        <v>115</v>
      </c>
      <c r="T24" s="283">
        <f>ごみ処理量内訳!G24</f>
        <v>0</v>
      </c>
      <c r="U24" s="283">
        <f>ごみ処理量内訳!L24</f>
        <v>101</v>
      </c>
      <c r="V24" s="283">
        <f>ごみ処理量内訳!H24</f>
        <v>0</v>
      </c>
      <c r="W24" s="283">
        <f>ごみ処理量内訳!I24</f>
        <v>0</v>
      </c>
      <c r="X24" s="283">
        <f>ごみ処理量内訳!J24</f>
        <v>0</v>
      </c>
      <c r="Y24" s="283">
        <f>ごみ処理量内訳!K24</f>
        <v>0</v>
      </c>
      <c r="Z24" s="283">
        <f>ごみ処理量内訳!M24</f>
        <v>14</v>
      </c>
      <c r="AA24" s="283">
        <f>資源化量内訳!Z24</f>
        <v>63</v>
      </c>
      <c r="AB24" s="283">
        <f t="shared" si="4"/>
        <v>1162</v>
      </c>
      <c r="AC24" s="288">
        <f t="shared" si="5"/>
        <v>100</v>
      </c>
      <c r="AD24" s="283">
        <f>施設資源化量内訳!Z24</f>
        <v>0</v>
      </c>
      <c r="AE24" s="283">
        <f>施設資源化量内訳!AV24</f>
        <v>0</v>
      </c>
      <c r="AF24" s="283">
        <f>施設資源化量内訳!BR24</f>
        <v>0</v>
      </c>
      <c r="AG24" s="283">
        <f>施設資源化量内訳!CN24</f>
        <v>0</v>
      </c>
      <c r="AH24" s="283">
        <f>施設資源化量内訳!DJ24</f>
        <v>0</v>
      </c>
      <c r="AI24" s="283">
        <f>施設資源化量内訳!EF24</f>
        <v>0</v>
      </c>
      <c r="AJ24" s="283">
        <f>施設資源化量内訳!FB24</f>
        <v>86</v>
      </c>
      <c r="AK24" s="283">
        <f t="shared" si="6"/>
        <v>86</v>
      </c>
      <c r="AL24" s="288">
        <f t="shared" si="7"/>
        <v>12.822719449225472</v>
      </c>
      <c r="AM24" s="288">
        <f>IF((AB24+J24)&lt;&gt;0,(資源化量内訳!D24-資源化量内訳!S24-資源化量内訳!U24-資源化量内訳!W24-資源化量内訳!V24)/(AB24+J24)*100,"-")</f>
        <v>12.822719449225472</v>
      </c>
      <c r="AN24" s="283">
        <f>ごみ処理量内訳!AA24</f>
        <v>0</v>
      </c>
      <c r="AO24" s="283">
        <f>ごみ処理量内訳!AB24</f>
        <v>132</v>
      </c>
      <c r="AP24" s="283">
        <f>ごみ処理量内訳!AC24</f>
        <v>15</v>
      </c>
      <c r="AQ24" s="283">
        <f t="shared" si="8"/>
        <v>147</v>
      </c>
      <c r="AR24" s="313" t="s">
        <v>744</v>
      </c>
    </row>
    <row r="25" spans="1: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15094</v>
      </c>
      <c r="E25" s="283">
        <v>15094</v>
      </c>
      <c r="F25" s="283">
        <v>0</v>
      </c>
      <c r="G25" s="283">
        <v>266</v>
      </c>
      <c r="H25" s="283">
        <f>SUM(ごみ搬入量内訳!E25,+ごみ搬入量内訳!AD25)</f>
        <v>3627</v>
      </c>
      <c r="I25" s="283">
        <f>ごみ搬入量内訳!BC25</f>
        <v>0</v>
      </c>
      <c r="J25" s="283">
        <f>資源化量内訳!BR25</f>
        <v>0</v>
      </c>
      <c r="K25" s="283">
        <f t="shared" si="1"/>
        <v>3627</v>
      </c>
      <c r="L25" s="286">
        <f t="shared" si="2"/>
        <v>658.3401551192436</v>
      </c>
      <c r="M25" s="283">
        <f>IF(D25&lt;&gt;0,(ごみ搬入量内訳!BR25+ごみ処理概要!J25)/ごみ処理概要!D25/365*1000000,"-")</f>
        <v>487.71987780683969</v>
      </c>
      <c r="N25" s="406">
        <f>IF(D25&lt;&gt;0,(ごみ搬入量内訳!E25+ごみ搬入量内訳!BD25-ごみ搬入量内訳!R25-ごみ搬入量内訳!BH25)/D25/365*1000000,"-")</f>
        <v>385.52922235270847</v>
      </c>
      <c r="O25" s="283">
        <f>IF(D25&lt;&gt;0,ごみ搬入量内訳!CM25/ごみ処理概要!D25/365*1000000,"-")</f>
        <v>170.62027731240391</v>
      </c>
      <c r="P25" s="283">
        <f>ごみ搬入量内訳!DH25</f>
        <v>0</v>
      </c>
      <c r="Q25" s="283">
        <f>ごみ処理量内訳!E25</f>
        <v>2939</v>
      </c>
      <c r="R25" s="283">
        <f>ごみ処理量内訳!N25</f>
        <v>0</v>
      </c>
      <c r="S25" s="283">
        <f t="shared" si="3"/>
        <v>430</v>
      </c>
      <c r="T25" s="283">
        <f>ごみ処理量内訳!G25</f>
        <v>0</v>
      </c>
      <c r="U25" s="283">
        <f>ごみ処理量内訳!L25</f>
        <v>317</v>
      </c>
      <c r="V25" s="283">
        <f>ごみ処理量内訳!H25</f>
        <v>0</v>
      </c>
      <c r="W25" s="283">
        <f>ごみ処理量内訳!I25</f>
        <v>0</v>
      </c>
      <c r="X25" s="283">
        <f>ごみ処理量内訳!J25</f>
        <v>0</v>
      </c>
      <c r="Y25" s="283">
        <f>ごみ処理量内訳!K25</f>
        <v>0</v>
      </c>
      <c r="Z25" s="283">
        <f>ごみ処理量内訳!M25</f>
        <v>113</v>
      </c>
      <c r="AA25" s="283">
        <f>資源化量内訳!Z25</f>
        <v>258</v>
      </c>
      <c r="AB25" s="283">
        <f t="shared" si="4"/>
        <v>3627</v>
      </c>
      <c r="AC25" s="288">
        <f t="shared" si="5"/>
        <v>100</v>
      </c>
      <c r="AD25" s="283">
        <f>施設資源化量内訳!Z25</f>
        <v>0</v>
      </c>
      <c r="AE25" s="283">
        <f>施設資源化量内訳!AV25</f>
        <v>0</v>
      </c>
      <c r="AF25" s="283">
        <f>施設資源化量内訳!BR25</f>
        <v>0</v>
      </c>
      <c r="AG25" s="283">
        <f>施設資源化量内訳!CN25</f>
        <v>0</v>
      </c>
      <c r="AH25" s="283">
        <f>施設資源化量内訳!DJ25</f>
        <v>0</v>
      </c>
      <c r="AI25" s="283">
        <f>施設資源化量内訳!EF25</f>
        <v>0</v>
      </c>
      <c r="AJ25" s="283">
        <f>施設資源化量内訳!FB25</f>
        <v>253</v>
      </c>
      <c r="AK25" s="283">
        <f t="shared" si="6"/>
        <v>253</v>
      </c>
      <c r="AL25" s="288">
        <f t="shared" si="7"/>
        <v>14.088778604907636</v>
      </c>
      <c r="AM25" s="288">
        <f>IF((AB25+J25)&lt;&gt;0,(資源化量内訳!D25-資源化量内訳!S25-資源化量内訳!U25-資源化量内訳!W25-資源化量内訳!V25)/(AB25+J25)*100,"-")</f>
        <v>14.088778604907636</v>
      </c>
      <c r="AN25" s="283">
        <f>ごみ処理量内訳!AA25</f>
        <v>0</v>
      </c>
      <c r="AO25" s="283">
        <f>ごみ処理量内訳!AB25</f>
        <v>406</v>
      </c>
      <c r="AP25" s="283">
        <f>ごみ処理量内訳!AC25</f>
        <v>36</v>
      </c>
      <c r="AQ25" s="283">
        <f t="shared" si="8"/>
        <v>442</v>
      </c>
      <c r="AR25" s="313" t="s">
        <v>744</v>
      </c>
    </row>
    <row r="26" spans="1: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10151</v>
      </c>
      <c r="E26" s="283">
        <v>10151</v>
      </c>
      <c r="F26" s="283">
        <v>0</v>
      </c>
      <c r="G26" s="283">
        <v>104</v>
      </c>
      <c r="H26" s="283">
        <f>SUM(ごみ搬入量内訳!E26,+ごみ搬入量内訳!AD26)</f>
        <v>2283</v>
      </c>
      <c r="I26" s="283">
        <f>ごみ搬入量内訳!BC26</f>
        <v>0</v>
      </c>
      <c r="J26" s="283">
        <f>資源化量内訳!BR26</f>
        <v>0</v>
      </c>
      <c r="K26" s="283">
        <f t="shared" si="1"/>
        <v>2283</v>
      </c>
      <c r="L26" s="286">
        <f t="shared" si="2"/>
        <v>616.17520643758701</v>
      </c>
      <c r="M26" s="283">
        <f>IF(D26&lt;&gt;0,(ごみ搬入量内訳!BR26+ごみ処理概要!J26)/ごみ処理概要!D26/365*1000000,"-")</f>
        <v>498.23014940157054</v>
      </c>
      <c r="N26" s="406">
        <f>IF(D26&lt;&gt;0,(ごみ搬入量内訳!E26+ごみ搬入量内訳!BD26-ごみ搬入量内訳!R26-ごみ搬入量内訳!BH26)/D26/365*1000000,"-")</f>
        <v>410.24367664701361</v>
      </c>
      <c r="O26" s="283">
        <f>IF(D26&lt;&gt;0,ごみ搬入量内訳!CM26/ごみ処理概要!D26/365*1000000,"-")</f>
        <v>117.94505703601642</v>
      </c>
      <c r="P26" s="283">
        <f>ごみ搬入量内訳!DH26</f>
        <v>0</v>
      </c>
      <c r="Q26" s="283">
        <f>ごみ処理量内訳!E26</f>
        <v>1818</v>
      </c>
      <c r="R26" s="283">
        <f>ごみ処理量内訳!N26</f>
        <v>0</v>
      </c>
      <c r="S26" s="283">
        <f t="shared" si="3"/>
        <v>340</v>
      </c>
      <c r="T26" s="283">
        <f>ごみ処理量内訳!G26</f>
        <v>0</v>
      </c>
      <c r="U26" s="283">
        <f>ごみ処理量内訳!L26</f>
        <v>340</v>
      </c>
      <c r="V26" s="283">
        <f>ごみ処理量内訳!H26</f>
        <v>0</v>
      </c>
      <c r="W26" s="283">
        <f>ごみ処理量内訳!I26</f>
        <v>0</v>
      </c>
      <c r="X26" s="283">
        <f>ごみ処理量内訳!J26</f>
        <v>0</v>
      </c>
      <c r="Y26" s="283">
        <f>ごみ処理量内訳!K26</f>
        <v>0</v>
      </c>
      <c r="Z26" s="283">
        <f>ごみ処理量内訳!M26</f>
        <v>0</v>
      </c>
      <c r="AA26" s="283">
        <f>資源化量内訳!Z26</f>
        <v>125</v>
      </c>
      <c r="AB26" s="283">
        <f t="shared" si="4"/>
        <v>2283</v>
      </c>
      <c r="AC26" s="288">
        <f t="shared" si="5"/>
        <v>100</v>
      </c>
      <c r="AD26" s="283">
        <f>施設資源化量内訳!Z26</f>
        <v>0</v>
      </c>
      <c r="AE26" s="283">
        <f>施設資源化量内訳!AV26</f>
        <v>0</v>
      </c>
      <c r="AF26" s="283">
        <f>施設資源化量内訳!BR26</f>
        <v>0</v>
      </c>
      <c r="AG26" s="283">
        <f>施設資源化量内訳!CN26</f>
        <v>0</v>
      </c>
      <c r="AH26" s="283">
        <f>施設資源化量内訳!DJ26</f>
        <v>0</v>
      </c>
      <c r="AI26" s="283">
        <f>施設資源化量内訳!EF26</f>
        <v>0</v>
      </c>
      <c r="AJ26" s="283">
        <f>施設資源化量内訳!FB26</f>
        <v>197</v>
      </c>
      <c r="AK26" s="283">
        <f t="shared" si="6"/>
        <v>197</v>
      </c>
      <c r="AL26" s="288">
        <f t="shared" si="7"/>
        <v>14.10424879544459</v>
      </c>
      <c r="AM26" s="288">
        <f>IF((AB26+J26)&lt;&gt;0,(資源化量内訳!D26-資源化量内訳!S26-資源化量内訳!U26-資源化量内訳!W26-資源化量内訳!V26)/(AB26+J26)*100,"-")</f>
        <v>14.10424879544459</v>
      </c>
      <c r="AN26" s="283">
        <f>ごみ処理量内訳!AA26</f>
        <v>0</v>
      </c>
      <c r="AO26" s="283">
        <f>ごみ処理量内訳!AB26</f>
        <v>257</v>
      </c>
      <c r="AP26" s="283">
        <f>ごみ処理量内訳!AC26</f>
        <v>30</v>
      </c>
      <c r="AQ26" s="283">
        <f t="shared" si="8"/>
        <v>287</v>
      </c>
      <c r="AR26" s="313" t="s">
        <v>744</v>
      </c>
    </row>
    <row r="27" spans="1: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17412</v>
      </c>
      <c r="E27" s="283">
        <v>17412</v>
      </c>
      <c r="F27" s="283">
        <v>0</v>
      </c>
      <c r="G27" s="283">
        <v>89</v>
      </c>
      <c r="H27" s="283">
        <f>SUM(ごみ搬入量内訳!E27,+ごみ搬入量内訳!AD27)</f>
        <v>3586</v>
      </c>
      <c r="I27" s="283">
        <f>ごみ搬入量内訳!BC27</f>
        <v>2403</v>
      </c>
      <c r="J27" s="283">
        <f>資源化量内訳!BR27</f>
        <v>16</v>
      </c>
      <c r="K27" s="283">
        <f t="shared" si="1"/>
        <v>6005</v>
      </c>
      <c r="L27" s="286">
        <f t="shared" si="2"/>
        <v>944.86875686426299</v>
      </c>
      <c r="M27" s="283">
        <f>IF(D27&lt;&gt;0,(ごみ搬入量内訳!BR27+ごみ処理概要!J27)/ごみ処理概要!D27/365*1000000,"-")</f>
        <v>728.98866786879785</v>
      </c>
      <c r="N27" s="406">
        <f>IF(D27&lt;&gt;0,(ごみ搬入量内訳!E27+ごみ搬入量内訳!BD27-ごみ搬入量内訳!R27-ごみ搬入量内訳!BH27)/D27/365*1000000,"-")</f>
        <v>611.13576214168154</v>
      </c>
      <c r="O27" s="283">
        <f>IF(D27&lt;&gt;0,ごみ搬入量内訳!CM27/ごみ処理概要!D27/365*1000000,"-")</f>
        <v>215.88008899546523</v>
      </c>
      <c r="P27" s="283">
        <f>ごみ搬入量内訳!DH27</f>
        <v>0</v>
      </c>
      <c r="Q27" s="283">
        <f>ごみ処理量内訳!E27</f>
        <v>4882</v>
      </c>
      <c r="R27" s="283">
        <f>ごみ処理量内訳!N27</f>
        <v>0</v>
      </c>
      <c r="S27" s="283">
        <f t="shared" si="3"/>
        <v>1107</v>
      </c>
      <c r="T27" s="283">
        <f>ごみ処理量内訳!G27</f>
        <v>0</v>
      </c>
      <c r="U27" s="283">
        <f>ごみ処理量内訳!L27</f>
        <v>945</v>
      </c>
      <c r="V27" s="283">
        <f>ごみ処理量内訳!H27</f>
        <v>0</v>
      </c>
      <c r="W27" s="283">
        <f>ごみ処理量内訳!I27</f>
        <v>0</v>
      </c>
      <c r="X27" s="283">
        <f>ごみ処理量内訳!J27</f>
        <v>0</v>
      </c>
      <c r="Y27" s="283">
        <f>ごみ処理量内訳!K27</f>
        <v>162</v>
      </c>
      <c r="Z27" s="283">
        <f>ごみ処理量内訳!M27</f>
        <v>0</v>
      </c>
      <c r="AA27" s="283">
        <f>資源化量内訳!Z27</f>
        <v>0</v>
      </c>
      <c r="AB27" s="283">
        <f t="shared" si="4"/>
        <v>5989</v>
      </c>
      <c r="AC27" s="288">
        <f t="shared" si="5"/>
        <v>100</v>
      </c>
      <c r="AD27" s="283">
        <f>施設資源化量内訳!Z27</f>
        <v>0</v>
      </c>
      <c r="AE27" s="283">
        <f>施設資源化量内訳!AV27</f>
        <v>0</v>
      </c>
      <c r="AF27" s="283">
        <f>施設資源化量内訳!BR27</f>
        <v>0</v>
      </c>
      <c r="AG27" s="283">
        <f>施設資源化量内訳!CN27</f>
        <v>0</v>
      </c>
      <c r="AH27" s="283">
        <f>施設資源化量内訳!DJ27</f>
        <v>0</v>
      </c>
      <c r="AI27" s="283">
        <f>施設資源化量内訳!EF27</f>
        <v>162</v>
      </c>
      <c r="AJ27" s="283">
        <f>施設資源化量内訳!FB27</f>
        <v>831</v>
      </c>
      <c r="AK27" s="283">
        <f t="shared" si="6"/>
        <v>993</v>
      </c>
      <c r="AL27" s="288">
        <f t="shared" si="7"/>
        <v>16.802664446294756</v>
      </c>
      <c r="AM27" s="288">
        <f>IF((AB27+J27)&lt;&gt;0,(資源化量内訳!D27-資源化量内訳!S27-資源化量内訳!U27-資源化量内訳!W27-資源化量内訳!V27)/(AB27+J27)*100,"-")</f>
        <v>14.104912572855955</v>
      </c>
      <c r="AN27" s="283">
        <f>ごみ処理量内訳!AA27</f>
        <v>0</v>
      </c>
      <c r="AO27" s="283">
        <f>ごみ処理量内訳!AB27</f>
        <v>523</v>
      </c>
      <c r="AP27" s="283">
        <f>ごみ処理量内訳!AC27</f>
        <v>114</v>
      </c>
      <c r="AQ27" s="283">
        <f t="shared" si="8"/>
        <v>637</v>
      </c>
      <c r="AR27" s="313" t="s">
        <v>744</v>
      </c>
    </row>
    <row r="28" spans="1: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1514</v>
      </c>
      <c r="E28" s="283">
        <v>1514</v>
      </c>
      <c r="F28" s="283">
        <v>0</v>
      </c>
      <c r="G28" s="283">
        <v>2</v>
      </c>
      <c r="H28" s="283">
        <f>SUM(ごみ搬入量内訳!E28,+ごみ搬入量内訳!AD28)</f>
        <v>316</v>
      </c>
      <c r="I28" s="283">
        <f>ごみ搬入量内訳!BC28</f>
        <v>0</v>
      </c>
      <c r="J28" s="283">
        <f>資源化量内訳!BR28</f>
        <v>0</v>
      </c>
      <c r="K28" s="283">
        <f t="shared" si="1"/>
        <v>316</v>
      </c>
      <c r="L28" s="286">
        <f t="shared" si="2"/>
        <v>571.83185248185885</v>
      </c>
      <c r="M28" s="283">
        <f>IF(D28&lt;&gt;0,(ごみ搬入量内訳!BR28+ごみ処理概要!J28)/ごみ処理概要!D28/365*1000000,"-")</f>
        <v>571.83185248185885</v>
      </c>
      <c r="N28" s="406">
        <f>IF(D28&lt;&gt;0,(ごみ搬入量内訳!E28+ごみ搬入量内訳!BD28-ごみ搬入量内訳!R28-ごみ搬入量内訳!BH28)/D28/365*1000000,"-")</f>
        <v>394.49159443368745</v>
      </c>
      <c r="O28" s="283">
        <f>IF(D28&lt;&gt;0,ごみ搬入量内訳!CM28/ごみ処理概要!D28/365*1000000,"-")</f>
        <v>0</v>
      </c>
      <c r="P28" s="283">
        <f>ごみ搬入量内訳!DH28</f>
        <v>0</v>
      </c>
      <c r="Q28" s="283">
        <f>ごみ処理量内訳!E28</f>
        <v>194</v>
      </c>
      <c r="R28" s="283">
        <f>ごみ処理量内訳!N28</f>
        <v>0</v>
      </c>
      <c r="S28" s="283">
        <f t="shared" si="3"/>
        <v>122</v>
      </c>
      <c r="T28" s="283">
        <f>ごみ処理量内訳!G28</f>
        <v>24</v>
      </c>
      <c r="U28" s="283">
        <f>ごみ処理量内訳!L28</f>
        <v>98</v>
      </c>
      <c r="V28" s="283">
        <f>ごみ処理量内訳!H28</f>
        <v>0</v>
      </c>
      <c r="W28" s="283">
        <f>ごみ処理量内訳!I28</f>
        <v>0</v>
      </c>
      <c r="X28" s="283">
        <f>ごみ処理量内訳!J28</f>
        <v>0</v>
      </c>
      <c r="Y28" s="283">
        <f>ごみ処理量内訳!K28</f>
        <v>0</v>
      </c>
      <c r="Z28" s="283">
        <f>ごみ処理量内訳!M28</f>
        <v>0</v>
      </c>
      <c r="AA28" s="283">
        <f>資源化量内訳!Z28</f>
        <v>0</v>
      </c>
      <c r="AB28" s="283">
        <f t="shared" si="4"/>
        <v>316</v>
      </c>
      <c r="AC28" s="288">
        <f t="shared" si="5"/>
        <v>100</v>
      </c>
      <c r="AD28" s="283">
        <f>施設資源化量内訳!Z28</f>
        <v>0</v>
      </c>
      <c r="AE28" s="283">
        <f>施設資源化量内訳!AV28</f>
        <v>0</v>
      </c>
      <c r="AF28" s="283">
        <f>施設資源化量内訳!BR28</f>
        <v>0</v>
      </c>
      <c r="AG28" s="283">
        <f>施設資源化量内訳!CN28</f>
        <v>0</v>
      </c>
      <c r="AH28" s="283">
        <f>施設資源化量内訳!DJ28</f>
        <v>0</v>
      </c>
      <c r="AI28" s="283">
        <f>施設資源化量内訳!EF28</f>
        <v>0</v>
      </c>
      <c r="AJ28" s="283">
        <f>施設資源化量内訳!FB28</f>
        <v>96</v>
      </c>
      <c r="AK28" s="283">
        <f t="shared" si="6"/>
        <v>96</v>
      </c>
      <c r="AL28" s="288">
        <f t="shared" si="7"/>
        <v>30.37974683544304</v>
      </c>
      <c r="AM28" s="288">
        <f>IF((AB28+J28)&lt;&gt;0,(資源化量内訳!D28-資源化量内訳!S28-資源化量内訳!U28-資源化量内訳!W28-資源化量内訳!V28)/(AB28+J28)*100,"-")</f>
        <v>30.37974683544304</v>
      </c>
      <c r="AN28" s="283">
        <f>ごみ処理量内訳!AA28</f>
        <v>0</v>
      </c>
      <c r="AO28" s="283">
        <f>ごみ処理量内訳!AB28</f>
        <v>22</v>
      </c>
      <c r="AP28" s="283">
        <f>ごみ処理量内訳!AC28</f>
        <v>8</v>
      </c>
      <c r="AQ28" s="283">
        <f t="shared" si="8"/>
        <v>30</v>
      </c>
      <c r="AR28" s="313" t="s">
        <v>744</v>
      </c>
    </row>
    <row r="29" spans="1: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2514</v>
      </c>
      <c r="E29" s="283">
        <v>2514</v>
      </c>
      <c r="F29" s="283">
        <v>0</v>
      </c>
      <c r="G29" s="283">
        <v>8</v>
      </c>
      <c r="H29" s="283">
        <f>SUM(ごみ搬入量内訳!E29,+ごみ搬入量内訳!AD29)</f>
        <v>524</v>
      </c>
      <c r="I29" s="283">
        <f>ごみ搬入量内訳!BC29</f>
        <v>66</v>
      </c>
      <c r="J29" s="283">
        <f>資源化量内訳!BR29</f>
        <v>0</v>
      </c>
      <c r="K29" s="283">
        <f t="shared" si="1"/>
        <v>590</v>
      </c>
      <c r="L29" s="286">
        <f t="shared" si="2"/>
        <v>642.97468423404268</v>
      </c>
      <c r="M29" s="283">
        <f>IF(D29&lt;&gt;0,(ごみ搬入量内訳!BR29+ごみ処理概要!J29)/ごみ処理概要!D29/365*1000000,"-")</f>
        <v>640.79510903324945</v>
      </c>
      <c r="N29" s="406">
        <f>IF(D29&lt;&gt;0,(ごみ搬入量内訳!E29+ごみ搬入量内訳!BD29-ごみ搬入量内訳!R29-ごみ搬入量内訳!BH29)/D29/365*1000000,"-")</f>
        <v>499.12272098168069</v>
      </c>
      <c r="O29" s="283">
        <f>IF(D29&lt;&gt;0,ごみ搬入量内訳!CM29/ごみ処理概要!D29/365*1000000,"-")</f>
        <v>2.1795752007933653</v>
      </c>
      <c r="P29" s="283">
        <f>ごみ搬入量内訳!DH29</f>
        <v>0</v>
      </c>
      <c r="Q29" s="283">
        <f>ごみ処理量内訳!E29</f>
        <v>366</v>
      </c>
      <c r="R29" s="283">
        <f>ごみ処理量内訳!N29</f>
        <v>0</v>
      </c>
      <c r="S29" s="283">
        <f t="shared" si="3"/>
        <v>224</v>
      </c>
      <c r="T29" s="283">
        <f>ごみ処理量内訳!G29</f>
        <v>0</v>
      </c>
      <c r="U29" s="283">
        <f>ごみ処理量内訳!L29</f>
        <v>224</v>
      </c>
      <c r="V29" s="283">
        <f>ごみ処理量内訳!H29</f>
        <v>0</v>
      </c>
      <c r="W29" s="283">
        <f>ごみ処理量内訳!I29</f>
        <v>0</v>
      </c>
      <c r="X29" s="283">
        <f>ごみ処理量内訳!J29</f>
        <v>0</v>
      </c>
      <c r="Y29" s="283">
        <f>ごみ処理量内訳!K29</f>
        <v>0</v>
      </c>
      <c r="Z29" s="283">
        <f>ごみ処理量内訳!M29</f>
        <v>0</v>
      </c>
      <c r="AA29" s="283">
        <f>資源化量内訳!Z29</f>
        <v>0</v>
      </c>
      <c r="AB29" s="283">
        <f t="shared" si="4"/>
        <v>590</v>
      </c>
      <c r="AC29" s="288">
        <f t="shared" si="5"/>
        <v>100</v>
      </c>
      <c r="AD29" s="283">
        <f>施設資源化量内訳!Z29</f>
        <v>0</v>
      </c>
      <c r="AE29" s="283">
        <f>施設資源化量内訳!AV29</f>
        <v>0</v>
      </c>
      <c r="AF29" s="283">
        <f>施設資源化量内訳!BR29</f>
        <v>0</v>
      </c>
      <c r="AG29" s="283">
        <f>施設資源化量内訳!CN29</f>
        <v>0</v>
      </c>
      <c r="AH29" s="283">
        <f>施設資源化量内訳!DJ29</f>
        <v>0</v>
      </c>
      <c r="AI29" s="283">
        <f>施設資源化量内訳!EF29</f>
        <v>0</v>
      </c>
      <c r="AJ29" s="283">
        <f>施設資源化量内訳!FB29</f>
        <v>102</v>
      </c>
      <c r="AK29" s="283">
        <f t="shared" si="6"/>
        <v>102</v>
      </c>
      <c r="AL29" s="288">
        <f t="shared" si="7"/>
        <v>17.288135593220339</v>
      </c>
      <c r="AM29" s="288">
        <f>IF((AB29+J29)&lt;&gt;0,(資源化量内訳!D29-資源化量内訳!S29-資源化量内訳!U29-資源化量内訳!W29-資源化量内訳!V29)/(AB29+J29)*100,"-")</f>
        <v>17.288135593220339</v>
      </c>
      <c r="AN29" s="283">
        <f>ごみ処理量内訳!AA29</f>
        <v>0</v>
      </c>
      <c r="AO29" s="283">
        <f>ごみ処理量内訳!AB29</f>
        <v>39</v>
      </c>
      <c r="AP29" s="283">
        <f>ごみ処理量内訳!AC29</f>
        <v>10</v>
      </c>
      <c r="AQ29" s="283">
        <f t="shared" si="8"/>
        <v>49</v>
      </c>
      <c r="AR29" s="313" t="s">
        <v>744</v>
      </c>
    </row>
    <row r="30" spans="1: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4765</v>
      </c>
      <c r="E30" s="283">
        <v>4765</v>
      </c>
      <c r="F30" s="283">
        <v>0</v>
      </c>
      <c r="G30" s="283">
        <v>10</v>
      </c>
      <c r="H30" s="283">
        <f>SUM(ごみ搬入量内訳!E30,+ごみ搬入量内訳!AD30)</f>
        <v>1228</v>
      </c>
      <c r="I30" s="283">
        <f>ごみ搬入量内訳!BC30</f>
        <v>96</v>
      </c>
      <c r="J30" s="283">
        <f>資源化量内訳!BR30</f>
        <v>0</v>
      </c>
      <c r="K30" s="283">
        <f t="shared" si="1"/>
        <v>1324</v>
      </c>
      <c r="L30" s="286">
        <f t="shared" si="2"/>
        <v>761.25860656326802</v>
      </c>
      <c r="M30" s="283">
        <f>IF(D30&lt;&gt;0,(ごみ搬入量内訳!BR30+ごみ処理概要!J30)/ごみ処理概要!D30/365*1000000,"-")</f>
        <v>761.25860656326802</v>
      </c>
      <c r="N30" s="406">
        <f>IF(D30&lt;&gt;0,(ごみ搬入量内訳!E30+ごみ搬入量内訳!BD30-ごみ搬入量内訳!R30-ごみ搬入量内訳!BH30)/D30/365*1000000,"-")</f>
        <v>602.56723540657481</v>
      </c>
      <c r="O30" s="283">
        <f>IF(D30&lt;&gt;0,ごみ搬入量内訳!CM30/ごみ処理概要!D30/365*1000000,"-")</f>
        <v>0</v>
      </c>
      <c r="P30" s="283">
        <f>ごみ搬入量内訳!DH30</f>
        <v>0</v>
      </c>
      <c r="Q30" s="283">
        <f>ごみ処理量内訳!E30</f>
        <v>879</v>
      </c>
      <c r="R30" s="283">
        <f>ごみ処理量内訳!N30</f>
        <v>0</v>
      </c>
      <c r="S30" s="283">
        <f t="shared" si="3"/>
        <v>445</v>
      </c>
      <c r="T30" s="283">
        <f>ごみ処理量内訳!G30</f>
        <v>169</v>
      </c>
      <c r="U30" s="283">
        <f>ごみ処理量内訳!L30</f>
        <v>276</v>
      </c>
      <c r="V30" s="283">
        <f>ごみ処理量内訳!H30</f>
        <v>0</v>
      </c>
      <c r="W30" s="283">
        <f>ごみ処理量内訳!I30</f>
        <v>0</v>
      </c>
      <c r="X30" s="283">
        <f>ごみ処理量内訳!J30</f>
        <v>0</v>
      </c>
      <c r="Y30" s="283">
        <f>ごみ処理量内訳!K30</f>
        <v>0</v>
      </c>
      <c r="Z30" s="283">
        <f>ごみ処理量内訳!M30</f>
        <v>0</v>
      </c>
      <c r="AA30" s="283">
        <f>資源化量内訳!Z30</f>
        <v>0</v>
      </c>
      <c r="AB30" s="283">
        <f t="shared" si="4"/>
        <v>1324</v>
      </c>
      <c r="AC30" s="288">
        <f t="shared" si="5"/>
        <v>100</v>
      </c>
      <c r="AD30" s="283">
        <f>施設資源化量内訳!Z30</f>
        <v>0</v>
      </c>
      <c r="AE30" s="283">
        <f>施設資源化量内訳!AV30</f>
        <v>0</v>
      </c>
      <c r="AF30" s="283">
        <f>施設資源化量内訳!BR30</f>
        <v>0</v>
      </c>
      <c r="AG30" s="283">
        <f>施設資源化量内訳!CN30</f>
        <v>0</v>
      </c>
      <c r="AH30" s="283">
        <f>施設資源化量内訳!DJ30</f>
        <v>0</v>
      </c>
      <c r="AI30" s="283">
        <f>施設資源化量内訳!EF30</f>
        <v>0</v>
      </c>
      <c r="AJ30" s="283">
        <f>施設資源化量内訳!FB30</f>
        <v>276</v>
      </c>
      <c r="AK30" s="283">
        <f t="shared" si="6"/>
        <v>276</v>
      </c>
      <c r="AL30" s="288">
        <f t="shared" si="7"/>
        <v>20.84592145015106</v>
      </c>
      <c r="AM30" s="288">
        <f>IF((AB30+J30)&lt;&gt;0,(資源化量内訳!D30-資源化量内訳!S30-資源化量内訳!U30-資源化量内訳!W30-資源化量内訳!V30)/(AB30+J30)*100,"-")</f>
        <v>20.84592145015106</v>
      </c>
      <c r="AN30" s="283">
        <f>ごみ処理量内訳!AA30</f>
        <v>0</v>
      </c>
      <c r="AO30" s="283">
        <f>ごみ処理量内訳!AB30</f>
        <v>94</v>
      </c>
      <c r="AP30" s="283">
        <f>ごみ処理量内訳!AC30</f>
        <v>40</v>
      </c>
      <c r="AQ30" s="283">
        <f t="shared" si="8"/>
        <v>134</v>
      </c>
      <c r="AR30" s="313" t="s">
        <v>744</v>
      </c>
    </row>
    <row r="31" spans="1: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11371</v>
      </c>
      <c r="E31" s="283">
        <v>11371</v>
      </c>
      <c r="F31" s="283">
        <v>0</v>
      </c>
      <c r="G31" s="283">
        <v>56</v>
      </c>
      <c r="H31" s="283">
        <f>SUM(ごみ搬入量内訳!E31,+ごみ搬入量内訳!AD31)</f>
        <v>2282</v>
      </c>
      <c r="I31" s="283">
        <f>ごみ搬入量内訳!BC31</f>
        <v>1234</v>
      </c>
      <c r="J31" s="283">
        <f>資源化量内訳!BR31</f>
        <v>0</v>
      </c>
      <c r="K31" s="283">
        <f t="shared" si="1"/>
        <v>3516</v>
      </c>
      <c r="L31" s="286">
        <f t="shared" si="2"/>
        <v>847.14420124252626</v>
      </c>
      <c r="M31" s="283">
        <f>IF(D31&lt;&gt;0,(ごみ搬入量内訳!BR31+ごみ処理概要!J31)/ごみ処理概要!D31/365*1000000,"-")</f>
        <v>675.83603085474579</v>
      </c>
      <c r="N31" s="406">
        <f>IF(D31&lt;&gt;0,(ごみ搬入量内訳!E31+ごみ搬入量内訳!BD31-ごみ搬入量内訳!R31-ごみ搬入量内訳!BH31)/D31/365*1000000,"-")</f>
        <v>556.08896941631133</v>
      </c>
      <c r="O31" s="283">
        <f>IF(D31&lt;&gt;0,ごみ搬入量内訳!CM31/ごみ処理概要!D31/365*1000000,"-")</f>
        <v>171.30817038778048</v>
      </c>
      <c r="P31" s="283">
        <f>ごみ搬入量内訳!DH31</f>
        <v>0</v>
      </c>
      <c r="Q31" s="283">
        <f>ごみ処理量内訳!E31</f>
        <v>0</v>
      </c>
      <c r="R31" s="283">
        <f>ごみ処理量内訳!N31</f>
        <v>0</v>
      </c>
      <c r="S31" s="283">
        <f t="shared" si="3"/>
        <v>3516</v>
      </c>
      <c r="T31" s="283">
        <f>ごみ処理量内訳!G31</f>
        <v>0</v>
      </c>
      <c r="U31" s="283">
        <f>ごみ処理量内訳!L31</f>
        <v>636</v>
      </c>
      <c r="V31" s="283">
        <f>ごみ処理量内訳!H31</f>
        <v>0</v>
      </c>
      <c r="W31" s="283">
        <f>ごみ処理量内訳!I31</f>
        <v>0</v>
      </c>
      <c r="X31" s="283">
        <f>ごみ処理量内訳!J31</f>
        <v>0</v>
      </c>
      <c r="Y31" s="283">
        <f>ごみ処理量内訳!K31</f>
        <v>0</v>
      </c>
      <c r="Z31" s="283">
        <f>ごみ処理量内訳!M31</f>
        <v>2880</v>
      </c>
      <c r="AA31" s="283">
        <f>資源化量内訳!Z31</f>
        <v>0</v>
      </c>
      <c r="AB31" s="283">
        <f t="shared" si="4"/>
        <v>3516</v>
      </c>
      <c r="AC31" s="288">
        <f t="shared" si="5"/>
        <v>100</v>
      </c>
      <c r="AD31" s="283">
        <f>施設資源化量内訳!Z31</f>
        <v>0</v>
      </c>
      <c r="AE31" s="283">
        <f>施設資源化量内訳!AV31</f>
        <v>0</v>
      </c>
      <c r="AF31" s="283">
        <f>施設資源化量内訳!BR31</f>
        <v>0</v>
      </c>
      <c r="AG31" s="283">
        <f>施設資源化量内訳!CN31</f>
        <v>0</v>
      </c>
      <c r="AH31" s="283">
        <f>施設資源化量内訳!DJ31</f>
        <v>0</v>
      </c>
      <c r="AI31" s="283">
        <f>施設資源化量内訳!EF31</f>
        <v>0</v>
      </c>
      <c r="AJ31" s="283">
        <f>施設資源化量内訳!FB31</f>
        <v>618</v>
      </c>
      <c r="AK31" s="283">
        <f t="shared" si="6"/>
        <v>618</v>
      </c>
      <c r="AL31" s="288">
        <f t="shared" si="7"/>
        <v>17.576791808873722</v>
      </c>
      <c r="AM31" s="288">
        <f>IF((AB31+J31)&lt;&gt;0,(資源化量内訳!D31-資源化量内訳!S31-資源化量内訳!U31-資源化量内訳!W31-資源化量内訳!V31)/(AB31+J31)*100,"-")</f>
        <v>17.576791808873722</v>
      </c>
      <c r="AN31" s="283">
        <f>ごみ処理量内訳!AA31</f>
        <v>0</v>
      </c>
      <c r="AO31" s="283">
        <f>ごみ処理量内訳!AB31</f>
        <v>274</v>
      </c>
      <c r="AP31" s="283">
        <f>ごみ処理量内訳!AC31</f>
        <v>62</v>
      </c>
      <c r="AQ31" s="283">
        <f t="shared" si="8"/>
        <v>336</v>
      </c>
      <c r="AR31" s="313" t="s">
        <v>744</v>
      </c>
    </row>
    <row r="32" spans="1: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3607</v>
      </c>
      <c r="E32" s="283">
        <v>3607</v>
      </c>
      <c r="F32" s="283">
        <v>0</v>
      </c>
      <c r="G32" s="283">
        <v>5</v>
      </c>
      <c r="H32" s="283">
        <f>SUM(ごみ搬入量内訳!E32,+ごみ搬入量内訳!AD32)</f>
        <v>670</v>
      </c>
      <c r="I32" s="283">
        <f>ごみ搬入量内訳!BC32</f>
        <v>146</v>
      </c>
      <c r="J32" s="283">
        <f>資源化量内訳!BR32</f>
        <v>0</v>
      </c>
      <c r="K32" s="283">
        <f t="shared" si="1"/>
        <v>816</v>
      </c>
      <c r="L32" s="286">
        <f t="shared" si="2"/>
        <v>619.79940070866769</v>
      </c>
      <c r="M32" s="283">
        <f>IF(D32&lt;&gt;0,(ごみ搬入量内訳!BR32+ごみ処理概要!J32)/ごみ処理概要!D32/365*1000000,"-")</f>
        <v>489.91496747192485</v>
      </c>
      <c r="N32" s="406">
        <f>IF(D32&lt;&gt;0,(ごみ搬入量内訳!E32+ごみ搬入量内訳!BD32-ごみ搬入量内訳!R32-ごみ搬入量内訳!BH32)/D32/365*1000000,"-")</f>
        <v>390.41285779933236</v>
      </c>
      <c r="O32" s="283">
        <f>IF(D32&lt;&gt;0,ごみ搬入量内訳!CM32/ごみ処理概要!D32/365*1000000,"-")</f>
        <v>129.88443323674284</v>
      </c>
      <c r="P32" s="283">
        <f>ごみ搬入量内訳!DH32</f>
        <v>0</v>
      </c>
      <c r="Q32" s="283">
        <f>ごみ処理量内訳!E32</f>
        <v>0</v>
      </c>
      <c r="R32" s="283">
        <f>ごみ処理量内訳!N32</f>
        <v>0</v>
      </c>
      <c r="S32" s="283">
        <f t="shared" si="3"/>
        <v>816</v>
      </c>
      <c r="T32" s="283">
        <f>ごみ処理量内訳!G32</f>
        <v>0</v>
      </c>
      <c r="U32" s="283">
        <f>ごみ処理量内訳!L32</f>
        <v>169</v>
      </c>
      <c r="V32" s="283">
        <f>ごみ処理量内訳!H32</f>
        <v>0</v>
      </c>
      <c r="W32" s="283">
        <f>ごみ処理量内訳!I32</f>
        <v>0</v>
      </c>
      <c r="X32" s="283">
        <f>ごみ処理量内訳!J32</f>
        <v>0</v>
      </c>
      <c r="Y32" s="283">
        <f>ごみ処理量内訳!K32</f>
        <v>0</v>
      </c>
      <c r="Z32" s="283">
        <f>ごみ処理量内訳!M32</f>
        <v>647</v>
      </c>
      <c r="AA32" s="283">
        <f>資源化量内訳!Z32</f>
        <v>0</v>
      </c>
      <c r="AB32" s="283">
        <f t="shared" si="4"/>
        <v>816</v>
      </c>
      <c r="AC32" s="288">
        <f t="shared" si="5"/>
        <v>100</v>
      </c>
      <c r="AD32" s="283">
        <f>施設資源化量内訳!Z32</f>
        <v>0</v>
      </c>
      <c r="AE32" s="283">
        <f>施設資源化量内訳!AV32</f>
        <v>0</v>
      </c>
      <c r="AF32" s="283">
        <f>施設資源化量内訳!BR32</f>
        <v>0</v>
      </c>
      <c r="AG32" s="283">
        <f>施設資源化量内訳!CN32</f>
        <v>0</v>
      </c>
      <c r="AH32" s="283">
        <f>施設資源化量内訳!DJ32</f>
        <v>0</v>
      </c>
      <c r="AI32" s="283">
        <f>施設資源化量内訳!EF32</f>
        <v>0</v>
      </c>
      <c r="AJ32" s="283">
        <f>施設資源化量内訳!FB32</f>
        <v>164</v>
      </c>
      <c r="AK32" s="283">
        <f t="shared" si="6"/>
        <v>164</v>
      </c>
      <c r="AL32" s="288">
        <f t="shared" si="7"/>
        <v>20.098039215686274</v>
      </c>
      <c r="AM32" s="288">
        <f>IF((AB32+J32)&lt;&gt;0,(資源化量内訳!D32-資源化量内訳!S32-資源化量内訳!U32-資源化量内訳!W32-資源化量内訳!V32)/(AB32+J32)*100,"-")</f>
        <v>20.098039215686274</v>
      </c>
      <c r="AN32" s="283">
        <f>ごみ処理量内訳!AA32</f>
        <v>0</v>
      </c>
      <c r="AO32" s="283">
        <f>ごみ処理量内訳!AB32</f>
        <v>61</v>
      </c>
      <c r="AP32" s="283">
        <f>ごみ処理量内訳!AC32</f>
        <v>17</v>
      </c>
      <c r="AQ32" s="283">
        <f t="shared" si="8"/>
        <v>78</v>
      </c>
      <c r="AR32" s="313" t="s">
        <v>744</v>
      </c>
    </row>
    <row r="33" spans="1: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3094</v>
      </c>
      <c r="E33" s="283">
        <v>3094</v>
      </c>
      <c r="F33" s="283">
        <v>0</v>
      </c>
      <c r="G33" s="283">
        <v>9</v>
      </c>
      <c r="H33" s="283">
        <f>SUM(ごみ搬入量内訳!E33,+ごみ搬入量内訳!AD33)</f>
        <v>645</v>
      </c>
      <c r="I33" s="283">
        <f>ごみ搬入量内訳!BC33</f>
        <v>74</v>
      </c>
      <c r="J33" s="283">
        <f>資源化量内訳!BR33</f>
        <v>0</v>
      </c>
      <c r="K33" s="283">
        <f t="shared" si="1"/>
        <v>719</v>
      </c>
      <c r="L33" s="286">
        <f t="shared" si="2"/>
        <v>636.67195012883974</v>
      </c>
      <c r="M33" s="283">
        <f>IF(D33&lt;&gt;0,(ごみ搬入量内訳!BR33+ごみ処理概要!J33)/ごみ処理概要!D33/365*1000000,"-")</f>
        <v>503.84748209083426</v>
      </c>
      <c r="N33" s="406">
        <f>IF(D33&lt;&gt;0,(ごみ搬入量内訳!E33+ごみ搬入量内訳!BD33-ごみ搬入量内訳!R33-ごみ搬入量内訳!BH33)/D33/365*1000000,"-")</f>
        <v>409.98485801064368</v>
      </c>
      <c r="O33" s="283">
        <f>IF(D33&lt;&gt;0,ごみ搬入量内訳!CM33/ごみ処理概要!D33/365*1000000,"-")</f>
        <v>132.82446803800551</v>
      </c>
      <c r="P33" s="283">
        <f>ごみ搬入量内訳!DH33</f>
        <v>0</v>
      </c>
      <c r="Q33" s="283">
        <f>ごみ処理量内訳!E33</f>
        <v>0</v>
      </c>
      <c r="R33" s="283">
        <f>ごみ処理量内訳!N33</f>
        <v>0</v>
      </c>
      <c r="S33" s="283">
        <f t="shared" si="3"/>
        <v>719</v>
      </c>
      <c r="T33" s="283">
        <f>ごみ処理量内訳!G33</f>
        <v>0</v>
      </c>
      <c r="U33" s="283">
        <f>ごみ処理量内訳!L33</f>
        <v>139</v>
      </c>
      <c r="V33" s="283">
        <f>ごみ処理量内訳!H33</f>
        <v>0</v>
      </c>
      <c r="W33" s="283">
        <f>ごみ処理量内訳!I33</f>
        <v>0</v>
      </c>
      <c r="X33" s="283">
        <f>ごみ処理量内訳!J33</f>
        <v>0</v>
      </c>
      <c r="Y33" s="283">
        <f>ごみ処理量内訳!K33</f>
        <v>0</v>
      </c>
      <c r="Z33" s="283">
        <f>ごみ処理量内訳!M33</f>
        <v>580</v>
      </c>
      <c r="AA33" s="283">
        <f>資源化量内訳!Z33</f>
        <v>0</v>
      </c>
      <c r="AB33" s="283">
        <f t="shared" si="4"/>
        <v>719</v>
      </c>
      <c r="AC33" s="288">
        <f t="shared" si="5"/>
        <v>100</v>
      </c>
      <c r="AD33" s="283">
        <f>施設資源化量内訳!Z33</f>
        <v>0</v>
      </c>
      <c r="AE33" s="283">
        <f>施設資源化量内訳!AV33</f>
        <v>0</v>
      </c>
      <c r="AF33" s="283">
        <f>施設資源化量内訳!BR33</f>
        <v>0</v>
      </c>
      <c r="AG33" s="283">
        <f>施設資源化量内訳!CN33</f>
        <v>0</v>
      </c>
      <c r="AH33" s="283">
        <f>施設資源化量内訳!DJ33</f>
        <v>0</v>
      </c>
      <c r="AI33" s="283">
        <f>施設資源化量内訳!EF33</f>
        <v>0</v>
      </c>
      <c r="AJ33" s="283">
        <f>施設資源化量内訳!FB33</f>
        <v>135</v>
      </c>
      <c r="AK33" s="283">
        <f t="shared" si="6"/>
        <v>135</v>
      </c>
      <c r="AL33" s="288">
        <f t="shared" si="7"/>
        <v>18.776077885952713</v>
      </c>
      <c r="AM33" s="288">
        <f>IF((AB33+J33)&lt;&gt;0,(資源化量内訳!D33-資源化量内訳!S33-資源化量内訳!U33-資源化量内訳!W33-資源化量内訳!V33)/(AB33+J33)*100,"-")</f>
        <v>18.776077885952713</v>
      </c>
      <c r="AN33" s="283">
        <f>ごみ処理量内訳!AA33</f>
        <v>0</v>
      </c>
      <c r="AO33" s="283">
        <f>ごみ処理量内訳!AB33</f>
        <v>55</v>
      </c>
      <c r="AP33" s="283">
        <f>ごみ処理量内訳!AC33</f>
        <v>15</v>
      </c>
      <c r="AQ33" s="283">
        <f t="shared" si="8"/>
        <v>70</v>
      </c>
      <c r="AR33" s="313" t="s">
        <v>744</v>
      </c>
    </row>
    <row r="34" spans="1:44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6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8"/>
      <c r="AD34" s="283"/>
      <c r="AE34" s="283"/>
      <c r="AF34" s="283"/>
      <c r="AG34" s="283"/>
      <c r="AH34" s="283"/>
      <c r="AI34" s="283"/>
      <c r="AJ34" s="283"/>
      <c r="AK34" s="283"/>
      <c r="AL34" s="288"/>
      <c r="AM34" s="288"/>
      <c r="AN34" s="283"/>
      <c r="AO34" s="283"/>
      <c r="AP34" s="283"/>
      <c r="AQ34" s="283"/>
    </row>
    <row r="35" spans="1:44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6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8"/>
      <c r="AD35" s="283"/>
      <c r="AE35" s="283"/>
      <c r="AF35" s="283"/>
      <c r="AG35" s="283"/>
      <c r="AH35" s="283"/>
      <c r="AI35" s="283"/>
      <c r="AJ35" s="283"/>
      <c r="AK35" s="283"/>
      <c r="AL35" s="288"/>
      <c r="AM35" s="288"/>
      <c r="AN35" s="283"/>
      <c r="AO35" s="283"/>
      <c r="AP35" s="283"/>
      <c r="AQ35" s="283"/>
    </row>
    <row r="36" spans="1:44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6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8"/>
      <c r="AD36" s="283"/>
      <c r="AE36" s="283"/>
      <c r="AF36" s="283"/>
      <c r="AG36" s="283"/>
      <c r="AH36" s="283"/>
      <c r="AI36" s="283"/>
      <c r="AJ36" s="283"/>
      <c r="AK36" s="283"/>
      <c r="AL36" s="288"/>
      <c r="AM36" s="288"/>
      <c r="AN36" s="283"/>
      <c r="AO36" s="283"/>
      <c r="AP36" s="283"/>
      <c r="AQ36" s="283"/>
    </row>
    <row r="37" spans="1:44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6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8"/>
      <c r="AD37" s="283"/>
      <c r="AE37" s="283"/>
      <c r="AF37" s="283"/>
      <c r="AG37" s="283"/>
      <c r="AH37" s="283"/>
      <c r="AI37" s="283"/>
      <c r="AJ37" s="283"/>
      <c r="AK37" s="283"/>
      <c r="AL37" s="288"/>
      <c r="AM37" s="288"/>
      <c r="AN37" s="283"/>
      <c r="AO37" s="283"/>
      <c r="AP37" s="283"/>
      <c r="AQ37" s="283"/>
    </row>
    <row r="38" spans="1:44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6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8"/>
      <c r="AD38" s="283"/>
      <c r="AE38" s="283"/>
      <c r="AF38" s="283"/>
      <c r="AG38" s="283"/>
      <c r="AH38" s="283"/>
      <c r="AI38" s="283"/>
      <c r="AJ38" s="283"/>
      <c r="AK38" s="283"/>
      <c r="AL38" s="288"/>
      <c r="AM38" s="288"/>
      <c r="AN38" s="283"/>
      <c r="AO38" s="283"/>
      <c r="AP38" s="283"/>
      <c r="AQ38" s="283"/>
    </row>
    <row r="39" spans="1:44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6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8"/>
      <c r="AD39" s="283"/>
      <c r="AE39" s="283"/>
      <c r="AF39" s="283"/>
      <c r="AG39" s="283"/>
      <c r="AH39" s="283"/>
      <c r="AI39" s="283"/>
      <c r="AJ39" s="283"/>
      <c r="AK39" s="283"/>
      <c r="AL39" s="288"/>
      <c r="AM39" s="288"/>
      <c r="AN39" s="283"/>
      <c r="AO39" s="283"/>
      <c r="AP39" s="283"/>
      <c r="AQ39" s="283"/>
    </row>
    <row r="40" spans="1:44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6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8"/>
      <c r="AD40" s="283"/>
      <c r="AE40" s="283"/>
      <c r="AF40" s="283"/>
      <c r="AG40" s="283"/>
      <c r="AH40" s="283"/>
      <c r="AI40" s="283"/>
      <c r="AJ40" s="283"/>
      <c r="AK40" s="283"/>
      <c r="AL40" s="288"/>
      <c r="AM40" s="288"/>
      <c r="AN40" s="283"/>
      <c r="AO40" s="283"/>
      <c r="AP40" s="283"/>
      <c r="AQ40" s="283"/>
    </row>
    <row r="41" spans="1:44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6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8"/>
      <c r="AD41" s="283"/>
      <c r="AE41" s="283"/>
      <c r="AF41" s="283"/>
      <c r="AG41" s="283"/>
      <c r="AH41" s="283"/>
      <c r="AI41" s="283"/>
      <c r="AJ41" s="283"/>
      <c r="AK41" s="283"/>
      <c r="AL41" s="288"/>
      <c r="AM41" s="288"/>
      <c r="AN41" s="283"/>
      <c r="AO41" s="283"/>
      <c r="AP41" s="283"/>
      <c r="AQ41" s="283"/>
    </row>
    <row r="42" spans="1:44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6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8"/>
      <c r="AD42" s="283"/>
      <c r="AE42" s="283"/>
      <c r="AF42" s="283"/>
      <c r="AG42" s="283"/>
      <c r="AH42" s="283"/>
      <c r="AI42" s="283"/>
      <c r="AJ42" s="283"/>
      <c r="AK42" s="283"/>
      <c r="AL42" s="288"/>
      <c r="AM42" s="288"/>
      <c r="AN42" s="283"/>
      <c r="AO42" s="283"/>
      <c r="AP42" s="283"/>
      <c r="AQ42" s="283"/>
    </row>
    <row r="43" spans="1:44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6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8"/>
      <c r="AD43" s="283"/>
      <c r="AE43" s="283"/>
      <c r="AF43" s="283"/>
      <c r="AG43" s="283"/>
      <c r="AH43" s="283"/>
      <c r="AI43" s="283"/>
      <c r="AJ43" s="283"/>
      <c r="AK43" s="283"/>
      <c r="AL43" s="288"/>
      <c r="AM43" s="288"/>
      <c r="AN43" s="283"/>
      <c r="AO43" s="283"/>
      <c r="AP43" s="283"/>
      <c r="AQ43" s="283"/>
    </row>
    <row r="44" spans="1:44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6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8"/>
      <c r="AD44" s="283"/>
      <c r="AE44" s="283"/>
      <c r="AF44" s="283"/>
      <c r="AG44" s="283"/>
      <c r="AH44" s="283"/>
      <c r="AI44" s="283"/>
      <c r="AJ44" s="283"/>
      <c r="AK44" s="283"/>
      <c r="AL44" s="288"/>
      <c r="AM44" s="288"/>
      <c r="AN44" s="283"/>
      <c r="AO44" s="283"/>
      <c r="AP44" s="283"/>
      <c r="AQ44" s="283"/>
    </row>
    <row r="45" spans="1:44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6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8"/>
      <c r="AD45" s="283"/>
      <c r="AE45" s="283"/>
      <c r="AF45" s="283"/>
      <c r="AG45" s="283"/>
      <c r="AH45" s="283"/>
      <c r="AI45" s="283"/>
      <c r="AJ45" s="283"/>
      <c r="AK45" s="283"/>
      <c r="AL45" s="288"/>
      <c r="AM45" s="288"/>
      <c r="AN45" s="283"/>
      <c r="AO45" s="283"/>
      <c r="AP45" s="283"/>
      <c r="AQ45" s="283"/>
    </row>
    <row r="46" spans="1:44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6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8"/>
      <c r="AD46" s="283"/>
      <c r="AE46" s="283"/>
      <c r="AF46" s="283"/>
      <c r="AG46" s="283"/>
      <c r="AH46" s="283"/>
      <c r="AI46" s="283"/>
      <c r="AJ46" s="283"/>
      <c r="AK46" s="283"/>
      <c r="AL46" s="288"/>
      <c r="AM46" s="288"/>
      <c r="AN46" s="283"/>
      <c r="AO46" s="283"/>
      <c r="AP46" s="283"/>
      <c r="AQ46" s="283"/>
    </row>
    <row r="47" spans="1:44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6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8"/>
      <c r="AD47" s="283"/>
      <c r="AE47" s="283"/>
      <c r="AF47" s="283"/>
      <c r="AG47" s="283"/>
      <c r="AH47" s="283"/>
      <c r="AI47" s="283"/>
      <c r="AJ47" s="283"/>
      <c r="AK47" s="283"/>
      <c r="AL47" s="288"/>
      <c r="AM47" s="288"/>
      <c r="AN47" s="283"/>
      <c r="AO47" s="283"/>
      <c r="AP47" s="283"/>
      <c r="AQ47" s="283"/>
    </row>
    <row r="48" spans="1:44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6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8"/>
      <c r="AD48" s="283"/>
      <c r="AE48" s="283"/>
      <c r="AF48" s="283"/>
      <c r="AG48" s="283"/>
      <c r="AH48" s="283"/>
      <c r="AI48" s="283"/>
      <c r="AJ48" s="283"/>
      <c r="AK48" s="283"/>
      <c r="AL48" s="288"/>
      <c r="AM48" s="288"/>
      <c r="AN48" s="283"/>
      <c r="AO48" s="283"/>
      <c r="AP48" s="283"/>
      <c r="AQ48" s="283"/>
    </row>
    <row r="49" spans="1:4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6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8"/>
      <c r="AD49" s="283"/>
      <c r="AE49" s="283"/>
      <c r="AF49" s="283"/>
      <c r="AG49" s="283"/>
      <c r="AH49" s="283"/>
      <c r="AI49" s="283"/>
      <c r="AJ49" s="283"/>
      <c r="AK49" s="283"/>
      <c r="AL49" s="288"/>
      <c r="AM49" s="288"/>
      <c r="AN49" s="283"/>
      <c r="AO49" s="283"/>
      <c r="AP49" s="283"/>
      <c r="AQ49" s="283"/>
    </row>
    <row r="50" spans="1:4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6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8"/>
      <c r="AD50" s="283"/>
      <c r="AE50" s="283"/>
      <c r="AF50" s="283"/>
      <c r="AG50" s="283"/>
      <c r="AH50" s="283"/>
      <c r="AI50" s="283"/>
      <c r="AJ50" s="283"/>
      <c r="AK50" s="283"/>
      <c r="AL50" s="288"/>
      <c r="AM50" s="288"/>
      <c r="AN50" s="283"/>
      <c r="AO50" s="283"/>
      <c r="AP50" s="283"/>
      <c r="AQ50" s="283"/>
    </row>
    <row r="51" spans="1:4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6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8"/>
      <c r="AD51" s="283"/>
      <c r="AE51" s="283"/>
      <c r="AF51" s="283"/>
      <c r="AG51" s="283"/>
      <c r="AH51" s="283"/>
      <c r="AI51" s="283"/>
      <c r="AJ51" s="283"/>
      <c r="AK51" s="283"/>
      <c r="AL51" s="288"/>
      <c r="AM51" s="288"/>
      <c r="AN51" s="283"/>
      <c r="AO51" s="283"/>
      <c r="AP51" s="283"/>
      <c r="AQ51" s="283"/>
    </row>
    <row r="52" spans="1:4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6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8"/>
      <c r="AD52" s="283"/>
      <c r="AE52" s="283"/>
      <c r="AF52" s="283"/>
      <c r="AG52" s="283"/>
      <c r="AH52" s="283"/>
      <c r="AI52" s="283"/>
      <c r="AJ52" s="283"/>
      <c r="AK52" s="283"/>
      <c r="AL52" s="288"/>
      <c r="AM52" s="288"/>
      <c r="AN52" s="283"/>
      <c r="AO52" s="283"/>
      <c r="AP52" s="283"/>
      <c r="AQ52" s="283"/>
    </row>
    <row r="53" spans="1:4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6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8"/>
      <c r="AD53" s="283"/>
      <c r="AE53" s="283"/>
      <c r="AF53" s="283"/>
      <c r="AG53" s="283"/>
      <c r="AH53" s="283"/>
      <c r="AI53" s="283"/>
      <c r="AJ53" s="283"/>
      <c r="AK53" s="283"/>
      <c r="AL53" s="288"/>
      <c r="AM53" s="288"/>
      <c r="AN53" s="283"/>
      <c r="AO53" s="283"/>
      <c r="AP53" s="283"/>
      <c r="AQ53" s="283"/>
    </row>
    <row r="54" spans="1:4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6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8"/>
      <c r="AD54" s="283"/>
      <c r="AE54" s="283"/>
      <c r="AF54" s="283"/>
      <c r="AG54" s="283"/>
      <c r="AH54" s="283"/>
      <c r="AI54" s="283"/>
      <c r="AJ54" s="283"/>
      <c r="AK54" s="283"/>
      <c r="AL54" s="288"/>
      <c r="AM54" s="288"/>
      <c r="AN54" s="283"/>
      <c r="AO54" s="283"/>
      <c r="AP54" s="283"/>
      <c r="AQ54" s="283"/>
    </row>
    <row r="55" spans="1:4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6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8"/>
      <c r="AD55" s="283"/>
      <c r="AE55" s="283"/>
      <c r="AF55" s="283"/>
      <c r="AG55" s="283"/>
      <c r="AH55" s="283"/>
      <c r="AI55" s="283"/>
      <c r="AJ55" s="283"/>
      <c r="AK55" s="283"/>
      <c r="AL55" s="288"/>
      <c r="AM55" s="288"/>
      <c r="AN55" s="283"/>
      <c r="AO55" s="283"/>
      <c r="AP55" s="283"/>
      <c r="AQ55" s="283"/>
    </row>
    <row r="56" spans="1:4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6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8"/>
      <c r="AD56" s="283"/>
      <c r="AE56" s="283"/>
      <c r="AF56" s="283"/>
      <c r="AG56" s="283"/>
      <c r="AH56" s="283"/>
      <c r="AI56" s="283"/>
      <c r="AJ56" s="283"/>
      <c r="AK56" s="283"/>
      <c r="AL56" s="288"/>
      <c r="AM56" s="288"/>
      <c r="AN56" s="283"/>
      <c r="AO56" s="283"/>
      <c r="AP56" s="283"/>
      <c r="AQ56" s="283"/>
    </row>
    <row r="57" spans="1:4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6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8"/>
      <c r="AD57" s="283"/>
      <c r="AE57" s="283"/>
      <c r="AF57" s="283"/>
      <c r="AG57" s="283"/>
      <c r="AH57" s="283"/>
      <c r="AI57" s="283"/>
      <c r="AJ57" s="283"/>
      <c r="AK57" s="283"/>
      <c r="AL57" s="288"/>
      <c r="AM57" s="288"/>
      <c r="AN57" s="283"/>
      <c r="AO57" s="283"/>
      <c r="AP57" s="283"/>
      <c r="AQ57" s="283"/>
    </row>
    <row r="58" spans="1:4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6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8"/>
      <c r="AD58" s="283"/>
      <c r="AE58" s="283"/>
      <c r="AF58" s="283"/>
      <c r="AG58" s="283"/>
      <c r="AH58" s="283"/>
      <c r="AI58" s="283"/>
      <c r="AJ58" s="283"/>
      <c r="AK58" s="283"/>
      <c r="AL58" s="288"/>
      <c r="AM58" s="288"/>
      <c r="AN58" s="283"/>
      <c r="AO58" s="283"/>
      <c r="AP58" s="283"/>
      <c r="AQ58" s="283"/>
    </row>
    <row r="59" spans="1:4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6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8"/>
      <c r="AD59" s="283"/>
      <c r="AE59" s="283"/>
      <c r="AF59" s="283"/>
      <c r="AG59" s="283"/>
      <c r="AH59" s="283"/>
      <c r="AI59" s="283"/>
      <c r="AJ59" s="283"/>
      <c r="AK59" s="283"/>
      <c r="AL59" s="288"/>
      <c r="AM59" s="288"/>
      <c r="AN59" s="283"/>
      <c r="AO59" s="283"/>
      <c r="AP59" s="283"/>
      <c r="AQ59" s="283"/>
    </row>
    <row r="60" spans="1:4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6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8"/>
      <c r="AD60" s="283"/>
      <c r="AE60" s="283"/>
      <c r="AF60" s="283"/>
      <c r="AG60" s="283"/>
      <c r="AH60" s="283"/>
      <c r="AI60" s="283"/>
      <c r="AJ60" s="283"/>
      <c r="AK60" s="283"/>
      <c r="AL60" s="288"/>
      <c r="AM60" s="288"/>
      <c r="AN60" s="283"/>
      <c r="AO60" s="283"/>
      <c r="AP60" s="283"/>
      <c r="AQ60" s="283"/>
    </row>
    <row r="61" spans="1:4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6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8"/>
      <c r="AD61" s="283"/>
      <c r="AE61" s="283"/>
      <c r="AF61" s="283"/>
      <c r="AG61" s="283"/>
      <c r="AH61" s="283"/>
      <c r="AI61" s="283"/>
      <c r="AJ61" s="283"/>
      <c r="AK61" s="283"/>
      <c r="AL61" s="288"/>
      <c r="AM61" s="288"/>
      <c r="AN61" s="283"/>
      <c r="AO61" s="283"/>
      <c r="AP61" s="283"/>
      <c r="AQ61" s="283"/>
    </row>
    <row r="62" spans="1:4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6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8"/>
      <c r="AD62" s="283"/>
      <c r="AE62" s="283"/>
      <c r="AF62" s="283"/>
      <c r="AG62" s="283"/>
      <c r="AH62" s="283"/>
      <c r="AI62" s="283"/>
      <c r="AJ62" s="283"/>
      <c r="AK62" s="283"/>
      <c r="AL62" s="288"/>
      <c r="AM62" s="288"/>
      <c r="AN62" s="283"/>
      <c r="AO62" s="283"/>
      <c r="AP62" s="283"/>
      <c r="AQ62" s="283"/>
    </row>
    <row r="63" spans="1:4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6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8"/>
      <c r="AD63" s="283"/>
      <c r="AE63" s="283"/>
      <c r="AF63" s="283"/>
      <c r="AG63" s="283"/>
      <c r="AH63" s="283"/>
      <c r="AI63" s="283"/>
      <c r="AJ63" s="283"/>
      <c r="AK63" s="283"/>
      <c r="AL63" s="288"/>
      <c r="AM63" s="288"/>
      <c r="AN63" s="283"/>
      <c r="AO63" s="283"/>
      <c r="AP63" s="283"/>
      <c r="AQ63" s="283"/>
    </row>
    <row r="64" spans="1:4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6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8"/>
      <c r="AD64" s="283"/>
      <c r="AE64" s="283"/>
      <c r="AF64" s="283"/>
      <c r="AG64" s="283"/>
      <c r="AH64" s="283"/>
      <c r="AI64" s="283"/>
      <c r="AJ64" s="283"/>
      <c r="AK64" s="283"/>
      <c r="AL64" s="288"/>
      <c r="AM64" s="288"/>
      <c r="AN64" s="283"/>
      <c r="AO64" s="283"/>
      <c r="AP64" s="283"/>
      <c r="AQ64" s="283"/>
    </row>
    <row r="65" spans="1:4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6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8"/>
      <c r="AD65" s="283"/>
      <c r="AE65" s="283"/>
      <c r="AF65" s="283"/>
      <c r="AG65" s="283"/>
      <c r="AH65" s="283"/>
      <c r="AI65" s="283"/>
      <c r="AJ65" s="283"/>
      <c r="AK65" s="283"/>
      <c r="AL65" s="288"/>
      <c r="AM65" s="288"/>
      <c r="AN65" s="283"/>
      <c r="AO65" s="283"/>
      <c r="AP65" s="283"/>
      <c r="AQ65" s="283"/>
    </row>
    <row r="66" spans="1:4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6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8"/>
      <c r="AD66" s="283"/>
      <c r="AE66" s="283"/>
      <c r="AF66" s="283"/>
      <c r="AG66" s="283"/>
      <c r="AH66" s="283"/>
      <c r="AI66" s="283"/>
      <c r="AJ66" s="283"/>
      <c r="AK66" s="283"/>
      <c r="AL66" s="288"/>
      <c r="AM66" s="288"/>
      <c r="AN66" s="283"/>
      <c r="AO66" s="283"/>
      <c r="AP66" s="283"/>
      <c r="AQ66" s="283"/>
    </row>
    <row r="67" spans="1:4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6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8"/>
      <c r="AD67" s="283"/>
      <c r="AE67" s="283"/>
      <c r="AF67" s="283"/>
      <c r="AG67" s="283"/>
      <c r="AH67" s="283"/>
      <c r="AI67" s="283"/>
      <c r="AJ67" s="283"/>
      <c r="AK67" s="283"/>
      <c r="AL67" s="288"/>
      <c r="AM67" s="288"/>
      <c r="AN67" s="283"/>
      <c r="AO67" s="283"/>
      <c r="AP67" s="283"/>
      <c r="AQ67" s="283"/>
    </row>
    <row r="68" spans="1:4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6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8"/>
      <c r="AD68" s="283"/>
      <c r="AE68" s="283"/>
      <c r="AF68" s="283"/>
      <c r="AG68" s="283"/>
      <c r="AH68" s="283"/>
      <c r="AI68" s="283"/>
      <c r="AJ68" s="283"/>
      <c r="AK68" s="283"/>
      <c r="AL68" s="288"/>
      <c r="AM68" s="288"/>
      <c r="AN68" s="283"/>
      <c r="AO68" s="283"/>
      <c r="AP68" s="283"/>
      <c r="AQ68" s="283"/>
    </row>
    <row r="69" spans="1:4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6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8"/>
      <c r="AD69" s="283"/>
      <c r="AE69" s="283"/>
      <c r="AF69" s="283"/>
      <c r="AG69" s="283"/>
      <c r="AH69" s="283"/>
      <c r="AI69" s="283"/>
      <c r="AJ69" s="283"/>
      <c r="AK69" s="283"/>
      <c r="AL69" s="288"/>
      <c r="AM69" s="288"/>
      <c r="AN69" s="283"/>
      <c r="AO69" s="283"/>
      <c r="AP69" s="283"/>
      <c r="AQ69" s="283"/>
    </row>
    <row r="70" spans="1:4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6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8"/>
      <c r="AD70" s="283"/>
      <c r="AE70" s="283"/>
      <c r="AF70" s="283"/>
      <c r="AG70" s="283"/>
      <c r="AH70" s="283"/>
      <c r="AI70" s="283"/>
      <c r="AJ70" s="283"/>
      <c r="AK70" s="283"/>
      <c r="AL70" s="288"/>
      <c r="AM70" s="288"/>
      <c r="AN70" s="283"/>
      <c r="AO70" s="283"/>
      <c r="AP70" s="283"/>
      <c r="AQ70" s="283"/>
    </row>
    <row r="71" spans="1:4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6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8"/>
      <c r="AD71" s="283"/>
      <c r="AE71" s="283"/>
      <c r="AF71" s="283"/>
      <c r="AG71" s="283"/>
      <c r="AH71" s="283"/>
      <c r="AI71" s="283"/>
      <c r="AJ71" s="283"/>
      <c r="AK71" s="283"/>
      <c r="AL71" s="288"/>
      <c r="AM71" s="288"/>
      <c r="AN71" s="283"/>
      <c r="AO71" s="283"/>
      <c r="AP71" s="283"/>
      <c r="AQ71" s="283"/>
    </row>
    <row r="72" spans="1:4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8"/>
      <c r="AD72" s="283"/>
      <c r="AE72" s="283"/>
      <c r="AF72" s="283"/>
      <c r="AG72" s="283"/>
      <c r="AH72" s="283"/>
      <c r="AI72" s="283"/>
      <c r="AJ72" s="283"/>
      <c r="AK72" s="283"/>
      <c r="AL72" s="288"/>
      <c r="AM72" s="288"/>
      <c r="AN72" s="283"/>
      <c r="AO72" s="283"/>
      <c r="AP72" s="283"/>
      <c r="AQ72" s="283"/>
    </row>
    <row r="73" spans="1:4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6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8"/>
      <c r="AD73" s="283"/>
      <c r="AE73" s="283"/>
      <c r="AF73" s="283"/>
      <c r="AG73" s="283"/>
      <c r="AH73" s="283"/>
      <c r="AI73" s="283"/>
      <c r="AJ73" s="283"/>
      <c r="AK73" s="283"/>
      <c r="AL73" s="288"/>
      <c r="AM73" s="288"/>
      <c r="AN73" s="283"/>
      <c r="AO73" s="283"/>
      <c r="AP73" s="283"/>
      <c r="AQ73" s="283"/>
    </row>
    <row r="74" spans="1:4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6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8"/>
      <c r="AD74" s="283"/>
      <c r="AE74" s="283"/>
      <c r="AF74" s="283"/>
      <c r="AG74" s="283"/>
      <c r="AH74" s="283"/>
      <c r="AI74" s="283"/>
      <c r="AJ74" s="283"/>
      <c r="AK74" s="283"/>
      <c r="AL74" s="288"/>
      <c r="AM74" s="288"/>
      <c r="AN74" s="283"/>
      <c r="AO74" s="283"/>
      <c r="AP74" s="283"/>
      <c r="AQ74" s="283"/>
    </row>
    <row r="75" spans="1:4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6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8"/>
      <c r="AD75" s="283"/>
      <c r="AE75" s="283"/>
      <c r="AF75" s="283"/>
      <c r="AG75" s="283"/>
      <c r="AH75" s="283"/>
      <c r="AI75" s="283"/>
      <c r="AJ75" s="283"/>
      <c r="AK75" s="283"/>
      <c r="AL75" s="288"/>
      <c r="AM75" s="288"/>
      <c r="AN75" s="283"/>
      <c r="AO75" s="283"/>
      <c r="AP75" s="283"/>
      <c r="AQ75" s="283"/>
    </row>
    <row r="76" spans="1:4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6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8"/>
      <c r="AD76" s="283"/>
      <c r="AE76" s="283"/>
      <c r="AF76" s="283"/>
      <c r="AG76" s="283"/>
      <c r="AH76" s="283"/>
      <c r="AI76" s="283"/>
      <c r="AJ76" s="283"/>
      <c r="AK76" s="283"/>
      <c r="AL76" s="288"/>
      <c r="AM76" s="288"/>
      <c r="AN76" s="283"/>
      <c r="AO76" s="283"/>
      <c r="AP76" s="283"/>
      <c r="AQ76" s="283"/>
    </row>
    <row r="77" spans="1:4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6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8"/>
      <c r="AD77" s="283"/>
      <c r="AE77" s="283"/>
      <c r="AF77" s="283"/>
      <c r="AG77" s="283"/>
      <c r="AH77" s="283"/>
      <c r="AI77" s="283"/>
      <c r="AJ77" s="283"/>
      <c r="AK77" s="283"/>
      <c r="AL77" s="288"/>
      <c r="AM77" s="288"/>
      <c r="AN77" s="283"/>
      <c r="AO77" s="283"/>
      <c r="AP77" s="283"/>
      <c r="AQ77" s="283"/>
    </row>
    <row r="78" spans="1:4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6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8"/>
      <c r="AD78" s="283"/>
      <c r="AE78" s="283"/>
      <c r="AF78" s="283"/>
      <c r="AG78" s="283"/>
      <c r="AH78" s="283"/>
      <c r="AI78" s="283"/>
      <c r="AJ78" s="283"/>
      <c r="AK78" s="283"/>
      <c r="AL78" s="288"/>
      <c r="AM78" s="288"/>
      <c r="AN78" s="283"/>
      <c r="AO78" s="283"/>
      <c r="AP78" s="283"/>
      <c r="AQ78" s="283"/>
    </row>
    <row r="79" spans="1:4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6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8"/>
      <c r="AD79" s="283"/>
      <c r="AE79" s="283"/>
      <c r="AF79" s="283"/>
      <c r="AG79" s="283"/>
      <c r="AH79" s="283"/>
      <c r="AI79" s="283"/>
      <c r="AJ79" s="283"/>
      <c r="AK79" s="283"/>
      <c r="AL79" s="288"/>
      <c r="AM79" s="288"/>
      <c r="AN79" s="283"/>
      <c r="AO79" s="283"/>
      <c r="AP79" s="283"/>
      <c r="AQ79" s="283"/>
    </row>
    <row r="80" spans="1:4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6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8"/>
      <c r="AD80" s="283"/>
      <c r="AE80" s="283"/>
      <c r="AF80" s="283"/>
      <c r="AG80" s="283"/>
      <c r="AH80" s="283"/>
      <c r="AI80" s="283"/>
      <c r="AJ80" s="283"/>
      <c r="AK80" s="283"/>
      <c r="AL80" s="288"/>
      <c r="AM80" s="288"/>
      <c r="AN80" s="283"/>
      <c r="AO80" s="283"/>
      <c r="AP80" s="283"/>
      <c r="AQ80" s="283"/>
    </row>
    <row r="81" spans="1:4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6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8"/>
      <c r="AD81" s="283"/>
      <c r="AE81" s="283"/>
      <c r="AF81" s="283"/>
      <c r="AG81" s="283"/>
      <c r="AH81" s="283"/>
      <c r="AI81" s="283"/>
      <c r="AJ81" s="283"/>
      <c r="AK81" s="283"/>
      <c r="AL81" s="288"/>
      <c r="AM81" s="288"/>
      <c r="AN81" s="283"/>
      <c r="AO81" s="283"/>
      <c r="AP81" s="283"/>
      <c r="AQ81" s="283"/>
    </row>
    <row r="82" spans="1:4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6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8"/>
      <c r="AD82" s="283"/>
      <c r="AE82" s="283"/>
      <c r="AF82" s="283"/>
      <c r="AG82" s="283"/>
      <c r="AH82" s="283"/>
      <c r="AI82" s="283"/>
      <c r="AJ82" s="283"/>
      <c r="AK82" s="283"/>
      <c r="AL82" s="288"/>
      <c r="AM82" s="288"/>
      <c r="AN82" s="283"/>
      <c r="AO82" s="283"/>
      <c r="AP82" s="283"/>
      <c r="AQ82" s="283"/>
    </row>
    <row r="83" spans="1:4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6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8"/>
      <c r="AD83" s="283"/>
      <c r="AE83" s="283"/>
      <c r="AF83" s="283"/>
      <c r="AG83" s="283"/>
      <c r="AH83" s="283"/>
      <c r="AI83" s="283"/>
      <c r="AJ83" s="283"/>
      <c r="AK83" s="283"/>
      <c r="AL83" s="288"/>
      <c r="AM83" s="288"/>
      <c r="AN83" s="283"/>
      <c r="AO83" s="283"/>
      <c r="AP83" s="283"/>
      <c r="AQ83" s="283"/>
    </row>
    <row r="84" spans="1:4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6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8"/>
      <c r="AD84" s="283"/>
      <c r="AE84" s="283"/>
      <c r="AF84" s="283"/>
      <c r="AG84" s="283"/>
      <c r="AH84" s="283"/>
      <c r="AI84" s="283"/>
      <c r="AJ84" s="283"/>
      <c r="AK84" s="283"/>
      <c r="AL84" s="288"/>
      <c r="AM84" s="288"/>
      <c r="AN84" s="283"/>
      <c r="AO84" s="283"/>
      <c r="AP84" s="283"/>
      <c r="AQ84" s="283"/>
    </row>
    <row r="85" spans="1:4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33">
    <sortCondition ref="A8:A33"/>
    <sortCondition ref="B8:B33"/>
    <sortCondition ref="C8:C33"/>
  </sortState>
  <mergeCells count="47">
    <mergeCell ref="A2:A6"/>
    <mergeCell ref="B2:B6"/>
    <mergeCell ref="C2:C6"/>
    <mergeCell ref="D2:E2"/>
    <mergeCell ref="E3:E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32" man="1"/>
    <brk id="29" min="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10</v>
      </c>
      <c r="B2" s="336" t="s">
        <v>11</v>
      </c>
      <c r="C2" s="338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37"/>
      <c r="B3" s="337"/>
      <c r="C3" s="339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37"/>
      <c r="B4" s="337"/>
      <c r="C4" s="339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37"/>
      <c r="B6" s="337"/>
      <c r="C6" s="339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宮崎県</v>
      </c>
      <c r="B7" s="293" t="str">
        <f>ごみ処理概要!B7</f>
        <v>45000</v>
      </c>
      <c r="C7" s="294" t="s">
        <v>3</v>
      </c>
      <c r="D7" s="298">
        <f t="shared" ref="D7:D33" si="0">SUM(E7,AD7,BC7)</f>
        <v>374531</v>
      </c>
      <c r="E7" s="298">
        <f t="shared" ref="E7:E33" si="1">SUM(F7,J7,N7,R7,V7,Z7)</f>
        <v>229998</v>
      </c>
      <c r="F7" s="298">
        <f t="shared" ref="F7:F33" si="2">SUM(G7:I7)</f>
        <v>2</v>
      </c>
      <c r="G7" s="298">
        <f>SUM(G$8:G$207)</f>
        <v>1</v>
      </c>
      <c r="H7" s="298">
        <f>SUM(H$8:H$207)</f>
        <v>1</v>
      </c>
      <c r="I7" s="298">
        <f>SUM(I$8:I$207)</f>
        <v>0</v>
      </c>
      <c r="J7" s="298">
        <f t="shared" ref="J7:J33" si="3">SUM(K7:M7)</f>
        <v>177749</v>
      </c>
      <c r="K7" s="298">
        <f>SUM(K$8:K$207)</f>
        <v>1821</v>
      </c>
      <c r="L7" s="298">
        <f>SUM(L$8:L$207)</f>
        <v>175920</v>
      </c>
      <c r="M7" s="298">
        <f>SUM(M$8:M$207)</f>
        <v>8</v>
      </c>
      <c r="N7" s="298">
        <f t="shared" ref="N7:N33" si="4">SUM(O7:Q7)</f>
        <v>9038</v>
      </c>
      <c r="O7" s="298">
        <f>SUM(O$8:O$207)</f>
        <v>124</v>
      </c>
      <c r="P7" s="298">
        <f>SUM(P$8:P$207)</f>
        <v>8904</v>
      </c>
      <c r="Q7" s="298">
        <f>SUM(Q$8:Q$207)</f>
        <v>10</v>
      </c>
      <c r="R7" s="298">
        <f t="shared" ref="R7:R33" si="5">SUM(S7:U7)</f>
        <v>41743</v>
      </c>
      <c r="S7" s="298">
        <f>SUM(S$8:S$207)</f>
        <v>814</v>
      </c>
      <c r="T7" s="298">
        <f>SUM(T$8:T$207)</f>
        <v>40929</v>
      </c>
      <c r="U7" s="298">
        <f>SUM(U$8:U$207)</f>
        <v>0</v>
      </c>
      <c r="V7" s="298">
        <f t="shared" ref="V7:V33" si="6">SUM(W7:Y7)</f>
        <v>212</v>
      </c>
      <c r="W7" s="298">
        <f>SUM(W$8:W$207)</f>
        <v>33</v>
      </c>
      <c r="X7" s="298">
        <f>SUM(X$8:X$207)</f>
        <v>172</v>
      </c>
      <c r="Y7" s="298">
        <f>SUM(Y$8:Y$207)</f>
        <v>7</v>
      </c>
      <c r="Z7" s="298">
        <f t="shared" ref="Z7:Z33" si="7">SUM(AA7:AC7)</f>
        <v>1254</v>
      </c>
      <c r="AA7" s="298">
        <f>SUM(AA$8:AA$207)</f>
        <v>57</v>
      </c>
      <c r="AB7" s="298">
        <f>SUM(AB$8:AB$207)</f>
        <v>1182</v>
      </c>
      <c r="AC7" s="298">
        <f>SUM(AC$8:AC$207)</f>
        <v>15</v>
      </c>
      <c r="AD7" s="298">
        <f t="shared" ref="AD7:AD33" si="8">SUM(AE7,AI7,AM7,AQ7,AU7,AY7)</f>
        <v>85597</v>
      </c>
      <c r="AE7" s="298">
        <f t="shared" ref="AE7:AE33" si="9">SUM(AF7:AH7)</f>
        <v>0</v>
      </c>
      <c r="AF7" s="298">
        <f>SUM(AF$8:AF$207)</f>
        <v>0</v>
      </c>
      <c r="AG7" s="298">
        <f>SUM(AG$8:AG$207)</f>
        <v>0</v>
      </c>
      <c r="AH7" s="298">
        <f>SUM(AH$8:AH$207)</f>
        <v>0</v>
      </c>
      <c r="AI7" s="298">
        <f t="shared" ref="AI7:AI33" si="10">SUM(AJ7:AL7)</f>
        <v>69704</v>
      </c>
      <c r="AJ7" s="298">
        <f>SUM(AJ$8:AJ$207)</f>
        <v>0</v>
      </c>
      <c r="AK7" s="298">
        <f>SUM(AK$8:AK$207)</f>
        <v>25</v>
      </c>
      <c r="AL7" s="298">
        <f>SUM(AL$8:AL$207)</f>
        <v>69679</v>
      </c>
      <c r="AM7" s="298">
        <f t="shared" ref="AM7:AM33" si="11">SUM(AN7:AP7)</f>
        <v>194</v>
      </c>
      <c r="AN7" s="298">
        <f>SUM(AN$8:AN$207)</f>
        <v>0</v>
      </c>
      <c r="AO7" s="298">
        <f>SUM(AO$8:AO$207)</f>
        <v>4</v>
      </c>
      <c r="AP7" s="298">
        <f>SUM(AP$8:AP$207)</f>
        <v>190</v>
      </c>
      <c r="AQ7" s="298">
        <f t="shared" ref="AQ7:AQ33" si="12">SUM(AR7:AT7)</f>
        <v>15469</v>
      </c>
      <c r="AR7" s="298">
        <f>SUM(AR$8:AR$207)</f>
        <v>723</v>
      </c>
      <c r="AS7" s="298">
        <f>SUM(AS$8:AS$207)</f>
        <v>157</v>
      </c>
      <c r="AT7" s="298">
        <f>SUM(AT$8:AT$207)</f>
        <v>14589</v>
      </c>
      <c r="AU7" s="298">
        <f t="shared" ref="AU7:AU33" si="13">SUM(AV7:AX7)</f>
        <v>2</v>
      </c>
      <c r="AV7" s="298">
        <f>SUM(AV$8:AV$207)</f>
        <v>0</v>
      </c>
      <c r="AW7" s="298">
        <f>SUM(AW$8:AW$207)</f>
        <v>2</v>
      </c>
      <c r="AX7" s="298">
        <f>SUM(AX$8:AX$207)</f>
        <v>0</v>
      </c>
      <c r="AY7" s="298">
        <f t="shared" ref="AY7:AY33" si="14">SUM(AZ7:BB7)</f>
        <v>228</v>
      </c>
      <c r="AZ7" s="298">
        <f>SUM(AZ$8:AZ$207)</f>
        <v>0</v>
      </c>
      <c r="BA7" s="298">
        <f>SUM(BA$8:BA$207)</f>
        <v>0</v>
      </c>
      <c r="BB7" s="298">
        <f>SUM(BB$8:BB$207)</f>
        <v>228</v>
      </c>
      <c r="BC7" s="298">
        <f t="shared" ref="BC7:BC33" si="15">SUM(BD7,BK7)</f>
        <v>58936</v>
      </c>
      <c r="BD7" s="298">
        <f t="shared" ref="BD7:BD33" si="16">SUM(BE7:BJ7)</f>
        <v>31299</v>
      </c>
      <c r="BE7" s="298">
        <f t="shared" ref="BE7:BJ7" si="17">SUM(BE$8:BE$207)</f>
        <v>0</v>
      </c>
      <c r="BF7" s="298">
        <f t="shared" si="17"/>
        <v>14051</v>
      </c>
      <c r="BG7" s="298">
        <f t="shared" si="17"/>
        <v>5780</v>
      </c>
      <c r="BH7" s="298">
        <f t="shared" si="17"/>
        <v>3470</v>
      </c>
      <c r="BI7" s="298">
        <f t="shared" si="17"/>
        <v>1179</v>
      </c>
      <c r="BJ7" s="298">
        <f t="shared" si="17"/>
        <v>6819</v>
      </c>
      <c r="BK7" s="298">
        <f t="shared" ref="BK7:BK33" si="18">SUM(BL7:BQ7)</f>
        <v>27637</v>
      </c>
      <c r="BL7" s="298">
        <f t="shared" ref="BL7:BQ7" si="19">SUM(BL$8:BL$207)</f>
        <v>0</v>
      </c>
      <c r="BM7" s="298">
        <f t="shared" si="19"/>
        <v>25033</v>
      </c>
      <c r="BN7" s="298">
        <f t="shared" si="19"/>
        <v>1360</v>
      </c>
      <c r="BO7" s="298">
        <f t="shared" si="19"/>
        <v>549</v>
      </c>
      <c r="BP7" s="298">
        <f t="shared" si="19"/>
        <v>247</v>
      </c>
      <c r="BQ7" s="298">
        <f t="shared" si="19"/>
        <v>448</v>
      </c>
      <c r="BR7" s="298">
        <f t="shared" ref="BR7:BX7" si="20">SUM(BY7,CF7)</f>
        <v>261297</v>
      </c>
      <c r="BS7" s="298">
        <f t="shared" si="20"/>
        <v>2</v>
      </c>
      <c r="BT7" s="298">
        <f t="shared" si="20"/>
        <v>191800</v>
      </c>
      <c r="BU7" s="298">
        <f t="shared" si="20"/>
        <v>14818</v>
      </c>
      <c r="BV7" s="298">
        <f t="shared" si="20"/>
        <v>45213</v>
      </c>
      <c r="BW7" s="298">
        <f t="shared" si="20"/>
        <v>1391</v>
      </c>
      <c r="BX7" s="298">
        <f t="shared" si="20"/>
        <v>8073</v>
      </c>
      <c r="BY7" s="298">
        <f t="shared" ref="BY7:BY33" si="21">SUM(BZ7:CE7)</f>
        <v>229998</v>
      </c>
      <c r="BZ7" s="298">
        <f t="shared" ref="BZ7:BZ33" si="22">F7</f>
        <v>2</v>
      </c>
      <c r="CA7" s="298">
        <f t="shared" ref="CA7:CA33" si="23">J7</f>
        <v>177749</v>
      </c>
      <c r="CB7" s="298">
        <f t="shared" ref="CB7:CB33" si="24">N7</f>
        <v>9038</v>
      </c>
      <c r="CC7" s="298">
        <f t="shared" ref="CC7:CC33" si="25">R7</f>
        <v>41743</v>
      </c>
      <c r="CD7" s="298">
        <f t="shared" ref="CD7:CD33" si="26">V7</f>
        <v>212</v>
      </c>
      <c r="CE7" s="298">
        <f t="shared" ref="CE7:CE33" si="27">Z7</f>
        <v>1254</v>
      </c>
      <c r="CF7" s="298">
        <f t="shared" ref="CF7:CF33" si="28">SUM(CG7:CL7)</f>
        <v>31299</v>
      </c>
      <c r="CG7" s="298">
        <f t="shared" ref="CG7:CL7" si="29">BE7</f>
        <v>0</v>
      </c>
      <c r="CH7" s="298">
        <f t="shared" si="29"/>
        <v>14051</v>
      </c>
      <c r="CI7" s="298">
        <f t="shared" si="29"/>
        <v>5780</v>
      </c>
      <c r="CJ7" s="298">
        <f t="shared" si="29"/>
        <v>3470</v>
      </c>
      <c r="CK7" s="298">
        <f t="shared" si="29"/>
        <v>1179</v>
      </c>
      <c r="CL7" s="298">
        <f t="shared" si="29"/>
        <v>6819</v>
      </c>
      <c r="CM7" s="298">
        <f t="shared" ref="CM7:CS7" si="30">SUM(CT7,DA7)</f>
        <v>113234</v>
      </c>
      <c r="CN7" s="298">
        <f t="shared" si="30"/>
        <v>0</v>
      </c>
      <c r="CO7" s="298">
        <f t="shared" si="30"/>
        <v>94737</v>
      </c>
      <c r="CP7" s="298">
        <f t="shared" si="30"/>
        <v>1554</v>
      </c>
      <c r="CQ7" s="298">
        <f t="shared" si="30"/>
        <v>16018</v>
      </c>
      <c r="CR7" s="298">
        <f t="shared" si="30"/>
        <v>249</v>
      </c>
      <c r="CS7" s="298">
        <f t="shared" si="30"/>
        <v>676</v>
      </c>
      <c r="CT7" s="298">
        <f t="shared" ref="CT7:CT33" si="31">SUM(CU7:CZ7)</f>
        <v>85597</v>
      </c>
      <c r="CU7" s="298">
        <f t="shared" ref="CU7:CU33" si="32">AE7</f>
        <v>0</v>
      </c>
      <c r="CV7" s="298">
        <f t="shared" ref="CV7:CV33" si="33">AI7</f>
        <v>69704</v>
      </c>
      <c r="CW7" s="298">
        <f t="shared" ref="CW7:CW33" si="34">AM7</f>
        <v>194</v>
      </c>
      <c r="CX7" s="298">
        <f t="shared" ref="CX7:CX33" si="35">AQ7</f>
        <v>15469</v>
      </c>
      <c r="CY7" s="298">
        <f t="shared" ref="CY7:CY33" si="36">AU7</f>
        <v>2</v>
      </c>
      <c r="CZ7" s="298">
        <f t="shared" ref="CZ7:CZ33" si="37">AY7</f>
        <v>228</v>
      </c>
      <c r="DA7" s="298">
        <f t="shared" ref="DA7:DA33" si="38">SUM(DB7:DG7)</f>
        <v>27637</v>
      </c>
      <c r="DB7" s="298">
        <f t="shared" ref="DB7:DG7" si="39">BL7</f>
        <v>0</v>
      </c>
      <c r="DC7" s="298">
        <f t="shared" si="39"/>
        <v>25033</v>
      </c>
      <c r="DD7" s="298">
        <f t="shared" si="39"/>
        <v>1360</v>
      </c>
      <c r="DE7" s="298">
        <f t="shared" si="39"/>
        <v>549</v>
      </c>
      <c r="DF7" s="298">
        <f t="shared" si="39"/>
        <v>247</v>
      </c>
      <c r="DG7" s="298">
        <f t="shared" si="39"/>
        <v>448</v>
      </c>
      <c r="DH7" s="298">
        <f>SUM(DH$8:DH$207)</f>
        <v>0</v>
      </c>
      <c r="DI7" s="298">
        <f t="shared" ref="DI7:DI33" si="40">SUM(DJ7:DM7)</f>
        <v>406</v>
      </c>
      <c r="DJ7" s="298">
        <f>SUM(DJ$8:DJ$207)</f>
        <v>9</v>
      </c>
      <c r="DK7" s="298">
        <f>SUM(DK$8:DK$207)</f>
        <v>34</v>
      </c>
      <c r="DL7" s="298">
        <f>SUM(DL$8:DL$207)</f>
        <v>357</v>
      </c>
      <c r="DM7" s="298">
        <f>SUM(DM$8:DM$207)</f>
        <v>6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137348</v>
      </c>
      <c r="E8" s="283">
        <f t="shared" si="1"/>
        <v>90120</v>
      </c>
      <c r="F8" s="283">
        <f t="shared" si="2"/>
        <v>0</v>
      </c>
      <c r="G8" s="283">
        <v>0</v>
      </c>
      <c r="H8" s="283">
        <v>0</v>
      </c>
      <c r="I8" s="283">
        <v>0</v>
      </c>
      <c r="J8" s="283">
        <f t="shared" si="3"/>
        <v>67052</v>
      </c>
      <c r="K8" s="283">
        <v>195</v>
      </c>
      <c r="L8" s="283">
        <v>66857</v>
      </c>
      <c r="M8" s="283">
        <v>0</v>
      </c>
      <c r="N8" s="283">
        <f t="shared" si="4"/>
        <v>2937</v>
      </c>
      <c r="O8" s="283">
        <v>20</v>
      </c>
      <c r="P8" s="283">
        <v>2917</v>
      </c>
      <c r="Q8" s="283">
        <v>0</v>
      </c>
      <c r="R8" s="283">
        <f t="shared" si="5"/>
        <v>19803</v>
      </c>
      <c r="S8" s="283">
        <v>36</v>
      </c>
      <c r="T8" s="283">
        <v>19767</v>
      </c>
      <c r="U8" s="283">
        <v>0</v>
      </c>
      <c r="V8" s="283">
        <f t="shared" si="6"/>
        <v>0</v>
      </c>
      <c r="W8" s="283">
        <v>0</v>
      </c>
      <c r="X8" s="283">
        <v>0</v>
      </c>
      <c r="Y8" s="283">
        <v>0</v>
      </c>
      <c r="Z8" s="283">
        <f t="shared" si="7"/>
        <v>328</v>
      </c>
      <c r="AA8" s="283">
        <v>15</v>
      </c>
      <c r="AB8" s="283">
        <v>313</v>
      </c>
      <c r="AC8" s="283">
        <v>0</v>
      </c>
      <c r="AD8" s="283">
        <f t="shared" si="8"/>
        <v>26845</v>
      </c>
      <c r="AE8" s="283">
        <f t="shared" si="9"/>
        <v>0</v>
      </c>
      <c r="AF8" s="283">
        <v>0</v>
      </c>
      <c r="AG8" s="283">
        <v>0</v>
      </c>
      <c r="AH8" s="283">
        <v>0</v>
      </c>
      <c r="AI8" s="283">
        <f t="shared" si="10"/>
        <v>26610</v>
      </c>
      <c r="AJ8" s="283">
        <v>0</v>
      </c>
      <c r="AK8" s="283">
        <v>0</v>
      </c>
      <c r="AL8" s="283">
        <v>26610</v>
      </c>
      <c r="AM8" s="283">
        <f t="shared" si="11"/>
        <v>22</v>
      </c>
      <c r="AN8" s="283">
        <v>0</v>
      </c>
      <c r="AO8" s="283">
        <v>0</v>
      </c>
      <c r="AP8" s="283">
        <v>22</v>
      </c>
      <c r="AQ8" s="283">
        <f t="shared" si="12"/>
        <v>192</v>
      </c>
      <c r="AR8" s="283">
        <v>0</v>
      </c>
      <c r="AS8" s="283">
        <v>0</v>
      </c>
      <c r="AT8" s="283">
        <v>192</v>
      </c>
      <c r="AU8" s="283">
        <f t="shared" si="13"/>
        <v>0</v>
      </c>
      <c r="AV8" s="283">
        <v>0</v>
      </c>
      <c r="AW8" s="283">
        <v>0</v>
      </c>
      <c r="AX8" s="283">
        <v>0</v>
      </c>
      <c r="AY8" s="283">
        <f t="shared" si="14"/>
        <v>21</v>
      </c>
      <c r="AZ8" s="283">
        <v>0</v>
      </c>
      <c r="BA8" s="283">
        <v>0</v>
      </c>
      <c r="BB8" s="283">
        <v>21</v>
      </c>
      <c r="BC8" s="283">
        <f t="shared" si="15"/>
        <v>20383</v>
      </c>
      <c r="BD8" s="283">
        <f t="shared" si="16"/>
        <v>9202</v>
      </c>
      <c r="BE8" s="283">
        <v>0</v>
      </c>
      <c r="BF8" s="283">
        <v>3129</v>
      </c>
      <c r="BG8" s="283">
        <v>3268</v>
      </c>
      <c r="BH8" s="283">
        <v>42</v>
      </c>
      <c r="BI8" s="283">
        <v>0</v>
      </c>
      <c r="BJ8" s="283">
        <v>2763</v>
      </c>
      <c r="BK8" s="283">
        <f t="shared" si="18"/>
        <v>11181</v>
      </c>
      <c r="BL8" s="283">
        <v>0</v>
      </c>
      <c r="BM8" s="283">
        <v>11070</v>
      </c>
      <c r="BN8" s="283">
        <v>41</v>
      </c>
      <c r="BO8" s="283">
        <v>6</v>
      </c>
      <c r="BP8" s="283">
        <v>0</v>
      </c>
      <c r="BQ8" s="283">
        <v>64</v>
      </c>
      <c r="BR8" s="283">
        <f t="shared" ref="BR8:BR33" si="41">SUM(BY8,CF8)</f>
        <v>99322</v>
      </c>
      <c r="BS8" s="283">
        <f t="shared" ref="BS8:BS33" si="42">SUM(BZ8,CG8)</f>
        <v>0</v>
      </c>
      <c r="BT8" s="283">
        <f t="shared" ref="BT8:BT33" si="43">SUM(CA8,CH8)</f>
        <v>70181</v>
      </c>
      <c r="BU8" s="283">
        <f t="shared" ref="BU8:BU33" si="44">SUM(CB8,CI8)</f>
        <v>6205</v>
      </c>
      <c r="BV8" s="283">
        <f t="shared" ref="BV8:BV33" si="45">SUM(CC8,CJ8)</f>
        <v>19845</v>
      </c>
      <c r="BW8" s="283">
        <f t="shared" ref="BW8:BW33" si="46">SUM(CD8,CK8)</f>
        <v>0</v>
      </c>
      <c r="BX8" s="283">
        <f t="shared" ref="BX8:BX33" si="47">SUM(CE8,CL8)</f>
        <v>3091</v>
      </c>
      <c r="BY8" s="283">
        <f t="shared" si="21"/>
        <v>90120</v>
      </c>
      <c r="BZ8" s="283">
        <f t="shared" si="22"/>
        <v>0</v>
      </c>
      <c r="CA8" s="283">
        <f t="shared" si="23"/>
        <v>67052</v>
      </c>
      <c r="CB8" s="283">
        <f t="shared" si="24"/>
        <v>2937</v>
      </c>
      <c r="CC8" s="283">
        <f t="shared" si="25"/>
        <v>19803</v>
      </c>
      <c r="CD8" s="283">
        <f t="shared" si="26"/>
        <v>0</v>
      </c>
      <c r="CE8" s="283">
        <f t="shared" si="27"/>
        <v>328</v>
      </c>
      <c r="CF8" s="283">
        <f t="shared" si="28"/>
        <v>9202</v>
      </c>
      <c r="CG8" s="283">
        <f t="shared" ref="CG8:CG33" si="48">BE8</f>
        <v>0</v>
      </c>
      <c r="CH8" s="283">
        <f t="shared" ref="CH8:CH33" si="49">BF8</f>
        <v>3129</v>
      </c>
      <c r="CI8" s="283">
        <f t="shared" ref="CI8:CI33" si="50">BG8</f>
        <v>3268</v>
      </c>
      <c r="CJ8" s="283">
        <f t="shared" ref="CJ8:CJ33" si="51">BH8</f>
        <v>42</v>
      </c>
      <c r="CK8" s="283">
        <f t="shared" ref="CK8:CK33" si="52">BI8</f>
        <v>0</v>
      </c>
      <c r="CL8" s="283">
        <f t="shared" ref="CL8:CL33" si="53">BJ8</f>
        <v>2763</v>
      </c>
      <c r="CM8" s="283">
        <f t="shared" ref="CM8:CM33" si="54">SUM(CT8,DA8)</f>
        <v>38026</v>
      </c>
      <c r="CN8" s="283">
        <f t="shared" ref="CN8:CN33" si="55">SUM(CU8,DB8)</f>
        <v>0</v>
      </c>
      <c r="CO8" s="283">
        <f t="shared" ref="CO8:CO33" si="56">SUM(CV8,DC8)</f>
        <v>37680</v>
      </c>
      <c r="CP8" s="283">
        <f t="shared" ref="CP8:CP33" si="57">SUM(CW8,DD8)</f>
        <v>63</v>
      </c>
      <c r="CQ8" s="283">
        <f t="shared" ref="CQ8:CQ33" si="58">SUM(CX8,DE8)</f>
        <v>198</v>
      </c>
      <c r="CR8" s="283">
        <f t="shared" ref="CR8:CR33" si="59">SUM(CY8,DF8)</f>
        <v>0</v>
      </c>
      <c r="CS8" s="283">
        <f t="shared" ref="CS8:CS33" si="60">SUM(CZ8,DG8)</f>
        <v>85</v>
      </c>
      <c r="CT8" s="283">
        <f t="shared" si="31"/>
        <v>26845</v>
      </c>
      <c r="CU8" s="283">
        <f t="shared" si="32"/>
        <v>0</v>
      </c>
      <c r="CV8" s="283">
        <f t="shared" si="33"/>
        <v>26610</v>
      </c>
      <c r="CW8" s="283">
        <f t="shared" si="34"/>
        <v>22</v>
      </c>
      <c r="CX8" s="283">
        <f t="shared" si="35"/>
        <v>192</v>
      </c>
      <c r="CY8" s="283">
        <f t="shared" si="36"/>
        <v>0</v>
      </c>
      <c r="CZ8" s="283">
        <f t="shared" si="37"/>
        <v>21</v>
      </c>
      <c r="DA8" s="283">
        <f t="shared" si="38"/>
        <v>11181</v>
      </c>
      <c r="DB8" s="283">
        <f t="shared" ref="DB8:DB33" si="61">BL8</f>
        <v>0</v>
      </c>
      <c r="DC8" s="283">
        <f t="shared" ref="DC8:DC33" si="62">BM8</f>
        <v>11070</v>
      </c>
      <c r="DD8" s="283">
        <f t="shared" ref="DD8:DD33" si="63">BN8</f>
        <v>41</v>
      </c>
      <c r="DE8" s="283">
        <f t="shared" ref="DE8:DE33" si="64">BO8</f>
        <v>6</v>
      </c>
      <c r="DF8" s="283">
        <f t="shared" ref="DF8:DF33" si="65">BP8</f>
        <v>0</v>
      </c>
      <c r="DG8" s="283">
        <f t="shared" ref="DG8:DG33" si="66">BQ8</f>
        <v>64</v>
      </c>
      <c r="DH8" s="283">
        <v>0</v>
      </c>
      <c r="DI8" s="283">
        <f t="shared" si="40"/>
        <v>31</v>
      </c>
      <c r="DJ8" s="283">
        <v>0</v>
      </c>
      <c r="DK8" s="283">
        <v>31</v>
      </c>
      <c r="DL8" s="283">
        <v>0</v>
      </c>
      <c r="DM8" s="283">
        <v>0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71508</v>
      </c>
      <c r="E9" s="283">
        <f t="shared" si="1"/>
        <v>39367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f t="shared" si="3"/>
        <v>33853</v>
      </c>
      <c r="K9" s="283">
        <v>599</v>
      </c>
      <c r="L9" s="283">
        <v>33254</v>
      </c>
      <c r="M9" s="283">
        <v>0</v>
      </c>
      <c r="N9" s="283">
        <f t="shared" si="4"/>
        <v>1698</v>
      </c>
      <c r="O9" s="283">
        <v>55</v>
      </c>
      <c r="P9" s="283">
        <v>1643</v>
      </c>
      <c r="Q9" s="283">
        <v>0</v>
      </c>
      <c r="R9" s="283">
        <f t="shared" si="5"/>
        <v>3683</v>
      </c>
      <c r="S9" s="283">
        <v>2</v>
      </c>
      <c r="T9" s="283">
        <v>3681</v>
      </c>
      <c r="U9" s="283">
        <v>0</v>
      </c>
      <c r="V9" s="283">
        <f t="shared" si="6"/>
        <v>91</v>
      </c>
      <c r="W9" s="283">
        <v>0</v>
      </c>
      <c r="X9" s="283">
        <v>91</v>
      </c>
      <c r="Y9" s="283">
        <v>0</v>
      </c>
      <c r="Z9" s="283">
        <f t="shared" si="7"/>
        <v>42</v>
      </c>
      <c r="AA9" s="283">
        <v>42</v>
      </c>
      <c r="AB9" s="283">
        <v>0</v>
      </c>
      <c r="AC9" s="283">
        <v>0</v>
      </c>
      <c r="AD9" s="283">
        <f t="shared" si="8"/>
        <v>23861</v>
      </c>
      <c r="AE9" s="283">
        <f t="shared" si="9"/>
        <v>0</v>
      </c>
      <c r="AF9" s="283">
        <v>0</v>
      </c>
      <c r="AG9" s="283">
        <v>0</v>
      </c>
      <c r="AH9" s="283">
        <v>0</v>
      </c>
      <c r="AI9" s="283">
        <f t="shared" si="10"/>
        <v>13811</v>
      </c>
      <c r="AJ9" s="283">
        <v>0</v>
      </c>
      <c r="AK9" s="283">
        <v>0</v>
      </c>
      <c r="AL9" s="283">
        <v>13811</v>
      </c>
      <c r="AM9" s="283">
        <f t="shared" si="11"/>
        <v>10</v>
      </c>
      <c r="AN9" s="283">
        <v>0</v>
      </c>
      <c r="AO9" s="283">
        <v>0</v>
      </c>
      <c r="AP9" s="283">
        <v>10</v>
      </c>
      <c r="AQ9" s="283">
        <f t="shared" si="12"/>
        <v>9899</v>
      </c>
      <c r="AR9" s="283">
        <v>0</v>
      </c>
      <c r="AS9" s="283">
        <v>0</v>
      </c>
      <c r="AT9" s="283">
        <v>9899</v>
      </c>
      <c r="AU9" s="283">
        <f t="shared" si="13"/>
        <v>0</v>
      </c>
      <c r="AV9" s="283">
        <v>0</v>
      </c>
      <c r="AW9" s="283">
        <v>0</v>
      </c>
      <c r="AX9" s="283">
        <v>0</v>
      </c>
      <c r="AY9" s="283">
        <f t="shared" si="14"/>
        <v>141</v>
      </c>
      <c r="AZ9" s="283">
        <v>0</v>
      </c>
      <c r="BA9" s="283">
        <v>0</v>
      </c>
      <c r="BB9" s="283">
        <v>141</v>
      </c>
      <c r="BC9" s="283">
        <f t="shared" si="15"/>
        <v>8280</v>
      </c>
      <c r="BD9" s="283">
        <f t="shared" si="16"/>
        <v>5731</v>
      </c>
      <c r="BE9" s="283">
        <v>0</v>
      </c>
      <c r="BF9" s="283">
        <v>2458</v>
      </c>
      <c r="BG9" s="283">
        <v>35</v>
      </c>
      <c r="BH9" s="283">
        <v>195</v>
      </c>
      <c r="BI9" s="283">
        <v>794</v>
      </c>
      <c r="BJ9" s="283">
        <v>2249</v>
      </c>
      <c r="BK9" s="283">
        <f t="shared" si="18"/>
        <v>2549</v>
      </c>
      <c r="BL9" s="283">
        <v>0</v>
      </c>
      <c r="BM9" s="283">
        <v>2063</v>
      </c>
      <c r="BN9" s="283">
        <v>3</v>
      </c>
      <c r="BO9" s="283">
        <v>3</v>
      </c>
      <c r="BP9" s="283">
        <v>247</v>
      </c>
      <c r="BQ9" s="283">
        <v>233</v>
      </c>
      <c r="BR9" s="283">
        <f t="shared" si="41"/>
        <v>45098</v>
      </c>
      <c r="BS9" s="283">
        <f t="shared" si="42"/>
        <v>0</v>
      </c>
      <c r="BT9" s="283">
        <f t="shared" si="43"/>
        <v>36311</v>
      </c>
      <c r="BU9" s="283">
        <f t="shared" si="44"/>
        <v>1733</v>
      </c>
      <c r="BV9" s="283">
        <f t="shared" si="45"/>
        <v>3878</v>
      </c>
      <c r="BW9" s="283">
        <f t="shared" si="46"/>
        <v>885</v>
      </c>
      <c r="BX9" s="283">
        <f t="shared" si="47"/>
        <v>2291</v>
      </c>
      <c r="BY9" s="283">
        <f t="shared" si="21"/>
        <v>39367</v>
      </c>
      <c r="BZ9" s="283">
        <f t="shared" si="22"/>
        <v>0</v>
      </c>
      <c r="CA9" s="283">
        <f t="shared" si="23"/>
        <v>33853</v>
      </c>
      <c r="CB9" s="283">
        <f t="shared" si="24"/>
        <v>1698</v>
      </c>
      <c r="CC9" s="283">
        <f t="shared" si="25"/>
        <v>3683</v>
      </c>
      <c r="CD9" s="283">
        <f t="shared" si="26"/>
        <v>91</v>
      </c>
      <c r="CE9" s="283">
        <f t="shared" si="27"/>
        <v>42</v>
      </c>
      <c r="CF9" s="283">
        <f t="shared" si="28"/>
        <v>5731</v>
      </c>
      <c r="CG9" s="283">
        <f t="shared" si="48"/>
        <v>0</v>
      </c>
      <c r="CH9" s="283">
        <f t="shared" si="49"/>
        <v>2458</v>
      </c>
      <c r="CI9" s="283">
        <f t="shared" si="50"/>
        <v>35</v>
      </c>
      <c r="CJ9" s="283">
        <f t="shared" si="51"/>
        <v>195</v>
      </c>
      <c r="CK9" s="283">
        <f t="shared" si="52"/>
        <v>794</v>
      </c>
      <c r="CL9" s="283">
        <f t="shared" si="53"/>
        <v>2249</v>
      </c>
      <c r="CM9" s="283">
        <f t="shared" si="54"/>
        <v>26410</v>
      </c>
      <c r="CN9" s="283">
        <f t="shared" si="55"/>
        <v>0</v>
      </c>
      <c r="CO9" s="283">
        <f t="shared" si="56"/>
        <v>15874</v>
      </c>
      <c r="CP9" s="283">
        <f t="shared" si="57"/>
        <v>13</v>
      </c>
      <c r="CQ9" s="283">
        <f t="shared" si="58"/>
        <v>9902</v>
      </c>
      <c r="CR9" s="283">
        <f t="shared" si="59"/>
        <v>247</v>
      </c>
      <c r="CS9" s="283">
        <f t="shared" si="60"/>
        <v>374</v>
      </c>
      <c r="CT9" s="283">
        <f t="shared" si="31"/>
        <v>23861</v>
      </c>
      <c r="CU9" s="283">
        <f t="shared" si="32"/>
        <v>0</v>
      </c>
      <c r="CV9" s="283">
        <f t="shared" si="33"/>
        <v>13811</v>
      </c>
      <c r="CW9" s="283">
        <f t="shared" si="34"/>
        <v>10</v>
      </c>
      <c r="CX9" s="283">
        <f t="shared" si="35"/>
        <v>9899</v>
      </c>
      <c r="CY9" s="283">
        <f t="shared" si="36"/>
        <v>0</v>
      </c>
      <c r="CZ9" s="283">
        <f t="shared" si="37"/>
        <v>141</v>
      </c>
      <c r="DA9" s="283">
        <f t="shared" si="38"/>
        <v>2549</v>
      </c>
      <c r="DB9" s="283">
        <f t="shared" si="61"/>
        <v>0</v>
      </c>
      <c r="DC9" s="283">
        <f t="shared" si="62"/>
        <v>2063</v>
      </c>
      <c r="DD9" s="283">
        <f t="shared" si="63"/>
        <v>3</v>
      </c>
      <c r="DE9" s="283">
        <f t="shared" si="64"/>
        <v>3</v>
      </c>
      <c r="DF9" s="283">
        <f t="shared" si="65"/>
        <v>247</v>
      </c>
      <c r="DG9" s="283">
        <f t="shared" si="66"/>
        <v>233</v>
      </c>
      <c r="DH9" s="283">
        <v>0</v>
      </c>
      <c r="DI9" s="283">
        <f t="shared" si="40"/>
        <v>337</v>
      </c>
      <c r="DJ9" s="283">
        <v>7</v>
      </c>
      <c r="DK9" s="283">
        <v>0</v>
      </c>
      <c r="DL9" s="283">
        <v>330</v>
      </c>
      <c r="DM9" s="283">
        <v>0</v>
      </c>
    </row>
    <row r="10" spans="1:117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44045</v>
      </c>
      <c r="E10" s="283">
        <f t="shared" si="1"/>
        <v>26171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21875</v>
      </c>
      <c r="K10" s="283">
        <v>0</v>
      </c>
      <c r="L10" s="283">
        <v>21875</v>
      </c>
      <c r="M10" s="283">
        <v>0</v>
      </c>
      <c r="N10" s="283">
        <f t="shared" si="4"/>
        <v>1528</v>
      </c>
      <c r="O10" s="283">
        <v>0</v>
      </c>
      <c r="P10" s="283">
        <v>1528</v>
      </c>
      <c r="Q10" s="283">
        <v>0</v>
      </c>
      <c r="R10" s="283">
        <f t="shared" si="5"/>
        <v>2768</v>
      </c>
      <c r="S10" s="283">
        <v>1</v>
      </c>
      <c r="T10" s="283">
        <v>2767</v>
      </c>
      <c r="U10" s="283">
        <v>0</v>
      </c>
      <c r="V10" s="283">
        <f t="shared" si="6"/>
        <v>0</v>
      </c>
      <c r="W10" s="283">
        <v>0</v>
      </c>
      <c r="X10" s="283">
        <v>0</v>
      </c>
      <c r="Y10" s="283">
        <v>0</v>
      </c>
      <c r="Z10" s="283">
        <f t="shared" si="7"/>
        <v>0</v>
      </c>
      <c r="AA10" s="283">
        <v>0</v>
      </c>
      <c r="AB10" s="283">
        <v>0</v>
      </c>
      <c r="AC10" s="283">
        <v>0</v>
      </c>
      <c r="AD10" s="283">
        <f t="shared" si="8"/>
        <v>9097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8114</v>
      </c>
      <c r="AJ10" s="283">
        <v>0</v>
      </c>
      <c r="AK10" s="283">
        <v>0</v>
      </c>
      <c r="AL10" s="283">
        <v>8114</v>
      </c>
      <c r="AM10" s="283">
        <f t="shared" si="11"/>
        <v>1</v>
      </c>
      <c r="AN10" s="283">
        <v>0</v>
      </c>
      <c r="AO10" s="283">
        <v>0</v>
      </c>
      <c r="AP10" s="283">
        <v>1</v>
      </c>
      <c r="AQ10" s="283">
        <f t="shared" si="12"/>
        <v>982</v>
      </c>
      <c r="AR10" s="283">
        <v>0</v>
      </c>
      <c r="AS10" s="283">
        <v>0</v>
      </c>
      <c r="AT10" s="283">
        <v>982</v>
      </c>
      <c r="AU10" s="283">
        <f t="shared" si="13"/>
        <v>0</v>
      </c>
      <c r="AV10" s="283">
        <v>0</v>
      </c>
      <c r="AW10" s="283">
        <v>0</v>
      </c>
      <c r="AX10" s="283">
        <v>0</v>
      </c>
      <c r="AY10" s="283">
        <f t="shared" si="14"/>
        <v>0</v>
      </c>
      <c r="AZ10" s="283">
        <v>0</v>
      </c>
      <c r="BA10" s="283">
        <v>0</v>
      </c>
      <c r="BB10" s="283">
        <v>0</v>
      </c>
      <c r="BC10" s="283">
        <f t="shared" si="15"/>
        <v>8777</v>
      </c>
      <c r="BD10" s="283">
        <f t="shared" si="16"/>
        <v>850</v>
      </c>
      <c r="BE10" s="283">
        <v>0</v>
      </c>
      <c r="BF10" s="283">
        <v>672</v>
      </c>
      <c r="BG10" s="283">
        <v>136</v>
      </c>
      <c r="BH10" s="283">
        <v>42</v>
      </c>
      <c r="BI10" s="283">
        <v>0</v>
      </c>
      <c r="BJ10" s="283">
        <v>0</v>
      </c>
      <c r="BK10" s="283">
        <f t="shared" si="18"/>
        <v>7927</v>
      </c>
      <c r="BL10" s="283">
        <v>0</v>
      </c>
      <c r="BM10" s="283">
        <v>6265</v>
      </c>
      <c r="BN10" s="283">
        <v>1273</v>
      </c>
      <c r="BO10" s="283">
        <v>389</v>
      </c>
      <c r="BP10" s="283">
        <v>0</v>
      </c>
      <c r="BQ10" s="283">
        <v>0</v>
      </c>
      <c r="BR10" s="283">
        <f t="shared" si="41"/>
        <v>27021</v>
      </c>
      <c r="BS10" s="283">
        <f t="shared" si="42"/>
        <v>0</v>
      </c>
      <c r="BT10" s="283">
        <f t="shared" si="43"/>
        <v>22547</v>
      </c>
      <c r="BU10" s="283">
        <f t="shared" si="44"/>
        <v>1664</v>
      </c>
      <c r="BV10" s="283">
        <f t="shared" si="45"/>
        <v>2810</v>
      </c>
      <c r="BW10" s="283">
        <f t="shared" si="46"/>
        <v>0</v>
      </c>
      <c r="BX10" s="283">
        <f t="shared" si="47"/>
        <v>0</v>
      </c>
      <c r="BY10" s="283">
        <f t="shared" si="21"/>
        <v>26171</v>
      </c>
      <c r="BZ10" s="283">
        <f t="shared" si="22"/>
        <v>0</v>
      </c>
      <c r="CA10" s="283">
        <f t="shared" si="23"/>
        <v>21875</v>
      </c>
      <c r="CB10" s="283">
        <f t="shared" si="24"/>
        <v>1528</v>
      </c>
      <c r="CC10" s="283">
        <f t="shared" si="25"/>
        <v>2768</v>
      </c>
      <c r="CD10" s="283">
        <f t="shared" si="26"/>
        <v>0</v>
      </c>
      <c r="CE10" s="283">
        <f t="shared" si="27"/>
        <v>0</v>
      </c>
      <c r="CF10" s="283">
        <f t="shared" si="28"/>
        <v>850</v>
      </c>
      <c r="CG10" s="283">
        <f t="shared" si="48"/>
        <v>0</v>
      </c>
      <c r="CH10" s="283">
        <f t="shared" si="49"/>
        <v>672</v>
      </c>
      <c r="CI10" s="283">
        <f t="shared" si="50"/>
        <v>136</v>
      </c>
      <c r="CJ10" s="283">
        <f t="shared" si="51"/>
        <v>42</v>
      </c>
      <c r="CK10" s="283">
        <f t="shared" si="52"/>
        <v>0</v>
      </c>
      <c r="CL10" s="283">
        <f t="shared" si="53"/>
        <v>0</v>
      </c>
      <c r="CM10" s="283">
        <f t="shared" si="54"/>
        <v>17024</v>
      </c>
      <c r="CN10" s="283">
        <f t="shared" si="55"/>
        <v>0</v>
      </c>
      <c r="CO10" s="283">
        <f t="shared" si="56"/>
        <v>14379</v>
      </c>
      <c r="CP10" s="283">
        <f t="shared" si="57"/>
        <v>1274</v>
      </c>
      <c r="CQ10" s="283">
        <f t="shared" si="58"/>
        <v>1371</v>
      </c>
      <c r="CR10" s="283">
        <f t="shared" si="59"/>
        <v>0</v>
      </c>
      <c r="CS10" s="283">
        <f t="shared" si="60"/>
        <v>0</v>
      </c>
      <c r="CT10" s="283">
        <f t="shared" si="31"/>
        <v>9097</v>
      </c>
      <c r="CU10" s="283">
        <f t="shared" si="32"/>
        <v>0</v>
      </c>
      <c r="CV10" s="283">
        <f t="shared" si="33"/>
        <v>8114</v>
      </c>
      <c r="CW10" s="283">
        <f t="shared" si="34"/>
        <v>1</v>
      </c>
      <c r="CX10" s="283">
        <f t="shared" si="35"/>
        <v>982</v>
      </c>
      <c r="CY10" s="283">
        <f t="shared" si="36"/>
        <v>0</v>
      </c>
      <c r="CZ10" s="283">
        <f t="shared" si="37"/>
        <v>0</v>
      </c>
      <c r="DA10" s="283">
        <f t="shared" si="38"/>
        <v>7927</v>
      </c>
      <c r="DB10" s="283">
        <f t="shared" si="61"/>
        <v>0</v>
      </c>
      <c r="DC10" s="283">
        <f t="shared" si="62"/>
        <v>6265</v>
      </c>
      <c r="DD10" s="283">
        <f t="shared" si="63"/>
        <v>1273</v>
      </c>
      <c r="DE10" s="283">
        <f t="shared" si="64"/>
        <v>389</v>
      </c>
      <c r="DF10" s="283">
        <f t="shared" si="65"/>
        <v>0</v>
      </c>
      <c r="DG10" s="283">
        <f t="shared" si="66"/>
        <v>0</v>
      </c>
      <c r="DH10" s="283">
        <v>0</v>
      </c>
      <c r="DI10" s="283">
        <f t="shared" si="40"/>
        <v>4</v>
      </c>
      <c r="DJ10" s="283">
        <v>1</v>
      </c>
      <c r="DK10" s="283">
        <v>3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23720</v>
      </c>
      <c r="E11" s="283">
        <f t="shared" si="1"/>
        <v>10507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f t="shared" si="3"/>
        <v>7215</v>
      </c>
      <c r="K11" s="283">
        <v>1</v>
      </c>
      <c r="L11" s="283">
        <v>7214</v>
      </c>
      <c r="M11" s="283">
        <v>0</v>
      </c>
      <c r="N11" s="283">
        <f t="shared" si="4"/>
        <v>894</v>
      </c>
      <c r="O11" s="283">
        <v>2</v>
      </c>
      <c r="P11" s="283">
        <v>892</v>
      </c>
      <c r="Q11" s="283">
        <v>0</v>
      </c>
      <c r="R11" s="283">
        <f t="shared" si="5"/>
        <v>2332</v>
      </c>
      <c r="S11" s="283">
        <v>6</v>
      </c>
      <c r="T11" s="283">
        <v>2326</v>
      </c>
      <c r="U11" s="283">
        <v>0</v>
      </c>
      <c r="V11" s="283">
        <f t="shared" si="6"/>
        <v>23</v>
      </c>
      <c r="W11" s="283">
        <v>0</v>
      </c>
      <c r="X11" s="283">
        <v>23</v>
      </c>
      <c r="Y11" s="283">
        <v>0</v>
      </c>
      <c r="Z11" s="283">
        <f t="shared" si="7"/>
        <v>43</v>
      </c>
      <c r="AA11" s="283">
        <v>0</v>
      </c>
      <c r="AB11" s="283">
        <v>43</v>
      </c>
      <c r="AC11" s="283">
        <v>0</v>
      </c>
      <c r="AD11" s="283">
        <f t="shared" si="8"/>
        <v>8080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5299</v>
      </c>
      <c r="AJ11" s="283">
        <v>0</v>
      </c>
      <c r="AK11" s="283">
        <v>0</v>
      </c>
      <c r="AL11" s="283">
        <v>5299</v>
      </c>
      <c r="AM11" s="283">
        <f t="shared" si="11"/>
        <v>74</v>
      </c>
      <c r="AN11" s="283">
        <v>0</v>
      </c>
      <c r="AO11" s="283">
        <v>0</v>
      </c>
      <c r="AP11" s="283">
        <v>74</v>
      </c>
      <c r="AQ11" s="283">
        <f t="shared" si="12"/>
        <v>2693</v>
      </c>
      <c r="AR11" s="283">
        <v>723</v>
      </c>
      <c r="AS11" s="283">
        <v>0</v>
      </c>
      <c r="AT11" s="283">
        <v>1970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14</v>
      </c>
      <c r="AZ11" s="283">
        <v>0</v>
      </c>
      <c r="BA11" s="283">
        <v>0</v>
      </c>
      <c r="BB11" s="283">
        <v>14</v>
      </c>
      <c r="BC11" s="283">
        <f t="shared" si="15"/>
        <v>5133</v>
      </c>
      <c r="BD11" s="283">
        <f t="shared" si="16"/>
        <v>3130</v>
      </c>
      <c r="BE11" s="283">
        <v>0</v>
      </c>
      <c r="BF11" s="283">
        <v>1905</v>
      </c>
      <c r="BG11" s="283">
        <v>390</v>
      </c>
      <c r="BH11" s="283">
        <v>395</v>
      </c>
      <c r="BI11" s="283">
        <v>46</v>
      </c>
      <c r="BJ11" s="283">
        <v>394</v>
      </c>
      <c r="BK11" s="283">
        <f t="shared" si="18"/>
        <v>2003</v>
      </c>
      <c r="BL11" s="283">
        <v>0</v>
      </c>
      <c r="BM11" s="283">
        <v>1921</v>
      </c>
      <c r="BN11" s="283">
        <v>24</v>
      </c>
      <c r="BO11" s="283">
        <v>14</v>
      </c>
      <c r="BP11" s="283">
        <v>0</v>
      </c>
      <c r="BQ11" s="283">
        <v>44</v>
      </c>
      <c r="BR11" s="283">
        <f t="shared" si="41"/>
        <v>13637</v>
      </c>
      <c r="BS11" s="283">
        <f t="shared" si="42"/>
        <v>0</v>
      </c>
      <c r="BT11" s="283">
        <f t="shared" si="43"/>
        <v>9120</v>
      </c>
      <c r="BU11" s="283">
        <f t="shared" si="44"/>
        <v>1284</v>
      </c>
      <c r="BV11" s="283">
        <f t="shared" si="45"/>
        <v>2727</v>
      </c>
      <c r="BW11" s="283">
        <f t="shared" si="46"/>
        <v>69</v>
      </c>
      <c r="BX11" s="283">
        <f t="shared" si="47"/>
        <v>437</v>
      </c>
      <c r="BY11" s="283">
        <f t="shared" si="21"/>
        <v>10507</v>
      </c>
      <c r="BZ11" s="283">
        <f t="shared" si="22"/>
        <v>0</v>
      </c>
      <c r="CA11" s="283">
        <f t="shared" si="23"/>
        <v>7215</v>
      </c>
      <c r="CB11" s="283">
        <f t="shared" si="24"/>
        <v>894</v>
      </c>
      <c r="CC11" s="283">
        <f t="shared" si="25"/>
        <v>2332</v>
      </c>
      <c r="CD11" s="283">
        <f t="shared" si="26"/>
        <v>23</v>
      </c>
      <c r="CE11" s="283">
        <f t="shared" si="27"/>
        <v>43</v>
      </c>
      <c r="CF11" s="283">
        <f t="shared" si="28"/>
        <v>3130</v>
      </c>
      <c r="CG11" s="283">
        <f t="shared" si="48"/>
        <v>0</v>
      </c>
      <c r="CH11" s="283">
        <f t="shared" si="49"/>
        <v>1905</v>
      </c>
      <c r="CI11" s="283">
        <f t="shared" si="50"/>
        <v>390</v>
      </c>
      <c r="CJ11" s="283">
        <f t="shared" si="51"/>
        <v>395</v>
      </c>
      <c r="CK11" s="283">
        <f t="shared" si="52"/>
        <v>46</v>
      </c>
      <c r="CL11" s="283">
        <f t="shared" si="53"/>
        <v>394</v>
      </c>
      <c r="CM11" s="283">
        <f t="shared" si="54"/>
        <v>10083</v>
      </c>
      <c r="CN11" s="283">
        <f t="shared" si="55"/>
        <v>0</v>
      </c>
      <c r="CO11" s="283">
        <f t="shared" si="56"/>
        <v>7220</v>
      </c>
      <c r="CP11" s="283">
        <f t="shared" si="57"/>
        <v>98</v>
      </c>
      <c r="CQ11" s="283">
        <f t="shared" si="58"/>
        <v>2707</v>
      </c>
      <c r="CR11" s="283">
        <f t="shared" si="59"/>
        <v>0</v>
      </c>
      <c r="CS11" s="283">
        <f t="shared" si="60"/>
        <v>58</v>
      </c>
      <c r="CT11" s="283">
        <f t="shared" si="31"/>
        <v>8080</v>
      </c>
      <c r="CU11" s="283">
        <f t="shared" si="32"/>
        <v>0</v>
      </c>
      <c r="CV11" s="283">
        <f t="shared" si="33"/>
        <v>5299</v>
      </c>
      <c r="CW11" s="283">
        <f t="shared" si="34"/>
        <v>74</v>
      </c>
      <c r="CX11" s="283">
        <f t="shared" si="35"/>
        <v>2693</v>
      </c>
      <c r="CY11" s="283">
        <f t="shared" si="36"/>
        <v>0</v>
      </c>
      <c r="CZ11" s="283">
        <f t="shared" si="37"/>
        <v>14</v>
      </c>
      <c r="DA11" s="283">
        <f t="shared" si="38"/>
        <v>2003</v>
      </c>
      <c r="DB11" s="283">
        <f t="shared" si="61"/>
        <v>0</v>
      </c>
      <c r="DC11" s="283">
        <f t="shared" si="62"/>
        <v>1921</v>
      </c>
      <c r="DD11" s="283">
        <f t="shared" si="63"/>
        <v>24</v>
      </c>
      <c r="DE11" s="283">
        <f t="shared" si="64"/>
        <v>14</v>
      </c>
      <c r="DF11" s="283">
        <f t="shared" si="65"/>
        <v>0</v>
      </c>
      <c r="DG11" s="283">
        <f t="shared" si="66"/>
        <v>44</v>
      </c>
      <c r="DH11" s="283">
        <v>0</v>
      </c>
      <c r="DI11" s="283">
        <f t="shared" si="40"/>
        <v>0</v>
      </c>
      <c r="DJ11" s="283">
        <v>0</v>
      </c>
      <c r="DK11" s="283">
        <v>0</v>
      </c>
      <c r="DL11" s="283">
        <v>0</v>
      </c>
      <c r="DM11" s="283">
        <v>0</v>
      </c>
    </row>
    <row r="12" spans="1:117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6380</v>
      </c>
      <c r="E12" s="283">
        <f t="shared" si="1"/>
        <v>4891</v>
      </c>
      <c r="F12" s="283">
        <f t="shared" si="2"/>
        <v>2</v>
      </c>
      <c r="G12" s="283">
        <v>1</v>
      </c>
      <c r="H12" s="283">
        <v>1</v>
      </c>
      <c r="I12" s="283">
        <v>0</v>
      </c>
      <c r="J12" s="283">
        <f t="shared" si="3"/>
        <v>1804</v>
      </c>
      <c r="K12" s="283">
        <v>0</v>
      </c>
      <c r="L12" s="283">
        <v>1804</v>
      </c>
      <c r="M12" s="283">
        <v>0</v>
      </c>
      <c r="N12" s="283">
        <f t="shared" si="4"/>
        <v>520</v>
      </c>
      <c r="O12" s="283">
        <v>0</v>
      </c>
      <c r="P12" s="283">
        <v>520</v>
      </c>
      <c r="Q12" s="283">
        <v>0</v>
      </c>
      <c r="R12" s="283">
        <f t="shared" si="5"/>
        <v>2487</v>
      </c>
      <c r="S12" s="283">
        <v>0</v>
      </c>
      <c r="T12" s="283">
        <v>2487</v>
      </c>
      <c r="U12" s="283">
        <v>0</v>
      </c>
      <c r="V12" s="283">
        <f t="shared" si="6"/>
        <v>73</v>
      </c>
      <c r="W12" s="283">
        <v>33</v>
      </c>
      <c r="X12" s="283">
        <v>40</v>
      </c>
      <c r="Y12" s="283">
        <v>0</v>
      </c>
      <c r="Z12" s="283">
        <f t="shared" si="7"/>
        <v>5</v>
      </c>
      <c r="AA12" s="283">
        <v>0</v>
      </c>
      <c r="AB12" s="283">
        <v>5</v>
      </c>
      <c r="AC12" s="283">
        <v>0</v>
      </c>
      <c r="AD12" s="283">
        <f t="shared" si="8"/>
        <v>0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0</v>
      </c>
      <c r="AJ12" s="283">
        <v>0</v>
      </c>
      <c r="AK12" s="283">
        <v>0</v>
      </c>
      <c r="AL12" s="283">
        <v>0</v>
      </c>
      <c r="AM12" s="283">
        <f t="shared" si="11"/>
        <v>0</v>
      </c>
      <c r="AN12" s="283">
        <v>0</v>
      </c>
      <c r="AO12" s="283">
        <v>0</v>
      </c>
      <c r="AP12" s="283">
        <v>0</v>
      </c>
      <c r="AQ12" s="283">
        <f t="shared" si="12"/>
        <v>0</v>
      </c>
      <c r="AR12" s="283">
        <v>0</v>
      </c>
      <c r="AS12" s="283">
        <v>0</v>
      </c>
      <c r="AT12" s="283">
        <v>0</v>
      </c>
      <c r="AU12" s="283">
        <f t="shared" si="13"/>
        <v>0</v>
      </c>
      <c r="AV12" s="283">
        <v>0</v>
      </c>
      <c r="AW12" s="283">
        <v>0</v>
      </c>
      <c r="AX12" s="283">
        <v>0</v>
      </c>
      <c r="AY12" s="283">
        <f t="shared" si="14"/>
        <v>0</v>
      </c>
      <c r="AZ12" s="283">
        <v>0</v>
      </c>
      <c r="BA12" s="283">
        <v>0</v>
      </c>
      <c r="BB12" s="283">
        <v>0</v>
      </c>
      <c r="BC12" s="283">
        <f t="shared" si="15"/>
        <v>1489</v>
      </c>
      <c r="BD12" s="283">
        <f t="shared" si="16"/>
        <v>1489</v>
      </c>
      <c r="BE12" s="283">
        <v>0</v>
      </c>
      <c r="BF12" s="283">
        <v>188</v>
      </c>
      <c r="BG12" s="283">
        <v>277</v>
      </c>
      <c r="BH12" s="283">
        <v>528</v>
      </c>
      <c r="BI12" s="283">
        <v>335</v>
      </c>
      <c r="BJ12" s="283">
        <v>161</v>
      </c>
      <c r="BK12" s="283">
        <f t="shared" si="18"/>
        <v>0</v>
      </c>
      <c r="BL12" s="283">
        <v>0</v>
      </c>
      <c r="BM12" s="283">
        <v>0</v>
      </c>
      <c r="BN12" s="283">
        <v>0</v>
      </c>
      <c r="BO12" s="283">
        <v>0</v>
      </c>
      <c r="BP12" s="283">
        <v>0</v>
      </c>
      <c r="BQ12" s="283">
        <v>0</v>
      </c>
      <c r="BR12" s="283">
        <f t="shared" si="41"/>
        <v>6380</v>
      </c>
      <c r="BS12" s="283">
        <f t="shared" si="42"/>
        <v>2</v>
      </c>
      <c r="BT12" s="283">
        <f t="shared" si="43"/>
        <v>1992</v>
      </c>
      <c r="BU12" s="283">
        <f t="shared" si="44"/>
        <v>797</v>
      </c>
      <c r="BV12" s="283">
        <f t="shared" si="45"/>
        <v>3015</v>
      </c>
      <c r="BW12" s="283">
        <f t="shared" si="46"/>
        <v>408</v>
      </c>
      <c r="BX12" s="283">
        <f t="shared" si="47"/>
        <v>166</v>
      </c>
      <c r="BY12" s="283">
        <f t="shared" si="21"/>
        <v>4891</v>
      </c>
      <c r="BZ12" s="283">
        <f t="shared" si="22"/>
        <v>2</v>
      </c>
      <c r="CA12" s="283">
        <f t="shared" si="23"/>
        <v>1804</v>
      </c>
      <c r="CB12" s="283">
        <f t="shared" si="24"/>
        <v>520</v>
      </c>
      <c r="CC12" s="283">
        <f t="shared" si="25"/>
        <v>2487</v>
      </c>
      <c r="CD12" s="283">
        <f t="shared" si="26"/>
        <v>73</v>
      </c>
      <c r="CE12" s="283">
        <f t="shared" si="27"/>
        <v>5</v>
      </c>
      <c r="CF12" s="283">
        <f t="shared" si="28"/>
        <v>1489</v>
      </c>
      <c r="CG12" s="283">
        <f t="shared" si="48"/>
        <v>0</v>
      </c>
      <c r="CH12" s="283">
        <f t="shared" si="49"/>
        <v>188</v>
      </c>
      <c r="CI12" s="283">
        <f t="shared" si="50"/>
        <v>277</v>
      </c>
      <c r="CJ12" s="283">
        <f t="shared" si="51"/>
        <v>528</v>
      </c>
      <c r="CK12" s="283">
        <f t="shared" si="52"/>
        <v>335</v>
      </c>
      <c r="CL12" s="283">
        <f t="shared" si="53"/>
        <v>161</v>
      </c>
      <c r="CM12" s="283">
        <f t="shared" si="54"/>
        <v>0</v>
      </c>
      <c r="CN12" s="283">
        <f t="shared" si="55"/>
        <v>0</v>
      </c>
      <c r="CO12" s="283">
        <f t="shared" si="56"/>
        <v>0</v>
      </c>
      <c r="CP12" s="283">
        <f t="shared" si="57"/>
        <v>0</v>
      </c>
      <c r="CQ12" s="283">
        <f t="shared" si="58"/>
        <v>0</v>
      </c>
      <c r="CR12" s="283">
        <f t="shared" si="59"/>
        <v>0</v>
      </c>
      <c r="CS12" s="283">
        <f t="shared" si="60"/>
        <v>0</v>
      </c>
      <c r="CT12" s="283">
        <f t="shared" si="31"/>
        <v>0</v>
      </c>
      <c r="CU12" s="283">
        <f t="shared" si="32"/>
        <v>0</v>
      </c>
      <c r="CV12" s="283">
        <f t="shared" si="33"/>
        <v>0</v>
      </c>
      <c r="CW12" s="283">
        <f t="shared" si="34"/>
        <v>0</v>
      </c>
      <c r="CX12" s="283">
        <f t="shared" si="35"/>
        <v>0</v>
      </c>
      <c r="CY12" s="283">
        <f t="shared" si="36"/>
        <v>0</v>
      </c>
      <c r="CZ12" s="283">
        <f t="shared" si="37"/>
        <v>0</v>
      </c>
      <c r="DA12" s="283">
        <f t="shared" si="38"/>
        <v>0</v>
      </c>
      <c r="DB12" s="283">
        <f t="shared" si="61"/>
        <v>0</v>
      </c>
      <c r="DC12" s="283">
        <f t="shared" si="62"/>
        <v>0</v>
      </c>
      <c r="DD12" s="283">
        <f t="shared" si="63"/>
        <v>0</v>
      </c>
      <c r="DE12" s="283">
        <f t="shared" si="64"/>
        <v>0</v>
      </c>
      <c r="DF12" s="283">
        <f t="shared" si="65"/>
        <v>0</v>
      </c>
      <c r="DG12" s="283">
        <f t="shared" si="66"/>
        <v>0</v>
      </c>
      <c r="DH12" s="283">
        <v>0</v>
      </c>
      <c r="DI12" s="283">
        <f t="shared" si="40"/>
        <v>0</v>
      </c>
      <c r="DJ12" s="283">
        <v>0</v>
      </c>
      <c r="DK12" s="283">
        <v>0</v>
      </c>
      <c r="DL12" s="283">
        <v>0</v>
      </c>
      <c r="DM12" s="283">
        <v>0</v>
      </c>
    </row>
    <row r="13" spans="1:117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20921</v>
      </c>
      <c r="E13" s="283">
        <f t="shared" si="1"/>
        <v>11923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9106</v>
      </c>
      <c r="K13" s="283">
        <v>138</v>
      </c>
      <c r="L13" s="283">
        <v>8968</v>
      </c>
      <c r="M13" s="283">
        <v>0</v>
      </c>
      <c r="N13" s="283">
        <f t="shared" si="4"/>
        <v>319</v>
      </c>
      <c r="O13" s="283">
        <v>3</v>
      </c>
      <c r="P13" s="283">
        <v>309</v>
      </c>
      <c r="Q13" s="283">
        <v>7</v>
      </c>
      <c r="R13" s="283">
        <f t="shared" si="5"/>
        <v>2498</v>
      </c>
      <c r="S13" s="283">
        <v>0</v>
      </c>
      <c r="T13" s="283">
        <v>2498</v>
      </c>
      <c r="U13" s="283">
        <v>0</v>
      </c>
      <c r="V13" s="283">
        <f t="shared" si="6"/>
        <v>0</v>
      </c>
      <c r="W13" s="283">
        <v>0</v>
      </c>
      <c r="X13" s="283">
        <v>0</v>
      </c>
      <c r="Y13" s="283">
        <v>0</v>
      </c>
      <c r="Z13" s="283">
        <f t="shared" si="7"/>
        <v>0</v>
      </c>
      <c r="AA13" s="283">
        <v>0</v>
      </c>
      <c r="AB13" s="283">
        <v>0</v>
      </c>
      <c r="AC13" s="283">
        <v>0</v>
      </c>
      <c r="AD13" s="283">
        <f t="shared" si="8"/>
        <v>4072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4058</v>
      </c>
      <c r="AJ13" s="283">
        <v>0</v>
      </c>
      <c r="AK13" s="283">
        <v>0</v>
      </c>
      <c r="AL13" s="283">
        <v>4058</v>
      </c>
      <c r="AM13" s="283">
        <f t="shared" si="11"/>
        <v>1</v>
      </c>
      <c r="AN13" s="283">
        <v>0</v>
      </c>
      <c r="AO13" s="283">
        <v>0</v>
      </c>
      <c r="AP13" s="283">
        <v>1</v>
      </c>
      <c r="AQ13" s="283">
        <f t="shared" si="12"/>
        <v>13</v>
      </c>
      <c r="AR13" s="283">
        <v>0</v>
      </c>
      <c r="AS13" s="283">
        <v>0</v>
      </c>
      <c r="AT13" s="283">
        <v>13</v>
      </c>
      <c r="AU13" s="283">
        <f t="shared" si="13"/>
        <v>0</v>
      </c>
      <c r="AV13" s="283">
        <v>0</v>
      </c>
      <c r="AW13" s="283">
        <v>0</v>
      </c>
      <c r="AX13" s="283">
        <v>0</v>
      </c>
      <c r="AY13" s="283">
        <f t="shared" si="14"/>
        <v>0</v>
      </c>
      <c r="AZ13" s="283">
        <v>0</v>
      </c>
      <c r="BA13" s="283">
        <v>0</v>
      </c>
      <c r="BB13" s="283">
        <v>0</v>
      </c>
      <c r="BC13" s="283">
        <f t="shared" si="15"/>
        <v>4926</v>
      </c>
      <c r="BD13" s="283">
        <f t="shared" si="16"/>
        <v>3375</v>
      </c>
      <c r="BE13" s="283">
        <v>0</v>
      </c>
      <c r="BF13" s="283">
        <v>1759</v>
      </c>
      <c r="BG13" s="283">
        <v>885</v>
      </c>
      <c r="BH13" s="283">
        <v>731</v>
      </c>
      <c r="BI13" s="283">
        <v>0</v>
      </c>
      <c r="BJ13" s="283">
        <v>0</v>
      </c>
      <c r="BK13" s="283">
        <f t="shared" si="18"/>
        <v>1551</v>
      </c>
      <c r="BL13" s="283">
        <v>0</v>
      </c>
      <c r="BM13" s="283">
        <v>1547</v>
      </c>
      <c r="BN13" s="283">
        <v>1</v>
      </c>
      <c r="BO13" s="283">
        <v>3</v>
      </c>
      <c r="BP13" s="283">
        <v>0</v>
      </c>
      <c r="BQ13" s="283">
        <v>0</v>
      </c>
      <c r="BR13" s="283">
        <f t="shared" si="41"/>
        <v>15298</v>
      </c>
      <c r="BS13" s="283">
        <f t="shared" si="42"/>
        <v>0</v>
      </c>
      <c r="BT13" s="283">
        <f t="shared" si="43"/>
        <v>10865</v>
      </c>
      <c r="BU13" s="283">
        <f t="shared" si="44"/>
        <v>1204</v>
      </c>
      <c r="BV13" s="283">
        <f t="shared" si="45"/>
        <v>3229</v>
      </c>
      <c r="BW13" s="283">
        <f t="shared" si="46"/>
        <v>0</v>
      </c>
      <c r="BX13" s="283">
        <f t="shared" si="47"/>
        <v>0</v>
      </c>
      <c r="BY13" s="283">
        <f t="shared" si="21"/>
        <v>11923</v>
      </c>
      <c r="BZ13" s="283">
        <f t="shared" si="22"/>
        <v>0</v>
      </c>
      <c r="CA13" s="283">
        <f t="shared" si="23"/>
        <v>9106</v>
      </c>
      <c r="CB13" s="283">
        <f t="shared" si="24"/>
        <v>319</v>
      </c>
      <c r="CC13" s="283">
        <f t="shared" si="25"/>
        <v>2498</v>
      </c>
      <c r="CD13" s="283">
        <f t="shared" si="26"/>
        <v>0</v>
      </c>
      <c r="CE13" s="283">
        <f t="shared" si="27"/>
        <v>0</v>
      </c>
      <c r="CF13" s="283">
        <f t="shared" si="28"/>
        <v>3375</v>
      </c>
      <c r="CG13" s="283">
        <f t="shared" si="48"/>
        <v>0</v>
      </c>
      <c r="CH13" s="283">
        <f t="shared" si="49"/>
        <v>1759</v>
      </c>
      <c r="CI13" s="283">
        <f t="shared" si="50"/>
        <v>885</v>
      </c>
      <c r="CJ13" s="283">
        <f t="shared" si="51"/>
        <v>731</v>
      </c>
      <c r="CK13" s="283">
        <f t="shared" si="52"/>
        <v>0</v>
      </c>
      <c r="CL13" s="283">
        <f t="shared" si="53"/>
        <v>0</v>
      </c>
      <c r="CM13" s="283">
        <f t="shared" si="54"/>
        <v>5623</v>
      </c>
      <c r="CN13" s="283">
        <f t="shared" si="55"/>
        <v>0</v>
      </c>
      <c r="CO13" s="283">
        <f t="shared" si="56"/>
        <v>5605</v>
      </c>
      <c r="CP13" s="283">
        <f t="shared" si="57"/>
        <v>2</v>
      </c>
      <c r="CQ13" s="283">
        <f t="shared" si="58"/>
        <v>16</v>
      </c>
      <c r="CR13" s="283">
        <f t="shared" si="59"/>
        <v>0</v>
      </c>
      <c r="CS13" s="283">
        <f t="shared" si="60"/>
        <v>0</v>
      </c>
      <c r="CT13" s="283">
        <f t="shared" si="31"/>
        <v>4072</v>
      </c>
      <c r="CU13" s="283">
        <f t="shared" si="32"/>
        <v>0</v>
      </c>
      <c r="CV13" s="283">
        <f t="shared" si="33"/>
        <v>4058</v>
      </c>
      <c r="CW13" s="283">
        <f t="shared" si="34"/>
        <v>1</v>
      </c>
      <c r="CX13" s="283">
        <f t="shared" si="35"/>
        <v>13</v>
      </c>
      <c r="CY13" s="283">
        <f t="shared" si="36"/>
        <v>0</v>
      </c>
      <c r="CZ13" s="283">
        <f t="shared" si="37"/>
        <v>0</v>
      </c>
      <c r="DA13" s="283">
        <f t="shared" si="38"/>
        <v>1551</v>
      </c>
      <c r="DB13" s="283">
        <f t="shared" si="61"/>
        <v>0</v>
      </c>
      <c r="DC13" s="283">
        <f t="shared" si="62"/>
        <v>1547</v>
      </c>
      <c r="DD13" s="283">
        <f t="shared" si="63"/>
        <v>1</v>
      </c>
      <c r="DE13" s="283">
        <f t="shared" si="64"/>
        <v>3</v>
      </c>
      <c r="DF13" s="283">
        <f t="shared" si="65"/>
        <v>0</v>
      </c>
      <c r="DG13" s="283">
        <f t="shared" si="66"/>
        <v>0</v>
      </c>
      <c r="DH13" s="283">
        <v>0</v>
      </c>
      <c r="DI13" s="283">
        <f t="shared" si="40"/>
        <v>1</v>
      </c>
      <c r="DJ13" s="283">
        <v>1</v>
      </c>
      <c r="DK13" s="283">
        <v>0</v>
      </c>
      <c r="DL13" s="283">
        <v>0</v>
      </c>
      <c r="DM13" s="283">
        <v>0</v>
      </c>
    </row>
    <row r="14" spans="1:117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7261</v>
      </c>
      <c r="E14" s="283">
        <f t="shared" si="1"/>
        <v>3517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2765</v>
      </c>
      <c r="K14" s="283">
        <v>0</v>
      </c>
      <c r="L14" s="283">
        <v>2765</v>
      </c>
      <c r="M14" s="283">
        <v>0</v>
      </c>
      <c r="N14" s="283">
        <f t="shared" si="4"/>
        <v>130</v>
      </c>
      <c r="O14" s="283">
        <v>0</v>
      </c>
      <c r="P14" s="283">
        <v>130</v>
      </c>
      <c r="Q14" s="283">
        <v>0</v>
      </c>
      <c r="R14" s="283">
        <f t="shared" si="5"/>
        <v>440</v>
      </c>
      <c r="S14" s="283">
        <v>0</v>
      </c>
      <c r="T14" s="283">
        <v>440</v>
      </c>
      <c r="U14" s="283">
        <v>0</v>
      </c>
      <c r="V14" s="283">
        <f t="shared" si="6"/>
        <v>0</v>
      </c>
      <c r="W14" s="283">
        <v>0</v>
      </c>
      <c r="X14" s="283">
        <v>0</v>
      </c>
      <c r="Y14" s="283">
        <v>0</v>
      </c>
      <c r="Z14" s="283">
        <f t="shared" si="7"/>
        <v>182</v>
      </c>
      <c r="AA14" s="283">
        <v>0</v>
      </c>
      <c r="AB14" s="283">
        <v>182</v>
      </c>
      <c r="AC14" s="283">
        <v>0</v>
      </c>
      <c r="AD14" s="283">
        <f t="shared" si="8"/>
        <v>2997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2188</v>
      </c>
      <c r="AJ14" s="283">
        <v>0</v>
      </c>
      <c r="AK14" s="283">
        <v>4</v>
      </c>
      <c r="AL14" s="283">
        <v>2184</v>
      </c>
      <c r="AM14" s="283">
        <f t="shared" si="11"/>
        <v>50</v>
      </c>
      <c r="AN14" s="283">
        <v>0</v>
      </c>
      <c r="AO14" s="283">
        <v>0</v>
      </c>
      <c r="AP14" s="283">
        <v>50</v>
      </c>
      <c r="AQ14" s="283">
        <f t="shared" si="12"/>
        <v>746</v>
      </c>
      <c r="AR14" s="283">
        <v>0</v>
      </c>
      <c r="AS14" s="283">
        <v>157</v>
      </c>
      <c r="AT14" s="283">
        <v>589</v>
      </c>
      <c r="AU14" s="283">
        <f t="shared" si="13"/>
        <v>0</v>
      </c>
      <c r="AV14" s="283">
        <v>0</v>
      </c>
      <c r="AW14" s="283">
        <v>0</v>
      </c>
      <c r="AX14" s="283">
        <v>0</v>
      </c>
      <c r="AY14" s="283">
        <f t="shared" si="14"/>
        <v>13</v>
      </c>
      <c r="AZ14" s="283">
        <v>0</v>
      </c>
      <c r="BA14" s="283">
        <v>0</v>
      </c>
      <c r="BB14" s="283">
        <v>13</v>
      </c>
      <c r="BC14" s="283">
        <f t="shared" si="15"/>
        <v>747</v>
      </c>
      <c r="BD14" s="283">
        <f t="shared" si="16"/>
        <v>518</v>
      </c>
      <c r="BE14" s="283">
        <v>0</v>
      </c>
      <c r="BF14" s="283">
        <v>257</v>
      </c>
      <c r="BG14" s="283">
        <v>114</v>
      </c>
      <c r="BH14" s="283">
        <v>87</v>
      </c>
      <c r="BI14" s="283">
        <v>0</v>
      </c>
      <c r="BJ14" s="283">
        <v>60</v>
      </c>
      <c r="BK14" s="283">
        <f t="shared" si="18"/>
        <v>229</v>
      </c>
      <c r="BL14" s="283">
        <v>0</v>
      </c>
      <c r="BM14" s="283">
        <v>210</v>
      </c>
      <c r="BN14" s="283">
        <v>2</v>
      </c>
      <c r="BO14" s="283">
        <v>0</v>
      </c>
      <c r="BP14" s="283">
        <v>0</v>
      </c>
      <c r="BQ14" s="283">
        <v>17</v>
      </c>
      <c r="BR14" s="283">
        <f t="shared" si="41"/>
        <v>4035</v>
      </c>
      <c r="BS14" s="283">
        <f t="shared" si="42"/>
        <v>0</v>
      </c>
      <c r="BT14" s="283">
        <f t="shared" si="43"/>
        <v>3022</v>
      </c>
      <c r="BU14" s="283">
        <f t="shared" si="44"/>
        <v>244</v>
      </c>
      <c r="BV14" s="283">
        <f t="shared" si="45"/>
        <v>527</v>
      </c>
      <c r="BW14" s="283">
        <f t="shared" si="46"/>
        <v>0</v>
      </c>
      <c r="BX14" s="283">
        <f t="shared" si="47"/>
        <v>242</v>
      </c>
      <c r="BY14" s="283">
        <f t="shared" si="21"/>
        <v>3517</v>
      </c>
      <c r="BZ14" s="283">
        <f t="shared" si="22"/>
        <v>0</v>
      </c>
      <c r="CA14" s="283">
        <f t="shared" si="23"/>
        <v>2765</v>
      </c>
      <c r="CB14" s="283">
        <f t="shared" si="24"/>
        <v>130</v>
      </c>
      <c r="CC14" s="283">
        <f t="shared" si="25"/>
        <v>440</v>
      </c>
      <c r="CD14" s="283">
        <f t="shared" si="26"/>
        <v>0</v>
      </c>
      <c r="CE14" s="283">
        <f t="shared" si="27"/>
        <v>182</v>
      </c>
      <c r="CF14" s="283">
        <f t="shared" si="28"/>
        <v>518</v>
      </c>
      <c r="CG14" s="283">
        <f t="shared" si="48"/>
        <v>0</v>
      </c>
      <c r="CH14" s="283">
        <f t="shared" si="49"/>
        <v>257</v>
      </c>
      <c r="CI14" s="283">
        <f t="shared" si="50"/>
        <v>114</v>
      </c>
      <c r="CJ14" s="283">
        <f t="shared" si="51"/>
        <v>87</v>
      </c>
      <c r="CK14" s="283">
        <f t="shared" si="52"/>
        <v>0</v>
      </c>
      <c r="CL14" s="283">
        <f t="shared" si="53"/>
        <v>60</v>
      </c>
      <c r="CM14" s="283">
        <f t="shared" si="54"/>
        <v>3226</v>
      </c>
      <c r="CN14" s="283">
        <f t="shared" si="55"/>
        <v>0</v>
      </c>
      <c r="CO14" s="283">
        <f t="shared" si="56"/>
        <v>2398</v>
      </c>
      <c r="CP14" s="283">
        <f t="shared" si="57"/>
        <v>52</v>
      </c>
      <c r="CQ14" s="283">
        <f t="shared" si="58"/>
        <v>746</v>
      </c>
      <c r="CR14" s="283">
        <f t="shared" si="59"/>
        <v>0</v>
      </c>
      <c r="CS14" s="283">
        <f t="shared" si="60"/>
        <v>30</v>
      </c>
      <c r="CT14" s="283">
        <f t="shared" si="31"/>
        <v>2997</v>
      </c>
      <c r="CU14" s="283">
        <f t="shared" si="32"/>
        <v>0</v>
      </c>
      <c r="CV14" s="283">
        <f t="shared" si="33"/>
        <v>2188</v>
      </c>
      <c r="CW14" s="283">
        <f t="shared" si="34"/>
        <v>50</v>
      </c>
      <c r="CX14" s="283">
        <f t="shared" si="35"/>
        <v>746</v>
      </c>
      <c r="CY14" s="283">
        <f t="shared" si="36"/>
        <v>0</v>
      </c>
      <c r="CZ14" s="283">
        <f t="shared" si="37"/>
        <v>13</v>
      </c>
      <c r="DA14" s="283">
        <f t="shared" si="38"/>
        <v>229</v>
      </c>
      <c r="DB14" s="283">
        <f t="shared" si="61"/>
        <v>0</v>
      </c>
      <c r="DC14" s="283">
        <f t="shared" si="62"/>
        <v>210</v>
      </c>
      <c r="DD14" s="283">
        <f t="shared" si="63"/>
        <v>2</v>
      </c>
      <c r="DE14" s="283">
        <f t="shared" si="64"/>
        <v>0</v>
      </c>
      <c r="DF14" s="283">
        <f t="shared" si="65"/>
        <v>0</v>
      </c>
      <c r="DG14" s="283">
        <f t="shared" si="66"/>
        <v>17</v>
      </c>
      <c r="DH14" s="283">
        <v>0</v>
      </c>
      <c r="DI14" s="283">
        <f t="shared" si="40"/>
        <v>26</v>
      </c>
      <c r="DJ14" s="283">
        <v>0</v>
      </c>
      <c r="DK14" s="283">
        <v>0</v>
      </c>
      <c r="DL14" s="283">
        <v>26</v>
      </c>
      <c r="DM14" s="283">
        <v>0</v>
      </c>
    </row>
    <row r="15" spans="1:117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6928</v>
      </c>
      <c r="E15" s="283">
        <f t="shared" si="1"/>
        <v>4832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3750</v>
      </c>
      <c r="K15" s="283">
        <v>0</v>
      </c>
      <c r="L15" s="283">
        <v>3750</v>
      </c>
      <c r="M15" s="283">
        <v>0</v>
      </c>
      <c r="N15" s="283">
        <f t="shared" si="4"/>
        <v>77</v>
      </c>
      <c r="O15" s="283">
        <v>0</v>
      </c>
      <c r="P15" s="283">
        <v>77</v>
      </c>
      <c r="Q15" s="283">
        <v>0</v>
      </c>
      <c r="R15" s="283">
        <f t="shared" si="5"/>
        <v>1005</v>
      </c>
      <c r="S15" s="283">
        <v>0</v>
      </c>
      <c r="T15" s="283">
        <v>1005</v>
      </c>
      <c r="U15" s="283">
        <v>0</v>
      </c>
      <c r="V15" s="283">
        <f t="shared" si="6"/>
        <v>0</v>
      </c>
      <c r="W15" s="283">
        <v>0</v>
      </c>
      <c r="X15" s="283">
        <v>0</v>
      </c>
      <c r="Y15" s="283">
        <v>0</v>
      </c>
      <c r="Z15" s="283">
        <f t="shared" si="7"/>
        <v>0</v>
      </c>
      <c r="AA15" s="283">
        <v>0</v>
      </c>
      <c r="AB15" s="283">
        <v>0</v>
      </c>
      <c r="AC15" s="283">
        <v>0</v>
      </c>
      <c r="AD15" s="283">
        <f t="shared" si="8"/>
        <v>1643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1624</v>
      </c>
      <c r="AJ15" s="283">
        <v>0</v>
      </c>
      <c r="AK15" s="283">
        <v>0</v>
      </c>
      <c r="AL15" s="283">
        <v>1624</v>
      </c>
      <c r="AM15" s="283">
        <f t="shared" si="11"/>
        <v>7</v>
      </c>
      <c r="AN15" s="283">
        <v>0</v>
      </c>
      <c r="AO15" s="283">
        <v>0</v>
      </c>
      <c r="AP15" s="283">
        <v>7</v>
      </c>
      <c r="AQ15" s="283">
        <f t="shared" si="12"/>
        <v>0</v>
      </c>
      <c r="AR15" s="283">
        <v>0</v>
      </c>
      <c r="AS15" s="283">
        <v>0</v>
      </c>
      <c r="AT15" s="283">
        <v>0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12</v>
      </c>
      <c r="AZ15" s="283">
        <v>0</v>
      </c>
      <c r="BA15" s="283">
        <v>0</v>
      </c>
      <c r="BB15" s="283">
        <v>12</v>
      </c>
      <c r="BC15" s="283">
        <f t="shared" si="15"/>
        <v>453</v>
      </c>
      <c r="BD15" s="283">
        <f t="shared" si="16"/>
        <v>453</v>
      </c>
      <c r="BE15" s="283">
        <v>0</v>
      </c>
      <c r="BF15" s="283">
        <v>0</v>
      </c>
      <c r="BG15" s="283">
        <v>0</v>
      </c>
      <c r="BH15" s="283">
        <v>90</v>
      </c>
      <c r="BI15" s="283">
        <v>0</v>
      </c>
      <c r="BJ15" s="283">
        <v>363</v>
      </c>
      <c r="BK15" s="283">
        <f t="shared" si="18"/>
        <v>0</v>
      </c>
      <c r="BL15" s="283">
        <v>0</v>
      </c>
      <c r="BM15" s="283">
        <v>0</v>
      </c>
      <c r="BN15" s="283">
        <v>0</v>
      </c>
      <c r="BO15" s="283">
        <v>0</v>
      </c>
      <c r="BP15" s="283">
        <v>0</v>
      </c>
      <c r="BQ15" s="283">
        <v>0</v>
      </c>
      <c r="BR15" s="283">
        <f t="shared" si="41"/>
        <v>5285</v>
      </c>
      <c r="BS15" s="283">
        <f t="shared" si="42"/>
        <v>0</v>
      </c>
      <c r="BT15" s="283">
        <f t="shared" si="43"/>
        <v>3750</v>
      </c>
      <c r="BU15" s="283">
        <f t="shared" si="44"/>
        <v>77</v>
      </c>
      <c r="BV15" s="283">
        <f t="shared" si="45"/>
        <v>1095</v>
      </c>
      <c r="BW15" s="283">
        <f t="shared" si="46"/>
        <v>0</v>
      </c>
      <c r="BX15" s="283">
        <f t="shared" si="47"/>
        <v>363</v>
      </c>
      <c r="BY15" s="283">
        <f t="shared" si="21"/>
        <v>4832</v>
      </c>
      <c r="BZ15" s="283">
        <f t="shared" si="22"/>
        <v>0</v>
      </c>
      <c r="CA15" s="283">
        <f t="shared" si="23"/>
        <v>3750</v>
      </c>
      <c r="CB15" s="283">
        <f t="shared" si="24"/>
        <v>77</v>
      </c>
      <c r="CC15" s="283">
        <f t="shared" si="25"/>
        <v>1005</v>
      </c>
      <c r="CD15" s="283">
        <f t="shared" si="26"/>
        <v>0</v>
      </c>
      <c r="CE15" s="283">
        <f t="shared" si="27"/>
        <v>0</v>
      </c>
      <c r="CF15" s="283">
        <f t="shared" si="28"/>
        <v>453</v>
      </c>
      <c r="CG15" s="283">
        <f t="shared" si="48"/>
        <v>0</v>
      </c>
      <c r="CH15" s="283">
        <f t="shared" si="49"/>
        <v>0</v>
      </c>
      <c r="CI15" s="283">
        <f t="shared" si="50"/>
        <v>0</v>
      </c>
      <c r="CJ15" s="283">
        <f t="shared" si="51"/>
        <v>90</v>
      </c>
      <c r="CK15" s="283">
        <f t="shared" si="52"/>
        <v>0</v>
      </c>
      <c r="CL15" s="283">
        <f t="shared" si="53"/>
        <v>363</v>
      </c>
      <c r="CM15" s="283">
        <f t="shared" si="54"/>
        <v>1643</v>
      </c>
      <c r="CN15" s="283">
        <f t="shared" si="55"/>
        <v>0</v>
      </c>
      <c r="CO15" s="283">
        <f t="shared" si="56"/>
        <v>1624</v>
      </c>
      <c r="CP15" s="283">
        <f t="shared" si="57"/>
        <v>7</v>
      </c>
      <c r="CQ15" s="283">
        <f t="shared" si="58"/>
        <v>0</v>
      </c>
      <c r="CR15" s="283">
        <f t="shared" si="59"/>
        <v>0</v>
      </c>
      <c r="CS15" s="283">
        <f t="shared" si="60"/>
        <v>12</v>
      </c>
      <c r="CT15" s="283">
        <f t="shared" si="31"/>
        <v>1643</v>
      </c>
      <c r="CU15" s="283">
        <f t="shared" si="32"/>
        <v>0</v>
      </c>
      <c r="CV15" s="283">
        <f t="shared" si="33"/>
        <v>1624</v>
      </c>
      <c r="CW15" s="283">
        <f t="shared" si="34"/>
        <v>7</v>
      </c>
      <c r="CX15" s="283">
        <f t="shared" si="35"/>
        <v>0</v>
      </c>
      <c r="CY15" s="283">
        <f t="shared" si="36"/>
        <v>0</v>
      </c>
      <c r="CZ15" s="283">
        <f t="shared" si="37"/>
        <v>12</v>
      </c>
      <c r="DA15" s="283">
        <f t="shared" si="38"/>
        <v>0</v>
      </c>
      <c r="DB15" s="283">
        <f t="shared" si="61"/>
        <v>0</v>
      </c>
      <c r="DC15" s="283">
        <f t="shared" si="62"/>
        <v>0</v>
      </c>
      <c r="DD15" s="283">
        <f t="shared" si="63"/>
        <v>0</v>
      </c>
      <c r="DE15" s="283">
        <f t="shared" si="64"/>
        <v>0</v>
      </c>
      <c r="DF15" s="283">
        <f t="shared" si="65"/>
        <v>0</v>
      </c>
      <c r="DG15" s="283">
        <f t="shared" si="66"/>
        <v>0</v>
      </c>
      <c r="DH15" s="283">
        <v>0</v>
      </c>
      <c r="DI15" s="283">
        <f t="shared" si="40"/>
        <v>6</v>
      </c>
      <c r="DJ15" s="283">
        <v>0</v>
      </c>
      <c r="DK15" s="283">
        <v>0</v>
      </c>
      <c r="DL15" s="283">
        <v>0</v>
      </c>
      <c r="DM15" s="283">
        <v>6</v>
      </c>
    </row>
    <row r="16" spans="1:117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5961</v>
      </c>
      <c r="E16" s="283">
        <f t="shared" si="1"/>
        <v>3402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2835</v>
      </c>
      <c r="K16" s="283">
        <v>4</v>
      </c>
      <c r="L16" s="283">
        <v>2823</v>
      </c>
      <c r="M16" s="283">
        <v>8</v>
      </c>
      <c r="N16" s="283">
        <f t="shared" si="4"/>
        <v>75</v>
      </c>
      <c r="O16" s="283">
        <v>1</v>
      </c>
      <c r="P16" s="283">
        <v>71</v>
      </c>
      <c r="Q16" s="283">
        <v>3</v>
      </c>
      <c r="R16" s="283">
        <f t="shared" si="5"/>
        <v>477</v>
      </c>
      <c r="S16" s="283">
        <v>277</v>
      </c>
      <c r="T16" s="283">
        <v>200</v>
      </c>
      <c r="U16" s="283">
        <v>0</v>
      </c>
      <c r="V16" s="283">
        <f t="shared" si="6"/>
        <v>0</v>
      </c>
      <c r="W16" s="283">
        <v>0</v>
      </c>
      <c r="X16" s="283">
        <v>0</v>
      </c>
      <c r="Y16" s="283">
        <v>0</v>
      </c>
      <c r="Z16" s="283">
        <f t="shared" si="7"/>
        <v>15</v>
      </c>
      <c r="AA16" s="283">
        <v>0</v>
      </c>
      <c r="AB16" s="283">
        <v>0</v>
      </c>
      <c r="AC16" s="283">
        <v>15</v>
      </c>
      <c r="AD16" s="283">
        <f t="shared" si="8"/>
        <v>842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840</v>
      </c>
      <c r="AJ16" s="283">
        <v>0</v>
      </c>
      <c r="AK16" s="283">
        <v>0</v>
      </c>
      <c r="AL16" s="283">
        <v>840</v>
      </c>
      <c r="AM16" s="283">
        <f t="shared" si="11"/>
        <v>0</v>
      </c>
      <c r="AN16" s="283">
        <v>0</v>
      </c>
      <c r="AO16" s="283">
        <v>0</v>
      </c>
      <c r="AP16" s="283">
        <v>0</v>
      </c>
      <c r="AQ16" s="283">
        <f t="shared" si="12"/>
        <v>2</v>
      </c>
      <c r="AR16" s="283">
        <v>0</v>
      </c>
      <c r="AS16" s="283">
        <v>0</v>
      </c>
      <c r="AT16" s="283">
        <v>2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0</v>
      </c>
      <c r="AZ16" s="283">
        <v>0</v>
      </c>
      <c r="BA16" s="283">
        <v>0</v>
      </c>
      <c r="BB16" s="283">
        <v>0</v>
      </c>
      <c r="BC16" s="283">
        <f t="shared" si="15"/>
        <v>1717</v>
      </c>
      <c r="BD16" s="283">
        <f t="shared" si="16"/>
        <v>1070</v>
      </c>
      <c r="BE16" s="283">
        <v>0</v>
      </c>
      <c r="BF16" s="283">
        <v>867</v>
      </c>
      <c r="BG16" s="283">
        <v>64</v>
      </c>
      <c r="BH16" s="283">
        <v>136</v>
      </c>
      <c r="BI16" s="283">
        <v>3</v>
      </c>
      <c r="BJ16" s="283">
        <v>0</v>
      </c>
      <c r="BK16" s="283">
        <f t="shared" si="18"/>
        <v>647</v>
      </c>
      <c r="BL16" s="283">
        <v>0</v>
      </c>
      <c r="BM16" s="283">
        <v>554</v>
      </c>
      <c r="BN16" s="283">
        <v>4</v>
      </c>
      <c r="BO16" s="283">
        <v>36</v>
      </c>
      <c r="BP16" s="283">
        <v>0</v>
      </c>
      <c r="BQ16" s="283">
        <v>53</v>
      </c>
      <c r="BR16" s="283">
        <f t="shared" si="41"/>
        <v>4472</v>
      </c>
      <c r="BS16" s="283">
        <f t="shared" si="42"/>
        <v>0</v>
      </c>
      <c r="BT16" s="283">
        <f t="shared" si="43"/>
        <v>3702</v>
      </c>
      <c r="BU16" s="283">
        <f t="shared" si="44"/>
        <v>139</v>
      </c>
      <c r="BV16" s="283">
        <f t="shared" si="45"/>
        <v>613</v>
      </c>
      <c r="BW16" s="283">
        <f t="shared" si="46"/>
        <v>3</v>
      </c>
      <c r="BX16" s="283">
        <f t="shared" si="47"/>
        <v>15</v>
      </c>
      <c r="BY16" s="283">
        <f t="shared" si="21"/>
        <v>3402</v>
      </c>
      <c r="BZ16" s="283">
        <f t="shared" si="22"/>
        <v>0</v>
      </c>
      <c r="CA16" s="283">
        <f t="shared" si="23"/>
        <v>2835</v>
      </c>
      <c r="CB16" s="283">
        <f t="shared" si="24"/>
        <v>75</v>
      </c>
      <c r="CC16" s="283">
        <f t="shared" si="25"/>
        <v>477</v>
      </c>
      <c r="CD16" s="283">
        <f t="shared" si="26"/>
        <v>0</v>
      </c>
      <c r="CE16" s="283">
        <f t="shared" si="27"/>
        <v>15</v>
      </c>
      <c r="CF16" s="283">
        <f t="shared" si="28"/>
        <v>1070</v>
      </c>
      <c r="CG16" s="283">
        <f t="shared" si="48"/>
        <v>0</v>
      </c>
      <c r="CH16" s="283">
        <f t="shared" si="49"/>
        <v>867</v>
      </c>
      <c r="CI16" s="283">
        <f t="shared" si="50"/>
        <v>64</v>
      </c>
      <c r="CJ16" s="283">
        <f t="shared" si="51"/>
        <v>136</v>
      </c>
      <c r="CK16" s="283">
        <f t="shared" si="52"/>
        <v>3</v>
      </c>
      <c r="CL16" s="283">
        <f t="shared" si="53"/>
        <v>0</v>
      </c>
      <c r="CM16" s="283">
        <f t="shared" si="54"/>
        <v>1489</v>
      </c>
      <c r="CN16" s="283">
        <f t="shared" si="55"/>
        <v>0</v>
      </c>
      <c r="CO16" s="283">
        <f t="shared" si="56"/>
        <v>1394</v>
      </c>
      <c r="CP16" s="283">
        <f t="shared" si="57"/>
        <v>4</v>
      </c>
      <c r="CQ16" s="283">
        <f t="shared" si="58"/>
        <v>38</v>
      </c>
      <c r="CR16" s="283">
        <f t="shared" si="59"/>
        <v>0</v>
      </c>
      <c r="CS16" s="283">
        <f t="shared" si="60"/>
        <v>53</v>
      </c>
      <c r="CT16" s="283">
        <f t="shared" si="31"/>
        <v>842</v>
      </c>
      <c r="CU16" s="283">
        <f t="shared" si="32"/>
        <v>0</v>
      </c>
      <c r="CV16" s="283">
        <f t="shared" si="33"/>
        <v>840</v>
      </c>
      <c r="CW16" s="283">
        <f t="shared" si="34"/>
        <v>0</v>
      </c>
      <c r="CX16" s="283">
        <f t="shared" si="35"/>
        <v>2</v>
      </c>
      <c r="CY16" s="283">
        <f t="shared" si="36"/>
        <v>0</v>
      </c>
      <c r="CZ16" s="283">
        <f t="shared" si="37"/>
        <v>0</v>
      </c>
      <c r="DA16" s="283">
        <f t="shared" si="38"/>
        <v>647</v>
      </c>
      <c r="DB16" s="283">
        <f t="shared" si="61"/>
        <v>0</v>
      </c>
      <c r="DC16" s="283">
        <f t="shared" si="62"/>
        <v>554</v>
      </c>
      <c r="DD16" s="283">
        <f t="shared" si="63"/>
        <v>4</v>
      </c>
      <c r="DE16" s="283">
        <f t="shared" si="64"/>
        <v>36</v>
      </c>
      <c r="DF16" s="283">
        <f t="shared" si="65"/>
        <v>0</v>
      </c>
      <c r="DG16" s="283">
        <f t="shared" si="66"/>
        <v>53</v>
      </c>
      <c r="DH16" s="283">
        <v>0</v>
      </c>
      <c r="DI16" s="283">
        <f t="shared" si="40"/>
        <v>0</v>
      </c>
      <c r="DJ16" s="283">
        <v>0</v>
      </c>
      <c r="DK16" s="283">
        <v>0</v>
      </c>
      <c r="DL16" s="283">
        <v>0</v>
      </c>
      <c r="DM16" s="283">
        <v>0</v>
      </c>
    </row>
    <row r="17" spans="1:117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8864</v>
      </c>
      <c r="E17" s="283">
        <f t="shared" si="1"/>
        <v>6323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5528</v>
      </c>
      <c r="K17" s="283">
        <v>0</v>
      </c>
      <c r="L17" s="283">
        <v>5528</v>
      </c>
      <c r="M17" s="283">
        <v>0</v>
      </c>
      <c r="N17" s="283">
        <f t="shared" si="4"/>
        <v>138</v>
      </c>
      <c r="O17" s="283">
        <v>0</v>
      </c>
      <c r="P17" s="283">
        <v>138</v>
      </c>
      <c r="Q17" s="283">
        <v>0</v>
      </c>
      <c r="R17" s="283">
        <f t="shared" si="5"/>
        <v>649</v>
      </c>
      <c r="S17" s="283">
        <v>0</v>
      </c>
      <c r="T17" s="283">
        <v>649</v>
      </c>
      <c r="U17" s="283">
        <v>0</v>
      </c>
      <c r="V17" s="283">
        <f t="shared" si="6"/>
        <v>8</v>
      </c>
      <c r="W17" s="283">
        <v>0</v>
      </c>
      <c r="X17" s="283">
        <v>8</v>
      </c>
      <c r="Y17" s="283">
        <v>0</v>
      </c>
      <c r="Z17" s="283">
        <f t="shared" si="7"/>
        <v>0</v>
      </c>
      <c r="AA17" s="283">
        <v>0</v>
      </c>
      <c r="AB17" s="283">
        <v>0</v>
      </c>
      <c r="AC17" s="283">
        <v>0</v>
      </c>
      <c r="AD17" s="283">
        <f t="shared" si="8"/>
        <v>1177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1167</v>
      </c>
      <c r="AJ17" s="283">
        <v>0</v>
      </c>
      <c r="AK17" s="283">
        <v>0</v>
      </c>
      <c r="AL17" s="283">
        <v>1167</v>
      </c>
      <c r="AM17" s="283">
        <f t="shared" si="11"/>
        <v>3</v>
      </c>
      <c r="AN17" s="283">
        <v>0</v>
      </c>
      <c r="AO17" s="283">
        <v>0</v>
      </c>
      <c r="AP17" s="283">
        <v>3</v>
      </c>
      <c r="AQ17" s="283">
        <f t="shared" si="12"/>
        <v>1</v>
      </c>
      <c r="AR17" s="283">
        <v>0</v>
      </c>
      <c r="AS17" s="283">
        <v>0</v>
      </c>
      <c r="AT17" s="283">
        <v>1</v>
      </c>
      <c r="AU17" s="283">
        <f t="shared" si="13"/>
        <v>0</v>
      </c>
      <c r="AV17" s="283">
        <v>0</v>
      </c>
      <c r="AW17" s="283">
        <v>0</v>
      </c>
      <c r="AX17" s="283">
        <v>0</v>
      </c>
      <c r="AY17" s="283">
        <f t="shared" si="14"/>
        <v>6</v>
      </c>
      <c r="AZ17" s="283">
        <v>0</v>
      </c>
      <c r="BA17" s="283">
        <v>0</v>
      </c>
      <c r="BB17" s="283">
        <v>6</v>
      </c>
      <c r="BC17" s="283">
        <f t="shared" si="15"/>
        <v>1364</v>
      </c>
      <c r="BD17" s="283">
        <f t="shared" si="16"/>
        <v>997</v>
      </c>
      <c r="BE17" s="283">
        <v>0</v>
      </c>
      <c r="BF17" s="283">
        <v>372</v>
      </c>
      <c r="BG17" s="283">
        <v>113</v>
      </c>
      <c r="BH17" s="283">
        <v>242</v>
      </c>
      <c r="BI17" s="283">
        <v>0</v>
      </c>
      <c r="BJ17" s="283">
        <v>270</v>
      </c>
      <c r="BK17" s="283">
        <f t="shared" si="18"/>
        <v>367</v>
      </c>
      <c r="BL17" s="283">
        <v>0</v>
      </c>
      <c r="BM17" s="283">
        <v>321</v>
      </c>
      <c r="BN17" s="283">
        <v>0</v>
      </c>
      <c r="BO17" s="283">
        <v>26</v>
      </c>
      <c r="BP17" s="283">
        <v>0</v>
      </c>
      <c r="BQ17" s="283">
        <v>20</v>
      </c>
      <c r="BR17" s="283">
        <f t="shared" si="41"/>
        <v>7320</v>
      </c>
      <c r="BS17" s="283">
        <f t="shared" si="42"/>
        <v>0</v>
      </c>
      <c r="BT17" s="283">
        <f t="shared" si="43"/>
        <v>5900</v>
      </c>
      <c r="BU17" s="283">
        <f t="shared" si="44"/>
        <v>251</v>
      </c>
      <c r="BV17" s="283">
        <f t="shared" si="45"/>
        <v>891</v>
      </c>
      <c r="BW17" s="283">
        <f t="shared" si="46"/>
        <v>8</v>
      </c>
      <c r="BX17" s="283">
        <f t="shared" si="47"/>
        <v>270</v>
      </c>
      <c r="BY17" s="283">
        <f t="shared" si="21"/>
        <v>6323</v>
      </c>
      <c r="BZ17" s="283">
        <f t="shared" si="22"/>
        <v>0</v>
      </c>
      <c r="CA17" s="283">
        <f t="shared" si="23"/>
        <v>5528</v>
      </c>
      <c r="CB17" s="283">
        <f t="shared" si="24"/>
        <v>138</v>
      </c>
      <c r="CC17" s="283">
        <f t="shared" si="25"/>
        <v>649</v>
      </c>
      <c r="CD17" s="283">
        <f t="shared" si="26"/>
        <v>8</v>
      </c>
      <c r="CE17" s="283">
        <f t="shared" si="27"/>
        <v>0</v>
      </c>
      <c r="CF17" s="283">
        <f t="shared" si="28"/>
        <v>997</v>
      </c>
      <c r="CG17" s="283">
        <f t="shared" si="48"/>
        <v>0</v>
      </c>
      <c r="CH17" s="283">
        <f t="shared" si="49"/>
        <v>372</v>
      </c>
      <c r="CI17" s="283">
        <f t="shared" si="50"/>
        <v>113</v>
      </c>
      <c r="CJ17" s="283">
        <f t="shared" si="51"/>
        <v>242</v>
      </c>
      <c r="CK17" s="283">
        <f t="shared" si="52"/>
        <v>0</v>
      </c>
      <c r="CL17" s="283">
        <f t="shared" si="53"/>
        <v>270</v>
      </c>
      <c r="CM17" s="283">
        <f t="shared" si="54"/>
        <v>1544</v>
      </c>
      <c r="CN17" s="283">
        <f t="shared" si="55"/>
        <v>0</v>
      </c>
      <c r="CO17" s="283">
        <f t="shared" si="56"/>
        <v>1488</v>
      </c>
      <c r="CP17" s="283">
        <f t="shared" si="57"/>
        <v>3</v>
      </c>
      <c r="CQ17" s="283">
        <f t="shared" si="58"/>
        <v>27</v>
      </c>
      <c r="CR17" s="283">
        <f t="shared" si="59"/>
        <v>0</v>
      </c>
      <c r="CS17" s="283">
        <f t="shared" si="60"/>
        <v>26</v>
      </c>
      <c r="CT17" s="283">
        <f t="shared" si="31"/>
        <v>1177</v>
      </c>
      <c r="CU17" s="283">
        <f t="shared" si="32"/>
        <v>0</v>
      </c>
      <c r="CV17" s="283">
        <f t="shared" si="33"/>
        <v>1167</v>
      </c>
      <c r="CW17" s="283">
        <f t="shared" si="34"/>
        <v>3</v>
      </c>
      <c r="CX17" s="283">
        <f t="shared" si="35"/>
        <v>1</v>
      </c>
      <c r="CY17" s="283">
        <f t="shared" si="36"/>
        <v>0</v>
      </c>
      <c r="CZ17" s="283">
        <f t="shared" si="37"/>
        <v>6</v>
      </c>
      <c r="DA17" s="283">
        <f t="shared" si="38"/>
        <v>367</v>
      </c>
      <c r="DB17" s="283">
        <f t="shared" si="61"/>
        <v>0</v>
      </c>
      <c r="DC17" s="283">
        <f t="shared" si="62"/>
        <v>321</v>
      </c>
      <c r="DD17" s="283">
        <f t="shared" si="63"/>
        <v>0</v>
      </c>
      <c r="DE17" s="283">
        <f t="shared" si="64"/>
        <v>26</v>
      </c>
      <c r="DF17" s="283">
        <f t="shared" si="65"/>
        <v>0</v>
      </c>
      <c r="DG17" s="283">
        <f t="shared" si="66"/>
        <v>20</v>
      </c>
      <c r="DH17" s="283">
        <v>0</v>
      </c>
      <c r="DI17" s="283">
        <f t="shared" si="40"/>
        <v>0</v>
      </c>
      <c r="DJ17" s="283">
        <v>0</v>
      </c>
      <c r="DK17" s="283">
        <v>0</v>
      </c>
      <c r="DL17" s="283">
        <v>0</v>
      </c>
      <c r="DM17" s="283">
        <v>0</v>
      </c>
    </row>
    <row r="18" spans="1:117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1395</v>
      </c>
      <c r="E18" s="283">
        <f t="shared" si="1"/>
        <v>1367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1029</v>
      </c>
      <c r="K18" s="283">
        <v>0</v>
      </c>
      <c r="L18" s="283">
        <v>1029</v>
      </c>
      <c r="M18" s="283">
        <v>0</v>
      </c>
      <c r="N18" s="283">
        <f t="shared" si="4"/>
        <v>50</v>
      </c>
      <c r="O18" s="283">
        <v>0</v>
      </c>
      <c r="P18" s="283">
        <v>50</v>
      </c>
      <c r="Q18" s="283">
        <v>0</v>
      </c>
      <c r="R18" s="283">
        <f t="shared" si="5"/>
        <v>285</v>
      </c>
      <c r="S18" s="283">
        <v>0</v>
      </c>
      <c r="T18" s="283">
        <v>285</v>
      </c>
      <c r="U18" s="283">
        <v>0</v>
      </c>
      <c r="V18" s="283">
        <f t="shared" si="6"/>
        <v>3</v>
      </c>
      <c r="W18" s="283">
        <v>0</v>
      </c>
      <c r="X18" s="283">
        <v>3</v>
      </c>
      <c r="Y18" s="283">
        <v>0</v>
      </c>
      <c r="Z18" s="283">
        <f t="shared" si="7"/>
        <v>0</v>
      </c>
      <c r="AA18" s="283">
        <v>0</v>
      </c>
      <c r="AB18" s="283">
        <v>0</v>
      </c>
      <c r="AC18" s="283">
        <v>0</v>
      </c>
      <c r="AD18" s="283">
        <f t="shared" si="8"/>
        <v>0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0</v>
      </c>
      <c r="AJ18" s="283">
        <v>0</v>
      </c>
      <c r="AK18" s="283">
        <v>0</v>
      </c>
      <c r="AL18" s="283">
        <v>0</v>
      </c>
      <c r="AM18" s="283">
        <f t="shared" si="11"/>
        <v>0</v>
      </c>
      <c r="AN18" s="283">
        <v>0</v>
      </c>
      <c r="AO18" s="283">
        <v>0</v>
      </c>
      <c r="AP18" s="283">
        <v>0</v>
      </c>
      <c r="AQ18" s="283">
        <f t="shared" si="12"/>
        <v>0</v>
      </c>
      <c r="AR18" s="283">
        <v>0</v>
      </c>
      <c r="AS18" s="283">
        <v>0</v>
      </c>
      <c r="AT18" s="283">
        <v>0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0</v>
      </c>
      <c r="AZ18" s="283">
        <v>0</v>
      </c>
      <c r="BA18" s="283">
        <v>0</v>
      </c>
      <c r="BB18" s="283">
        <v>0</v>
      </c>
      <c r="BC18" s="283">
        <f t="shared" si="15"/>
        <v>28</v>
      </c>
      <c r="BD18" s="283">
        <f t="shared" si="16"/>
        <v>28</v>
      </c>
      <c r="BE18" s="283">
        <v>0</v>
      </c>
      <c r="BF18" s="283">
        <v>0</v>
      </c>
      <c r="BG18" s="283">
        <v>0</v>
      </c>
      <c r="BH18" s="283">
        <v>0</v>
      </c>
      <c r="BI18" s="283">
        <v>0</v>
      </c>
      <c r="BJ18" s="283">
        <v>28</v>
      </c>
      <c r="BK18" s="283">
        <f t="shared" si="18"/>
        <v>0</v>
      </c>
      <c r="BL18" s="283">
        <v>0</v>
      </c>
      <c r="BM18" s="283">
        <v>0</v>
      </c>
      <c r="BN18" s="283">
        <v>0</v>
      </c>
      <c r="BO18" s="283">
        <v>0</v>
      </c>
      <c r="BP18" s="283">
        <v>0</v>
      </c>
      <c r="BQ18" s="283">
        <v>0</v>
      </c>
      <c r="BR18" s="283">
        <f t="shared" si="41"/>
        <v>1395</v>
      </c>
      <c r="BS18" s="283">
        <f t="shared" si="42"/>
        <v>0</v>
      </c>
      <c r="BT18" s="283">
        <f t="shared" si="43"/>
        <v>1029</v>
      </c>
      <c r="BU18" s="283">
        <f t="shared" si="44"/>
        <v>50</v>
      </c>
      <c r="BV18" s="283">
        <f t="shared" si="45"/>
        <v>285</v>
      </c>
      <c r="BW18" s="283">
        <f t="shared" si="46"/>
        <v>3</v>
      </c>
      <c r="BX18" s="283">
        <f t="shared" si="47"/>
        <v>28</v>
      </c>
      <c r="BY18" s="283">
        <f t="shared" si="21"/>
        <v>1367</v>
      </c>
      <c r="BZ18" s="283">
        <f t="shared" si="22"/>
        <v>0</v>
      </c>
      <c r="CA18" s="283">
        <f t="shared" si="23"/>
        <v>1029</v>
      </c>
      <c r="CB18" s="283">
        <f t="shared" si="24"/>
        <v>50</v>
      </c>
      <c r="CC18" s="283">
        <f t="shared" si="25"/>
        <v>285</v>
      </c>
      <c r="CD18" s="283">
        <f t="shared" si="26"/>
        <v>3</v>
      </c>
      <c r="CE18" s="283">
        <f t="shared" si="27"/>
        <v>0</v>
      </c>
      <c r="CF18" s="283">
        <f t="shared" si="28"/>
        <v>28</v>
      </c>
      <c r="CG18" s="283">
        <f t="shared" si="48"/>
        <v>0</v>
      </c>
      <c r="CH18" s="283">
        <f t="shared" si="49"/>
        <v>0</v>
      </c>
      <c r="CI18" s="283">
        <f t="shared" si="50"/>
        <v>0</v>
      </c>
      <c r="CJ18" s="283">
        <f t="shared" si="51"/>
        <v>0</v>
      </c>
      <c r="CK18" s="283">
        <f t="shared" si="52"/>
        <v>0</v>
      </c>
      <c r="CL18" s="283">
        <f t="shared" si="53"/>
        <v>28</v>
      </c>
      <c r="CM18" s="283">
        <f t="shared" si="54"/>
        <v>0</v>
      </c>
      <c r="CN18" s="283">
        <f t="shared" si="55"/>
        <v>0</v>
      </c>
      <c r="CO18" s="283">
        <f t="shared" si="56"/>
        <v>0</v>
      </c>
      <c r="CP18" s="283">
        <f t="shared" si="57"/>
        <v>0</v>
      </c>
      <c r="CQ18" s="283">
        <f t="shared" si="58"/>
        <v>0</v>
      </c>
      <c r="CR18" s="283">
        <f t="shared" si="59"/>
        <v>0</v>
      </c>
      <c r="CS18" s="283">
        <f t="shared" si="60"/>
        <v>0</v>
      </c>
      <c r="CT18" s="283">
        <f t="shared" si="31"/>
        <v>0</v>
      </c>
      <c r="CU18" s="283">
        <f t="shared" si="32"/>
        <v>0</v>
      </c>
      <c r="CV18" s="283">
        <f t="shared" si="33"/>
        <v>0</v>
      </c>
      <c r="CW18" s="283">
        <f t="shared" si="34"/>
        <v>0</v>
      </c>
      <c r="CX18" s="283">
        <f t="shared" si="35"/>
        <v>0</v>
      </c>
      <c r="CY18" s="283">
        <f t="shared" si="36"/>
        <v>0</v>
      </c>
      <c r="CZ18" s="283">
        <f t="shared" si="37"/>
        <v>0</v>
      </c>
      <c r="DA18" s="283">
        <f t="shared" si="38"/>
        <v>0</v>
      </c>
      <c r="DB18" s="283">
        <f t="shared" si="61"/>
        <v>0</v>
      </c>
      <c r="DC18" s="283">
        <f t="shared" si="62"/>
        <v>0</v>
      </c>
      <c r="DD18" s="283">
        <f t="shared" si="63"/>
        <v>0</v>
      </c>
      <c r="DE18" s="283">
        <f t="shared" si="64"/>
        <v>0</v>
      </c>
      <c r="DF18" s="283">
        <f t="shared" si="65"/>
        <v>0</v>
      </c>
      <c r="DG18" s="283">
        <f t="shared" si="66"/>
        <v>0</v>
      </c>
      <c r="DH18" s="283">
        <v>0</v>
      </c>
      <c r="DI18" s="283">
        <f t="shared" si="40"/>
        <v>0</v>
      </c>
      <c r="DJ18" s="283">
        <v>0</v>
      </c>
      <c r="DK18" s="283">
        <v>0</v>
      </c>
      <c r="DL18" s="283">
        <v>0</v>
      </c>
      <c r="DM18" s="283">
        <v>0</v>
      </c>
    </row>
    <row r="19" spans="1:117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7476</v>
      </c>
      <c r="E19" s="283">
        <f t="shared" si="1"/>
        <v>5202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3603</v>
      </c>
      <c r="K19" s="283">
        <v>0</v>
      </c>
      <c r="L19" s="283">
        <v>3603</v>
      </c>
      <c r="M19" s="283">
        <v>0</v>
      </c>
      <c r="N19" s="283">
        <f t="shared" si="4"/>
        <v>202</v>
      </c>
      <c r="O19" s="283">
        <v>0</v>
      </c>
      <c r="P19" s="283">
        <v>202</v>
      </c>
      <c r="Q19" s="283">
        <v>0</v>
      </c>
      <c r="R19" s="283">
        <f t="shared" si="5"/>
        <v>1397</v>
      </c>
      <c r="S19" s="283">
        <v>0</v>
      </c>
      <c r="T19" s="283">
        <v>1397</v>
      </c>
      <c r="U19" s="283">
        <v>0</v>
      </c>
      <c r="V19" s="283">
        <f t="shared" si="6"/>
        <v>0</v>
      </c>
      <c r="W19" s="283">
        <v>0</v>
      </c>
      <c r="X19" s="283">
        <v>0</v>
      </c>
      <c r="Y19" s="283">
        <v>0</v>
      </c>
      <c r="Z19" s="283">
        <f t="shared" si="7"/>
        <v>0</v>
      </c>
      <c r="AA19" s="283">
        <v>0</v>
      </c>
      <c r="AB19" s="283">
        <v>0</v>
      </c>
      <c r="AC19" s="283">
        <v>0</v>
      </c>
      <c r="AD19" s="283">
        <f t="shared" si="8"/>
        <v>1140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518</v>
      </c>
      <c r="AJ19" s="283">
        <v>0</v>
      </c>
      <c r="AK19" s="283">
        <v>0</v>
      </c>
      <c r="AL19" s="283">
        <v>518</v>
      </c>
      <c r="AM19" s="283">
        <f t="shared" si="11"/>
        <v>0</v>
      </c>
      <c r="AN19" s="283">
        <v>0</v>
      </c>
      <c r="AO19" s="283">
        <v>0</v>
      </c>
      <c r="AP19" s="283">
        <v>0</v>
      </c>
      <c r="AQ19" s="283">
        <f t="shared" si="12"/>
        <v>622</v>
      </c>
      <c r="AR19" s="283">
        <v>0</v>
      </c>
      <c r="AS19" s="283">
        <v>0</v>
      </c>
      <c r="AT19" s="283">
        <v>622</v>
      </c>
      <c r="AU19" s="283">
        <f t="shared" si="13"/>
        <v>0</v>
      </c>
      <c r="AV19" s="283">
        <v>0</v>
      </c>
      <c r="AW19" s="283">
        <v>0</v>
      </c>
      <c r="AX19" s="283">
        <v>0</v>
      </c>
      <c r="AY19" s="283">
        <f t="shared" si="14"/>
        <v>0</v>
      </c>
      <c r="AZ19" s="283">
        <v>0</v>
      </c>
      <c r="BA19" s="283">
        <v>0</v>
      </c>
      <c r="BB19" s="283">
        <v>0</v>
      </c>
      <c r="BC19" s="283">
        <f t="shared" si="15"/>
        <v>1134</v>
      </c>
      <c r="BD19" s="283">
        <f t="shared" si="16"/>
        <v>581</v>
      </c>
      <c r="BE19" s="283">
        <v>0</v>
      </c>
      <c r="BF19" s="283">
        <v>165</v>
      </c>
      <c r="BG19" s="283">
        <v>152</v>
      </c>
      <c r="BH19" s="283">
        <v>34</v>
      </c>
      <c r="BI19" s="283">
        <v>1</v>
      </c>
      <c r="BJ19" s="283">
        <v>229</v>
      </c>
      <c r="BK19" s="283">
        <f t="shared" si="18"/>
        <v>553</v>
      </c>
      <c r="BL19" s="283">
        <v>0</v>
      </c>
      <c r="BM19" s="283">
        <v>537</v>
      </c>
      <c r="BN19" s="283">
        <v>0</v>
      </c>
      <c r="BO19" s="283">
        <v>0</v>
      </c>
      <c r="BP19" s="283">
        <v>0</v>
      </c>
      <c r="BQ19" s="283">
        <v>16</v>
      </c>
      <c r="BR19" s="283">
        <f t="shared" si="41"/>
        <v>5783</v>
      </c>
      <c r="BS19" s="283">
        <f t="shared" si="42"/>
        <v>0</v>
      </c>
      <c r="BT19" s="283">
        <f t="shared" si="43"/>
        <v>3768</v>
      </c>
      <c r="BU19" s="283">
        <f t="shared" si="44"/>
        <v>354</v>
      </c>
      <c r="BV19" s="283">
        <f t="shared" si="45"/>
        <v>1431</v>
      </c>
      <c r="BW19" s="283">
        <f t="shared" si="46"/>
        <v>1</v>
      </c>
      <c r="BX19" s="283">
        <f t="shared" si="47"/>
        <v>229</v>
      </c>
      <c r="BY19" s="283">
        <f t="shared" si="21"/>
        <v>5202</v>
      </c>
      <c r="BZ19" s="283">
        <f t="shared" si="22"/>
        <v>0</v>
      </c>
      <c r="CA19" s="283">
        <f t="shared" si="23"/>
        <v>3603</v>
      </c>
      <c r="CB19" s="283">
        <f t="shared" si="24"/>
        <v>202</v>
      </c>
      <c r="CC19" s="283">
        <f t="shared" si="25"/>
        <v>1397</v>
      </c>
      <c r="CD19" s="283">
        <f t="shared" si="26"/>
        <v>0</v>
      </c>
      <c r="CE19" s="283">
        <f t="shared" si="27"/>
        <v>0</v>
      </c>
      <c r="CF19" s="283">
        <f t="shared" si="28"/>
        <v>581</v>
      </c>
      <c r="CG19" s="283">
        <f t="shared" si="48"/>
        <v>0</v>
      </c>
      <c r="CH19" s="283">
        <f t="shared" si="49"/>
        <v>165</v>
      </c>
      <c r="CI19" s="283">
        <f t="shared" si="50"/>
        <v>152</v>
      </c>
      <c r="CJ19" s="283">
        <f t="shared" si="51"/>
        <v>34</v>
      </c>
      <c r="CK19" s="283">
        <f t="shared" si="52"/>
        <v>1</v>
      </c>
      <c r="CL19" s="283">
        <f t="shared" si="53"/>
        <v>229</v>
      </c>
      <c r="CM19" s="283">
        <f t="shared" si="54"/>
        <v>1693</v>
      </c>
      <c r="CN19" s="283">
        <f t="shared" si="55"/>
        <v>0</v>
      </c>
      <c r="CO19" s="283">
        <f t="shared" si="56"/>
        <v>1055</v>
      </c>
      <c r="CP19" s="283">
        <f t="shared" si="57"/>
        <v>0</v>
      </c>
      <c r="CQ19" s="283">
        <f t="shared" si="58"/>
        <v>622</v>
      </c>
      <c r="CR19" s="283">
        <f t="shared" si="59"/>
        <v>0</v>
      </c>
      <c r="CS19" s="283">
        <f t="shared" si="60"/>
        <v>16</v>
      </c>
      <c r="CT19" s="283">
        <f t="shared" si="31"/>
        <v>1140</v>
      </c>
      <c r="CU19" s="283">
        <f t="shared" si="32"/>
        <v>0</v>
      </c>
      <c r="CV19" s="283">
        <f t="shared" si="33"/>
        <v>518</v>
      </c>
      <c r="CW19" s="283">
        <f t="shared" si="34"/>
        <v>0</v>
      </c>
      <c r="CX19" s="283">
        <f t="shared" si="35"/>
        <v>622</v>
      </c>
      <c r="CY19" s="283">
        <f t="shared" si="36"/>
        <v>0</v>
      </c>
      <c r="CZ19" s="283">
        <f t="shared" si="37"/>
        <v>0</v>
      </c>
      <c r="DA19" s="283">
        <f t="shared" si="38"/>
        <v>553</v>
      </c>
      <c r="DB19" s="283">
        <f t="shared" si="61"/>
        <v>0</v>
      </c>
      <c r="DC19" s="283">
        <f t="shared" si="62"/>
        <v>537</v>
      </c>
      <c r="DD19" s="283">
        <f t="shared" si="63"/>
        <v>0</v>
      </c>
      <c r="DE19" s="283">
        <f t="shared" si="64"/>
        <v>0</v>
      </c>
      <c r="DF19" s="283">
        <f t="shared" si="65"/>
        <v>0</v>
      </c>
      <c r="DG19" s="283">
        <f t="shared" si="66"/>
        <v>16</v>
      </c>
      <c r="DH19" s="283">
        <v>0</v>
      </c>
      <c r="DI19" s="283">
        <f t="shared" si="40"/>
        <v>1</v>
      </c>
      <c r="DJ19" s="283">
        <v>0</v>
      </c>
      <c r="DK19" s="283">
        <v>0</v>
      </c>
      <c r="DL19" s="283">
        <v>1</v>
      </c>
      <c r="DM19" s="283">
        <v>0</v>
      </c>
    </row>
    <row r="20" spans="1:117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2098</v>
      </c>
      <c r="E20" s="283">
        <f t="shared" si="1"/>
        <v>1419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884</v>
      </c>
      <c r="K20" s="283">
        <v>884</v>
      </c>
      <c r="L20" s="283">
        <v>0</v>
      </c>
      <c r="M20" s="283">
        <v>0</v>
      </c>
      <c r="N20" s="283">
        <f t="shared" si="4"/>
        <v>43</v>
      </c>
      <c r="O20" s="283">
        <v>43</v>
      </c>
      <c r="P20" s="283">
        <v>0</v>
      </c>
      <c r="Q20" s="283">
        <v>0</v>
      </c>
      <c r="R20" s="283">
        <f t="shared" si="5"/>
        <v>492</v>
      </c>
      <c r="S20" s="283">
        <v>492</v>
      </c>
      <c r="T20" s="283">
        <v>0</v>
      </c>
      <c r="U20" s="283">
        <v>0</v>
      </c>
      <c r="V20" s="283">
        <f t="shared" si="6"/>
        <v>0</v>
      </c>
      <c r="W20" s="283">
        <v>0</v>
      </c>
      <c r="X20" s="283">
        <v>0</v>
      </c>
      <c r="Y20" s="283">
        <v>0</v>
      </c>
      <c r="Z20" s="283">
        <f t="shared" si="7"/>
        <v>0</v>
      </c>
      <c r="AA20" s="283">
        <v>0</v>
      </c>
      <c r="AB20" s="283">
        <v>0</v>
      </c>
      <c r="AC20" s="283">
        <v>0</v>
      </c>
      <c r="AD20" s="283">
        <f t="shared" si="8"/>
        <v>304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121</v>
      </c>
      <c r="AJ20" s="283">
        <v>0</v>
      </c>
      <c r="AK20" s="283">
        <v>0</v>
      </c>
      <c r="AL20" s="283">
        <v>121</v>
      </c>
      <c r="AM20" s="283">
        <f t="shared" si="11"/>
        <v>0</v>
      </c>
      <c r="AN20" s="283">
        <v>0</v>
      </c>
      <c r="AO20" s="283">
        <v>0</v>
      </c>
      <c r="AP20" s="283">
        <v>0</v>
      </c>
      <c r="AQ20" s="283">
        <f t="shared" si="12"/>
        <v>183</v>
      </c>
      <c r="AR20" s="283">
        <v>0</v>
      </c>
      <c r="AS20" s="283">
        <v>0</v>
      </c>
      <c r="AT20" s="283">
        <v>183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0</v>
      </c>
      <c r="AZ20" s="283">
        <v>0</v>
      </c>
      <c r="BA20" s="283">
        <v>0</v>
      </c>
      <c r="BB20" s="283">
        <v>0</v>
      </c>
      <c r="BC20" s="283">
        <f t="shared" si="15"/>
        <v>375</v>
      </c>
      <c r="BD20" s="283">
        <f t="shared" si="16"/>
        <v>320</v>
      </c>
      <c r="BE20" s="283">
        <v>0</v>
      </c>
      <c r="BF20" s="283">
        <v>123</v>
      </c>
      <c r="BG20" s="283">
        <v>112</v>
      </c>
      <c r="BH20" s="283">
        <v>2</v>
      </c>
      <c r="BI20" s="283">
        <v>0</v>
      </c>
      <c r="BJ20" s="283">
        <v>83</v>
      </c>
      <c r="BK20" s="283">
        <f t="shared" si="18"/>
        <v>55</v>
      </c>
      <c r="BL20" s="283">
        <v>0</v>
      </c>
      <c r="BM20" s="283">
        <v>52</v>
      </c>
      <c r="BN20" s="283">
        <v>0</v>
      </c>
      <c r="BO20" s="283">
        <v>2</v>
      </c>
      <c r="BP20" s="283">
        <v>0</v>
      </c>
      <c r="BQ20" s="283">
        <v>1</v>
      </c>
      <c r="BR20" s="283">
        <f t="shared" si="41"/>
        <v>1739</v>
      </c>
      <c r="BS20" s="283">
        <f t="shared" si="42"/>
        <v>0</v>
      </c>
      <c r="BT20" s="283">
        <f t="shared" si="43"/>
        <v>1007</v>
      </c>
      <c r="BU20" s="283">
        <f t="shared" si="44"/>
        <v>155</v>
      </c>
      <c r="BV20" s="283">
        <f t="shared" si="45"/>
        <v>494</v>
      </c>
      <c r="BW20" s="283">
        <f t="shared" si="46"/>
        <v>0</v>
      </c>
      <c r="BX20" s="283">
        <f t="shared" si="47"/>
        <v>83</v>
      </c>
      <c r="BY20" s="283">
        <f t="shared" si="21"/>
        <v>1419</v>
      </c>
      <c r="BZ20" s="283">
        <f t="shared" si="22"/>
        <v>0</v>
      </c>
      <c r="CA20" s="283">
        <f t="shared" si="23"/>
        <v>884</v>
      </c>
      <c r="CB20" s="283">
        <f t="shared" si="24"/>
        <v>43</v>
      </c>
      <c r="CC20" s="283">
        <f t="shared" si="25"/>
        <v>492</v>
      </c>
      <c r="CD20" s="283">
        <f t="shared" si="26"/>
        <v>0</v>
      </c>
      <c r="CE20" s="283">
        <f t="shared" si="27"/>
        <v>0</v>
      </c>
      <c r="CF20" s="283">
        <f t="shared" si="28"/>
        <v>320</v>
      </c>
      <c r="CG20" s="283">
        <f t="shared" si="48"/>
        <v>0</v>
      </c>
      <c r="CH20" s="283">
        <f t="shared" si="49"/>
        <v>123</v>
      </c>
      <c r="CI20" s="283">
        <f t="shared" si="50"/>
        <v>112</v>
      </c>
      <c r="CJ20" s="283">
        <f t="shared" si="51"/>
        <v>2</v>
      </c>
      <c r="CK20" s="283">
        <f t="shared" si="52"/>
        <v>0</v>
      </c>
      <c r="CL20" s="283">
        <f t="shared" si="53"/>
        <v>83</v>
      </c>
      <c r="CM20" s="283">
        <f t="shared" si="54"/>
        <v>359</v>
      </c>
      <c r="CN20" s="283">
        <f t="shared" si="55"/>
        <v>0</v>
      </c>
      <c r="CO20" s="283">
        <f t="shared" si="56"/>
        <v>173</v>
      </c>
      <c r="CP20" s="283">
        <f t="shared" si="57"/>
        <v>0</v>
      </c>
      <c r="CQ20" s="283">
        <f t="shared" si="58"/>
        <v>185</v>
      </c>
      <c r="CR20" s="283">
        <f t="shared" si="59"/>
        <v>0</v>
      </c>
      <c r="CS20" s="283">
        <f t="shared" si="60"/>
        <v>1</v>
      </c>
      <c r="CT20" s="283">
        <f t="shared" si="31"/>
        <v>304</v>
      </c>
      <c r="CU20" s="283">
        <f t="shared" si="32"/>
        <v>0</v>
      </c>
      <c r="CV20" s="283">
        <f t="shared" si="33"/>
        <v>121</v>
      </c>
      <c r="CW20" s="283">
        <f t="shared" si="34"/>
        <v>0</v>
      </c>
      <c r="CX20" s="283">
        <f t="shared" si="35"/>
        <v>183</v>
      </c>
      <c r="CY20" s="283">
        <f t="shared" si="36"/>
        <v>0</v>
      </c>
      <c r="CZ20" s="283">
        <f t="shared" si="37"/>
        <v>0</v>
      </c>
      <c r="DA20" s="283">
        <f t="shared" si="38"/>
        <v>55</v>
      </c>
      <c r="DB20" s="283">
        <f t="shared" si="61"/>
        <v>0</v>
      </c>
      <c r="DC20" s="283">
        <f t="shared" si="62"/>
        <v>52</v>
      </c>
      <c r="DD20" s="283">
        <f t="shared" si="63"/>
        <v>0</v>
      </c>
      <c r="DE20" s="283">
        <f t="shared" si="64"/>
        <v>2</v>
      </c>
      <c r="DF20" s="283">
        <f t="shared" si="65"/>
        <v>0</v>
      </c>
      <c r="DG20" s="283">
        <f t="shared" si="66"/>
        <v>1</v>
      </c>
      <c r="DH20" s="283">
        <v>0</v>
      </c>
      <c r="DI20" s="283">
        <f t="shared" si="40"/>
        <v>0</v>
      </c>
      <c r="DJ20" s="283">
        <v>0</v>
      </c>
      <c r="DK20" s="283">
        <v>0</v>
      </c>
      <c r="DL20" s="283">
        <v>0</v>
      </c>
      <c r="DM20" s="283">
        <v>0</v>
      </c>
    </row>
    <row r="21" spans="1:117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5382</v>
      </c>
      <c r="E21" s="283">
        <f t="shared" si="1"/>
        <v>4192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3369</v>
      </c>
      <c r="K21" s="283">
        <v>0</v>
      </c>
      <c r="L21" s="283">
        <v>3369</v>
      </c>
      <c r="M21" s="283">
        <v>0</v>
      </c>
      <c r="N21" s="283">
        <f t="shared" si="4"/>
        <v>55</v>
      </c>
      <c r="O21" s="283">
        <v>0</v>
      </c>
      <c r="P21" s="283">
        <v>55</v>
      </c>
      <c r="Q21" s="283">
        <v>0</v>
      </c>
      <c r="R21" s="283">
        <f t="shared" si="5"/>
        <v>626</v>
      </c>
      <c r="S21" s="283">
        <v>0</v>
      </c>
      <c r="T21" s="283">
        <v>626</v>
      </c>
      <c r="U21" s="283">
        <v>0</v>
      </c>
      <c r="V21" s="283">
        <f t="shared" si="6"/>
        <v>0</v>
      </c>
      <c r="W21" s="283">
        <v>0</v>
      </c>
      <c r="X21" s="283">
        <v>0</v>
      </c>
      <c r="Y21" s="283">
        <v>0</v>
      </c>
      <c r="Z21" s="283">
        <f t="shared" si="7"/>
        <v>142</v>
      </c>
      <c r="AA21" s="283">
        <v>0</v>
      </c>
      <c r="AB21" s="283">
        <v>142</v>
      </c>
      <c r="AC21" s="283">
        <v>0</v>
      </c>
      <c r="AD21" s="283">
        <f t="shared" si="8"/>
        <v>1190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1165</v>
      </c>
      <c r="AJ21" s="283">
        <v>0</v>
      </c>
      <c r="AK21" s="283">
        <v>0</v>
      </c>
      <c r="AL21" s="283">
        <v>1165</v>
      </c>
      <c r="AM21" s="283">
        <f t="shared" si="11"/>
        <v>5</v>
      </c>
      <c r="AN21" s="283">
        <v>0</v>
      </c>
      <c r="AO21" s="283">
        <v>0</v>
      </c>
      <c r="AP21" s="283">
        <v>5</v>
      </c>
      <c r="AQ21" s="283">
        <f t="shared" si="12"/>
        <v>15</v>
      </c>
      <c r="AR21" s="283">
        <v>0</v>
      </c>
      <c r="AS21" s="283">
        <v>0</v>
      </c>
      <c r="AT21" s="283">
        <v>15</v>
      </c>
      <c r="AU21" s="283">
        <f t="shared" si="13"/>
        <v>0</v>
      </c>
      <c r="AV21" s="283">
        <v>0</v>
      </c>
      <c r="AW21" s="283">
        <v>0</v>
      </c>
      <c r="AX21" s="283">
        <v>0</v>
      </c>
      <c r="AY21" s="283">
        <f t="shared" si="14"/>
        <v>5</v>
      </c>
      <c r="AZ21" s="283">
        <v>0</v>
      </c>
      <c r="BA21" s="283">
        <v>0</v>
      </c>
      <c r="BB21" s="283">
        <v>5</v>
      </c>
      <c r="BC21" s="283">
        <f t="shared" si="15"/>
        <v>0</v>
      </c>
      <c r="BD21" s="283">
        <f t="shared" si="16"/>
        <v>0</v>
      </c>
      <c r="BE21" s="283">
        <v>0</v>
      </c>
      <c r="BF21" s="283"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f t="shared" si="18"/>
        <v>0</v>
      </c>
      <c r="BL21" s="283">
        <v>0</v>
      </c>
      <c r="BM21" s="283">
        <v>0</v>
      </c>
      <c r="BN21" s="283">
        <v>0</v>
      </c>
      <c r="BO21" s="283">
        <v>0</v>
      </c>
      <c r="BP21" s="283">
        <v>0</v>
      </c>
      <c r="BQ21" s="283">
        <v>0</v>
      </c>
      <c r="BR21" s="283">
        <f t="shared" si="41"/>
        <v>4192</v>
      </c>
      <c r="BS21" s="283">
        <f t="shared" si="42"/>
        <v>0</v>
      </c>
      <c r="BT21" s="283">
        <f t="shared" si="43"/>
        <v>3369</v>
      </c>
      <c r="BU21" s="283">
        <f t="shared" si="44"/>
        <v>55</v>
      </c>
      <c r="BV21" s="283">
        <f t="shared" si="45"/>
        <v>626</v>
      </c>
      <c r="BW21" s="283">
        <f t="shared" si="46"/>
        <v>0</v>
      </c>
      <c r="BX21" s="283">
        <f t="shared" si="47"/>
        <v>142</v>
      </c>
      <c r="BY21" s="283">
        <f t="shared" si="21"/>
        <v>4192</v>
      </c>
      <c r="BZ21" s="283">
        <f t="shared" si="22"/>
        <v>0</v>
      </c>
      <c r="CA21" s="283">
        <f t="shared" si="23"/>
        <v>3369</v>
      </c>
      <c r="CB21" s="283">
        <f t="shared" si="24"/>
        <v>55</v>
      </c>
      <c r="CC21" s="283">
        <f t="shared" si="25"/>
        <v>626</v>
      </c>
      <c r="CD21" s="283">
        <f t="shared" si="26"/>
        <v>0</v>
      </c>
      <c r="CE21" s="283">
        <f t="shared" si="27"/>
        <v>142</v>
      </c>
      <c r="CF21" s="283">
        <f t="shared" si="28"/>
        <v>0</v>
      </c>
      <c r="CG21" s="283">
        <f t="shared" si="48"/>
        <v>0</v>
      </c>
      <c r="CH21" s="283">
        <f t="shared" si="49"/>
        <v>0</v>
      </c>
      <c r="CI21" s="283">
        <f t="shared" si="50"/>
        <v>0</v>
      </c>
      <c r="CJ21" s="283">
        <f t="shared" si="51"/>
        <v>0</v>
      </c>
      <c r="CK21" s="283">
        <f t="shared" si="52"/>
        <v>0</v>
      </c>
      <c r="CL21" s="283">
        <f t="shared" si="53"/>
        <v>0</v>
      </c>
      <c r="CM21" s="283">
        <f t="shared" si="54"/>
        <v>1190</v>
      </c>
      <c r="CN21" s="283">
        <f t="shared" si="55"/>
        <v>0</v>
      </c>
      <c r="CO21" s="283">
        <f t="shared" si="56"/>
        <v>1165</v>
      </c>
      <c r="CP21" s="283">
        <f t="shared" si="57"/>
        <v>5</v>
      </c>
      <c r="CQ21" s="283">
        <f t="shared" si="58"/>
        <v>15</v>
      </c>
      <c r="CR21" s="283">
        <f t="shared" si="59"/>
        <v>0</v>
      </c>
      <c r="CS21" s="283">
        <f t="shared" si="60"/>
        <v>5</v>
      </c>
      <c r="CT21" s="283">
        <f t="shared" si="31"/>
        <v>1190</v>
      </c>
      <c r="CU21" s="283">
        <f t="shared" si="32"/>
        <v>0</v>
      </c>
      <c r="CV21" s="283">
        <f t="shared" si="33"/>
        <v>1165</v>
      </c>
      <c r="CW21" s="283">
        <f t="shared" si="34"/>
        <v>5</v>
      </c>
      <c r="CX21" s="283">
        <f t="shared" si="35"/>
        <v>15</v>
      </c>
      <c r="CY21" s="283">
        <f t="shared" si="36"/>
        <v>0</v>
      </c>
      <c r="CZ21" s="283">
        <f t="shared" si="37"/>
        <v>5</v>
      </c>
      <c r="DA21" s="283">
        <f t="shared" si="38"/>
        <v>0</v>
      </c>
      <c r="DB21" s="283">
        <f t="shared" si="61"/>
        <v>0</v>
      </c>
      <c r="DC21" s="283">
        <f t="shared" si="62"/>
        <v>0</v>
      </c>
      <c r="DD21" s="283">
        <f t="shared" si="63"/>
        <v>0</v>
      </c>
      <c r="DE21" s="283">
        <f t="shared" si="64"/>
        <v>0</v>
      </c>
      <c r="DF21" s="283">
        <f t="shared" si="65"/>
        <v>0</v>
      </c>
      <c r="DG21" s="283">
        <f t="shared" si="66"/>
        <v>0</v>
      </c>
      <c r="DH21" s="283">
        <v>0</v>
      </c>
      <c r="DI21" s="283">
        <f t="shared" si="40"/>
        <v>0</v>
      </c>
      <c r="DJ21" s="283">
        <v>0</v>
      </c>
      <c r="DK21" s="283">
        <v>0</v>
      </c>
      <c r="DL21" s="283">
        <v>0</v>
      </c>
      <c r="DM21" s="283">
        <v>0</v>
      </c>
    </row>
    <row r="22" spans="1:117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4641</v>
      </c>
      <c r="E22" s="283">
        <f t="shared" si="1"/>
        <v>3588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2748</v>
      </c>
      <c r="K22" s="283">
        <v>0</v>
      </c>
      <c r="L22" s="283">
        <v>2748</v>
      </c>
      <c r="M22" s="283">
        <v>0</v>
      </c>
      <c r="N22" s="283">
        <f t="shared" si="4"/>
        <v>73</v>
      </c>
      <c r="O22" s="283">
        <v>0</v>
      </c>
      <c r="P22" s="283">
        <v>73</v>
      </c>
      <c r="Q22" s="283">
        <v>0</v>
      </c>
      <c r="R22" s="283">
        <f t="shared" si="5"/>
        <v>568</v>
      </c>
      <c r="S22" s="283">
        <v>0</v>
      </c>
      <c r="T22" s="283">
        <v>568</v>
      </c>
      <c r="U22" s="283">
        <v>0</v>
      </c>
      <c r="V22" s="283">
        <f t="shared" si="6"/>
        <v>7</v>
      </c>
      <c r="W22" s="283">
        <v>0</v>
      </c>
      <c r="X22" s="283">
        <v>0</v>
      </c>
      <c r="Y22" s="283">
        <v>7</v>
      </c>
      <c r="Z22" s="283">
        <f t="shared" si="7"/>
        <v>192</v>
      </c>
      <c r="AA22" s="283">
        <v>0</v>
      </c>
      <c r="AB22" s="283">
        <v>192</v>
      </c>
      <c r="AC22" s="283">
        <v>0</v>
      </c>
      <c r="AD22" s="283">
        <f t="shared" si="8"/>
        <v>942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931</v>
      </c>
      <c r="AJ22" s="283">
        <v>0</v>
      </c>
      <c r="AK22" s="283">
        <v>0</v>
      </c>
      <c r="AL22" s="283">
        <v>931</v>
      </c>
      <c r="AM22" s="283">
        <f t="shared" si="11"/>
        <v>0</v>
      </c>
      <c r="AN22" s="283">
        <v>0</v>
      </c>
      <c r="AO22" s="283">
        <v>0</v>
      </c>
      <c r="AP22" s="283">
        <v>0</v>
      </c>
      <c r="AQ22" s="283">
        <f t="shared" si="12"/>
        <v>2</v>
      </c>
      <c r="AR22" s="283">
        <v>0</v>
      </c>
      <c r="AS22" s="283">
        <v>0</v>
      </c>
      <c r="AT22" s="283">
        <v>2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9</v>
      </c>
      <c r="AZ22" s="283">
        <v>0</v>
      </c>
      <c r="BA22" s="283">
        <v>0</v>
      </c>
      <c r="BB22" s="283">
        <v>9</v>
      </c>
      <c r="BC22" s="283">
        <f t="shared" si="15"/>
        <v>111</v>
      </c>
      <c r="BD22" s="283">
        <f t="shared" si="16"/>
        <v>111</v>
      </c>
      <c r="BE22" s="283">
        <v>0</v>
      </c>
      <c r="BF22" s="283">
        <v>0</v>
      </c>
      <c r="BG22" s="283">
        <v>0</v>
      </c>
      <c r="BH22" s="283">
        <v>111</v>
      </c>
      <c r="BI22" s="283">
        <v>0</v>
      </c>
      <c r="BJ22" s="283">
        <v>0</v>
      </c>
      <c r="BK22" s="283">
        <f t="shared" si="18"/>
        <v>0</v>
      </c>
      <c r="BL22" s="283">
        <v>0</v>
      </c>
      <c r="BM22" s="283">
        <v>0</v>
      </c>
      <c r="BN22" s="283">
        <v>0</v>
      </c>
      <c r="BO22" s="283">
        <v>0</v>
      </c>
      <c r="BP22" s="283">
        <v>0</v>
      </c>
      <c r="BQ22" s="283">
        <v>0</v>
      </c>
      <c r="BR22" s="283">
        <f t="shared" si="41"/>
        <v>3699</v>
      </c>
      <c r="BS22" s="283">
        <f t="shared" si="42"/>
        <v>0</v>
      </c>
      <c r="BT22" s="283">
        <f t="shared" si="43"/>
        <v>2748</v>
      </c>
      <c r="BU22" s="283">
        <f t="shared" si="44"/>
        <v>73</v>
      </c>
      <c r="BV22" s="283">
        <f t="shared" si="45"/>
        <v>679</v>
      </c>
      <c r="BW22" s="283">
        <f t="shared" si="46"/>
        <v>7</v>
      </c>
      <c r="BX22" s="283">
        <f t="shared" si="47"/>
        <v>192</v>
      </c>
      <c r="BY22" s="283">
        <f t="shared" si="21"/>
        <v>3588</v>
      </c>
      <c r="BZ22" s="283">
        <f t="shared" si="22"/>
        <v>0</v>
      </c>
      <c r="CA22" s="283">
        <f t="shared" si="23"/>
        <v>2748</v>
      </c>
      <c r="CB22" s="283">
        <f t="shared" si="24"/>
        <v>73</v>
      </c>
      <c r="CC22" s="283">
        <f t="shared" si="25"/>
        <v>568</v>
      </c>
      <c r="CD22" s="283">
        <f t="shared" si="26"/>
        <v>7</v>
      </c>
      <c r="CE22" s="283">
        <f t="shared" si="27"/>
        <v>192</v>
      </c>
      <c r="CF22" s="283">
        <f t="shared" si="28"/>
        <v>111</v>
      </c>
      <c r="CG22" s="283">
        <f t="shared" si="48"/>
        <v>0</v>
      </c>
      <c r="CH22" s="283">
        <f t="shared" si="49"/>
        <v>0</v>
      </c>
      <c r="CI22" s="283">
        <f t="shared" si="50"/>
        <v>0</v>
      </c>
      <c r="CJ22" s="283">
        <f t="shared" si="51"/>
        <v>111</v>
      </c>
      <c r="CK22" s="283">
        <f t="shared" si="52"/>
        <v>0</v>
      </c>
      <c r="CL22" s="283">
        <f t="shared" si="53"/>
        <v>0</v>
      </c>
      <c r="CM22" s="283">
        <f t="shared" si="54"/>
        <v>942</v>
      </c>
      <c r="CN22" s="283">
        <f t="shared" si="55"/>
        <v>0</v>
      </c>
      <c r="CO22" s="283">
        <f t="shared" si="56"/>
        <v>931</v>
      </c>
      <c r="CP22" s="283">
        <f t="shared" si="57"/>
        <v>0</v>
      </c>
      <c r="CQ22" s="283">
        <f t="shared" si="58"/>
        <v>2</v>
      </c>
      <c r="CR22" s="283">
        <f t="shared" si="59"/>
        <v>0</v>
      </c>
      <c r="CS22" s="283">
        <f t="shared" si="60"/>
        <v>9</v>
      </c>
      <c r="CT22" s="283">
        <f t="shared" si="31"/>
        <v>942</v>
      </c>
      <c r="CU22" s="283">
        <f t="shared" si="32"/>
        <v>0</v>
      </c>
      <c r="CV22" s="283">
        <f t="shared" si="33"/>
        <v>931</v>
      </c>
      <c r="CW22" s="283">
        <f t="shared" si="34"/>
        <v>0</v>
      </c>
      <c r="CX22" s="283">
        <f t="shared" si="35"/>
        <v>2</v>
      </c>
      <c r="CY22" s="283">
        <f t="shared" si="36"/>
        <v>0</v>
      </c>
      <c r="CZ22" s="283">
        <f t="shared" si="37"/>
        <v>9</v>
      </c>
      <c r="DA22" s="283">
        <f t="shared" si="38"/>
        <v>0</v>
      </c>
      <c r="DB22" s="283">
        <f t="shared" si="61"/>
        <v>0</v>
      </c>
      <c r="DC22" s="283">
        <f t="shared" si="62"/>
        <v>0</v>
      </c>
      <c r="DD22" s="283">
        <f t="shared" si="63"/>
        <v>0</v>
      </c>
      <c r="DE22" s="283">
        <f t="shared" si="64"/>
        <v>0</v>
      </c>
      <c r="DF22" s="283">
        <f t="shared" si="65"/>
        <v>0</v>
      </c>
      <c r="DG22" s="283">
        <f t="shared" si="66"/>
        <v>0</v>
      </c>
      <c r="DH22" s="283">
        <v>0</v>
      </c>
      <c r="DI22" s="283">
        <f t="shared" si="40"/>
        <v>0</v>
      </c>
      <c r="DJ22" s="283">
        <v>0</v>
      </c>
      <c r="DK22" s="283">
        <v>0</v>
      </c>
      <c r="DL22" s="283">
        <v>0</v>
      </c>
      <c r="DM22" s="283">
        <v>0</v>
      </c>
    </row>
    <row r="23" spans="1:117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261</v>
      </c>
      <c r="E23" s="283">
        <f t="shared" si="1"/>
        <v>236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f t="shared" si="3"/>
        <v>177</v>
      </c>
      <c r="K23" s="283">
        <v>0</v>
      </c>
      <c r="L23" s="283">
        <v>177</v>
      </c>
      <c r="M23" s="283">
        <v>0</v>
      </c>
      <c r="N23" s="283">
        <f t="shared" si="4"/>
        <v>1</v>
      </c>
      <c r="O23" s="283">
        <v>0</v>
      </c>
      <c r="P23" s="283">
        <v>1</v>
      </c>
      <c r="Q23" s="283">
        <v>0</v>
      </c>
      <c r="R23" s="283">
        <f t="shared" si="5"/>
        <v>49</v>
      </c>
      <c r="S23" s="283">
        <v>0</v>
      </c>
      <c r="T23" s="283">
        <v>49</v>
      </c>
      <c r="U23" s="283">
        <v>0</v>
      </c>
      <c r="V23" s="283">
        <f t="shared" si="6"/>
        <v>0</v>
      </c>
      <c r="W23" s="283">
        <v>0</v>
      </c>
      <c r="X23" s="283">
        <v>0</v>
      </c>
      <c r="Y23" s="283">
        <v>0</v>
      </c>
      <c r="Z23" s="283">
        <f t="shared" si="7"/>
        <v>9</v>
      </c>
      <c r="AA23" s="283">
        <v>0</v>
      </c>
      <c r="AB23" s="283">
        <v>9</v>
      </c>
      <c r="AC23" s="283">
        <v>0</v>
      </c>
      <c r="AD23" s="283">
        <f t="shared" si="8"/>
        <v>25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21</v>
      </c>
      <c r="AJ23" s="283">
        <v>0</v>
      </c>
      <c r="AK23" s="283">
        <v>21</v>
      </c>
      <c r="AL23" s="283">
        <v>0</v>
      </c>
      <c r="AM23" s="283">
        <f t="shared" si="11"/>
        <v>4</v>
      </c>
      <c r="AN23" s="283">
        <v>0</v>
      </c>
      <c r="AO23" s="283">
        <v>4</v>
      </c>
      <c r="AP23" s="283">
        <v>0</v>
      </c>
      <c r="AQ23" s="283">
        <f t="shared" si="12"/>
        <v>0</v>
      </c>
      <c r="AR23" s="283">
        <v>0</v>
      </c>
      <c r="AS23" s="283">
        <v>0</v>
      </c>
      <c r="AT23" s="283">
        <v>0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0</v>
      </c>
      <c r="AZ23" s="283">
        <v>0</v>
      </c>
      <c r="BA23" s="283">
        <v>0</v>
      </c>
      <c r="BB23" s="283">
        <v>0</v>
      </c>
      <c r="BC23" s="283">
        <f t="shared" si="15"/>
        <v>0</v>
      </c>
      <c r="BD23" s="283">
        <f t="shared" si="16"/>
        <v>0</v>
      </c>
      <c r="BE23" s="283">
        <v>0</v>
      </c>
      <c r="BF23" s="283"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f t="shared" si="18"/>
        <v>0</v>
      </c>
      <c r="BL23" s="283">
        <v>0</v>
      </c>
      <c r="BM23" s="283">
        <v>0</v>
      </c>
      <c r="BN23" s="283">
        <v>0</v>
      </c>
      <c r="BO23" s="283">
        <v>0</v>
      </c>
      <c r="BP23" s="283">
        <v>0</v>
      </c>
      <c r="BQ23" s="283">
        <v>0</v>
      </c>
      <c r="BR23" s="283">
        <f t="shared" si="41"/>
        <v>236</v>
      </c>
      <c r="BS23" s="283">
        <f t="shared" si="42"/>
        <v>0</v>
      </c>
      <c r="BT23" s="283">
        <f t="shared" si="43"/>
        <v>177</v>
      </c>
      <c r="BU23" s="283">
        <f t="shared" si="44"/>
        <v>1</v>
      </c>
      <c r="BV23" s="283">
        <f t="shared" si="45"/>
        <v>49</v>
      </c>
      <c r="BW23" s="283">
        <f t="shared" si="46"/>
        <v>0</v>
      </c>
      <c r="BX23" s="283">
        <f t="shared" si="47"/>
        <v>9</v>
      </c>
      <c r="BY23" s="283">
        <f t="shared" si="21"/>
        <v>236</v>
      </c>
      <c r="BZ23" s="283">
        <f t="shared" si="22"/>
        <v>0</v>
      </c>
      <c r="CA23" s="283">
        <f t="shared" si="23"/>
        <v>177</v>
      </c>
      <c r="CB23" s="283">
        <f t="shared" si="24"/>
        <v>1</v>
      </c>
      <c r="CC23" s="283">
        <f t="shared" si="25"/>
        <v>49</v>
      </c>
      <c r="CD23" s="283">
        <f t="shared" si="26"/>
        <v>0</v>
      </c>
      <c r="CE23" s="283">
        <f t="shared" si="27"/>
        <v>9</v>
      </c>
      <c r="CF23" s="283">
        <f t="shared" si="28"/>
        <v>0</v>
      </c>
      <c r="CG23" s="283">
        <f t="shared" si="48"/>
        <v>0</v>
      </c>
      <c r="CH23" s="283">
        <f t="shared" si="49"/>
        <v>0</v>
      </c>
      <c r="CI23" s="283">
        <f t="shared" si="50"/>
        <v>0</v>
      </c>
      <c r="CJ23" s="283">
        <f t="shared" si="51"/>
        <v>0</v>
      </c>
      <c r="CK23" s="283">
        <f t="shared" si="52"/>
        <v>0</v>
      </c>
      <c r="CL23" s="283">
        <f t="shared" si="53"/>
        <v>0</v>
      </c>
      <c r="CM23" s="283">
        <f t="shared" si="54"/>
        <v>25</v>
      </c>
      <c r="CN23" s="283">
        <f t="shared" si="55"/>
        <v>0</v>
      </c>
      <c r="CO23" s="283">
        <f t="shared" si="56"/>
        <v>21</v>
      </c>
      <c r="CP23" s="283">
        <f t="shared" si="57"/>
        <v>4</v>
      </c>
      <c r="CQ23" s="283">
        <f t="shared" si="58"/>
        <v>0</v>
      </c>
      <c r="CR23" s="283">
        <f t="shared" si="59"/>
        <v>0</v>
      </c>
      <c r="CS23" s="283">
        <f t="shared" si="60"/>
        <v>0</v>
      </c>
      <c r="CT23" s="283">
        <f t="shared" si="31"/>
        <v>25</v>
      </c>
      <c r="CU23" s="283">
        <f t="shared" si="32"/>
        <v>0</v>
      </c>
      <c r="CV23" s="283">
        <f t="shared" si="33"/>
        <v>21</v>
      </c>
      <c r="CW23" s="283">
        <f t="shared" si="34"/>
        <v>4</v>
      </c>
      <c r="CX23" s="283">
        <f t="shared" si="35"/>
        <v>0</v>
      </c>
      <c r="CY23" s="283">
        <f t="shared" si="36"/>
        <v>0</v>
      </c>
      <c r="CZ23" s="283">
        <f t="shared" si="37"/>
        <v>0</v>
      </c>
      <c r="DA23" s="283">
        <f t="shared" si="38"/>
        <v>0</v>
      </c>
      <c r="DB23" s="283">
        <f t="shared" si="61"/>
        <v>0</v>
      </c>
      <c r="DC23" s="283">
        <f t="shared" si="62"/>
        <v>0</v>
      </c>
      <c r="DD23" s="283">
        <f t="shared" si="63"/>
        <v>0</v>
      </c>
      <c r="DE23" s="283">
        <f t="shared" si="64"/>
        <v>0</v>
      </c>
      <c r="DF23" s="283">
        <f t="shared" si="65"/>
        <v>0</v>
      </c>
      <c r="DG23" s="283">
        <f t="shared" si="66"/>
        <v>0</v>
      </c>
      <c r="DH23" s="283">
        <v>0</v>
      </c>
      <c r="DI23" s="283">
        <f t="shared" si="40"/>
        <v>0</v>
      </c>
      <c r="DJ23" s="283">
        <v>0</v>
      </c>
      <c r="DK23" s="283">
        <v>0</v>
      </c>
      <c r="DL23" s="283">
        <v>0</v>
      </c>
      <c r="DM23" s="283">
        <v>0</v>
      </c>
    </row>
    <row r="24" spans="1:117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1162</v>
      </c>
      <c r="E24" s="283">
        <f t="shared" si="1"/>
        <v>988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f t="shared" si="3"/>
        <v>761</v>
      </c>
      <c r="K24" s="283">
        <v>0</v>
      </c>
      <c r="L24" s="283">
        <v>761</v>
      </c>
      <c r="M24" s="283">
        <v>0</v>
      </c>
      <c r="N24" s="283">
        <f t="shared" si="4"/>
        <v>14</v>
      </c>
      <c r="O24" s="283">
        <v>0</v>
      </c>
      <c r="P24" s="283">
        <v>14</v>
      </c>
      <c r="Q24" s="283">
        <v>0</v>
      </c>
      <c r="R24" s="283">
        <f t="shared" si="5"/>
        <v>159</v>
      </c>
      <c r="S24" s="283">
        <v>0</v>
      </c>
      <c r="T24" s="283">
        <v>159</v>
      </c>
      <c r="U24" s="283">
        <v>0</v>
      </c>
      <c r="V24" s="283">
        <f t="shared" si="6"/>
        <v>1</v>
      </c>
      <c r="W24" s="283">
        <v>0</v>
      </c>
      <c r="X24" s="283">
        <v>1</v>
      </c>
      <c r="Y24" s="283">
        <v>0</v>
      </c>
      <c r="Z24" s="283">
        <f t="shared" si="7"/>
        <v>53</v>
      </c>
      <c r="AA24" s="283">
        <v>0</v>
      </c>
      <c r="AB24" s="283">
        <v>53</v>
      </c>
      <c r="AC24" s="283">
        <v>0</v>
      </c>
      <c r="AD24" s="283">
        <f t="shared" si="8"/>
        <v>174</v>
      </c>
      <c r="AE24" s="283">
        <f t="shared" si="9"/>
        <v>0</v>
      </c>
      <c r="AF24" s="283">
        <v>0</v>
      </c>
      <c r="AG24" s="283">
        <v>0</v>
      </c>
      <c r="AH24" s="283">
        <v>0</v>
      </c>
      <c r="AI24" s="283">
        <f t="shared" si="10"/>
        <v>173</v>
      </c>
      <c r="AJ24" s="283">
        <v>0</v>
      </c>
      <c r="AK24" s="283">
        <v>0</v>
      </c>
      <c r="AL24" s="283">
        <v>173</v>
      </c>
      <c r="AM24" s="283">
        <f t="shared" si="11"/>
        <v>0</v>
      </c>
      <c r="AN24" s="283">
        <v>0</v>
      </c>
      <c r="AO24" s="283">
        <v>0</v>
      </c>
      <c r="AP24" s="283">
        <v>0</v>
      </c>
      <c r="AQ24" s="283">
        <f t="shared" si="12"/>
        <v>0</v>
      </c>
      <c r="AR24" s="283">
        <v>0</v>
      </c>
      <c r="AS24" s="283">
        <v>0</v>
      </c>
      <c r="AT24" s="283">
        <v>0</v>
      </c>
      <c r="AU24" s="283">
        <f t="shared" si="13"/>
        <v>0</v>
      </c>
      <c r="AV24" s="283">
        <v>0</v>
      </c>
      <c r="AW24" s="283">
        <v>0</v>
      </c>
      <c r="AX24" s="283">
        <v>0</v>
      </c>
      <c r="AY24" s="283">
        <f t="shared" si="14"/>
        <v>1</v>
      </c>
      <c r="AZ24" s="283">
        <v>0</v>
      </c>
      <c r="BA24" s="283">
        <v>0</v>
      </c>
      <c r="BB24" s="283">
        <v>1</v>
      </c>
      <c r="BC24" s="283">
        <f t="shared" si="15"/>
        <v>0</v>
      </c>
      <c r="BD24" s="283">
        <f t="shared" si="16"/>
        <v>0</v>
      </c>
      <c r="BE24" s="283">
        <v>0</v>
      </c>
      <c r="BF24" s="283"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f t="shared" si="18"/>
        <v>0</v>
      </c>
      <c r="BL24" s="283">
        <v>0</v>
      </c>
      <c r="BM24" s="283">
        <v>0</v>
      </c>
      <c r="BN24" s="283">
        <v>0</v>
      </c>
      <c r="BO24" s="283">
        <v>0</v>
      </c>
      <c r="BP24" s="283">
        <v>0</v>
      </c>
      <c r="BQ24" s="283">
        <v>0</v>
      </c>
      <c r="BR24" s="283">
        <f t="shared" si="41"/>
        <v>988</v>
      </c>
      <c r="BS24" s="283">
        <f t="shared" si="42"/>
        <v>0</v>
      </c>
      <c r="BT24" s="283">
        <f t="shared" si="43"/>
        <v>761</v>
      </c>
      <c r="BU24" s="283">
        <f t="shared" si="44"/>
        <v>14</v>
      </c>
      <c r="BV24" s="283">
        <f t="shared" si="45"/>
        <v>159</v>
      </c>
      <c r="BW24" s="283">
        <f t="shared" si="46"/>
        <v>1</v>
      </c>
      <c r="BX24" s="283">
        <f t="shared" si="47"/>
        <v>53</v>
      </c>
      <c r="BY24" s="283">
        <f t="shared" si="21"/>
        <v>988</v>
      </c>
      <c r="BZ24" s="283">
        <f t="shared" si="22"/>
        <v>0</v>
      </c>
      <c r="CA24" s="283">
        <f t="shared" si="23"/>
        <v>761</v>
      </c>
      <c r="CB24" s="283">
        <f t="shared" si="24"/>
        <v>14</v>
      </c>
      <c r="CC24" s="283">
        <f t="shared" si="25"/>
        <v>159</v>
      </c>
      <c r="CD24" s="283">
        <f t="shared" si="26"/>
        <v>1</v>
      </c>
      <c r="CE24" s="283">
        <f t="shared" si="27"/>
        <v>53</v>
      </c>
      <c r="CF24" s="283">
        <f t="shared" si="28"/>
        <v>0</v>
      </c>
      <c r="CG24" s="283">
        <f t="shared" si="48"/>
        <v>0</v>
      </c>
      <c r="CH24" s="283">
        <f t="shared" si="49"/>
        <v>0</v>
      </c>
      <c r="CI24" s="283">
        <f t="shared" si="50"/>
        <v>0</v>
      </c>
      <c r="CJ24" s="283">
        <f t="shared" si="51"/>
        <v>0</v>
      </c>
      <c r="CK24" s="283">
        <f t="shared" si="52"/>
        <v>0</v>
      </c>
      <c r="CL24" s="283">
        <f t="shared" si="53"/>
        <v>0</v>
      </c>
      <c r="CM24" s="283">
        <f t="shared" si="54"/>
        <v>174</v>
      </c>
      <c r="CN24" s="283">
        <f t="shared" si="55"/>
        <v>0</v>
      </c>
      <c r="CO24" s="283">
        <f t="shared" si="56"/>
        <v>173</v>
      </c>
      <c r="CP24" s="283">
        <f t="shared" si="57"/>
        <v>0</v>
      </c>
      <c r="CQ24" s="283">
        <f t="shared" si="58"/>
        <v>0</v>
      </c>
      <c r="CR24" s="283">
        <f t="shared" si="59"/>
        <v>0</v>
      </c>
      <c r="CS24" s="283">
        <f t="shared" si="60"/>
        <v>1</v>
      </c>
      <c r="CT24" s="283">
        <f t="shared" si="31"/>
        <v>174</v>
      </c>
      <c r="CU24" s="283">
        <f t="shared" si="32"/>
        <v>0</v>
      </c>
      <c r="CV24" s="283">
        <f t="shared" si="33"/>
        <v>173</v>
      </c>
      <c r="CW24" s="283">
        <f t="shared" si="34"/>
        <v>0</v>
      </c>
      <c r="CX24" s="283">
        <f t="shared" si="35"/>
        <v>0</v>
      </c>
      <c r="CY24" s="283">
        <f t="shared" si="36"/>
        <v>0</v>
      </c>
      <c r="CZ24" s="283">
        <f t="shared" si="37"/>
        <v>1</v>
      </c>
      <c r="DA24" s="283">
        <f t="shared" si="38"/>
        <v>0</v>
      </c>
      <c r="DB24" s="283">
        <f t="shared" si="61"/>
        <v>0</v>
      </c>
      <c r="DC24" s="283">
        <f t="shared" si="62"/>
        <v>0</v>
      </c>
      <c r="DD24" s="283">
        <f t="shared" si="63"/>
        <v>0</v>
      </c>
      <c r="DE24" s="283">
        <f t="shared" si="64"/>
        <v>0</v>
      </c>
      <c r="DF24" s="283">
        <f t="shared" si="65"/>
        <v>0</v>
      </c>
      <c r="DG24" s="283">
        <f t="shared" si="66"/>
        <v>0</v>
      </c>
      <c r="DH24" s="283">
        <v>0</v>
      </c>
      <c r="DI24" s="283">
        <f t="shared" si="40"/>
        <v>0</v>
      </c>
      <c r="DJ24" s="283">
        <v>0</v>
      </c>
      <c r="DK24" s="283">
        <v>0</v>
      </c>
      <c r="DL24" s="283">
        <v>0</v>
      </c>
      <c r="DM24" s="283">
        <v>0</v>
      </c>
    </row>
    <row r="25" spans="1:117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3627</v>
      </c>
      <c r="E25" s="283">
        <f t="shared" si="1"/>
        <v>2687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f t="shared" si="3"/>
        <v>2009</v>
      </c>
      <c r="K25" s="283">
        <v>0</v>
      </c>
      <c r="L25" s="283">
        <v>2009</v>
      </c>
      <c r="M25" s="283">
        <v>0</v>
      </c>
      <c r="N25" s="283">
        <f t="shared" si="4"/>
        <v>54</v>
      </c>
      <c r="O25" s="283">
        <v>0</v>
      </c>
      <c r="P25" s="283">
        <v>54</v>
      </c>
      <c r="Q25" s="283">
        <v>0</v>
      </c>
      <c r="R25" s="283">
        <f t="shared" si="5"/>
        <v>563</v>
      </c>
      <c r="S25" s="283">
        <v>0</v>
      </c>
      <c r="T25" s="283">
        <v>563</v>
      </c>
      <c r="U25" s="283">
        <v>0</v>
      </c>
      <c r="V25" s="283">
        <f t="shared" si="6"/>
        <v>6</v>
      </c>
      <c r="W25" s="283">
        <v>0</v>
      </c>
      <c r="X25" s="283">
        <v>6</v>
      </c>
      <c r="Y25" s="283">
        <v>0</v>
      </c>
      <c r="Z25" s="283">
        <f t="shared" si="7"/>
        <v>55</v>
      </c>
      <c r="AA25" s="283">
        <v>0</v>
      </c>
      <c r="AB25" s="283">
        <v>55</v>
      </c>
      <c r="AC25" s="283">
        <v>0</v>
      </c>
      <c r="AD25" s="283">
        <f t="shared" si="8"/>
        <v>940</v>
      </c>
      <c r="AE25" s="283">
        <f t="shared" si="9"/>
        <v>0</v>
      </c>
      <c r="AF25" s="283">
        <v>0</v>
      </c>
      <c r="AG25" s="283">
        <v>0</v>
      </c>
      <c r="AH25" s="283">
        <v>0</v>
      </c>
      <c r="AI25" s="283">
        <f t="shared" si="10"/>
        <v>930</v>
      </c>
      <c r="AJ25" s="283">
        <v>0</v>
      </c>
      <c r="AK25" s="283">
        <v>0</v>
      </c>
      <c r="AL25" s="283">
        <v>930</v>
      </c>
      <c r="AM25" s="283">
        <f t="shared" si="11"/>
        <v>1</v>
      </c>
      <c r="AN25" s="283">
        <v>0</v>
      </c>
      <c r="AO25" s="283">
        <v>0</v>
      </c>
      <c r="AP25" s="283">
        <v>1</v>
      </c>
      <c r="AQ25" s="283">
        <f t="shared" si="12"/>
        <v>6</v>
      </c>
      <c r="AR25" s="283">
        <v>0</v>
      </c>
      <c r="AS25" s="283">
        <v>0</v>
      </c>
      <c r="AT25" s="283">
        <v>6</v>
      </c>
      <c r="AU25" s="283">
        <f t="shared" si="13"/>
        <v>0</v>
      </c>
      <c r="AV25" s="283">
        <v>0</v>
      </c>
      <c r="AW25" s="283">
        <v>0</v>
      </c>
      <c r="AX25" s="283">
        <v>0</v>
      </c>
      <c r="AY25" s="283">
        <f t="shared" si="14"/>
        <v>3</v>
      </c>
      <c r="AZ25" s="283">
        <v>0</v>
      </c>
      <c r="BA25" s="283">
        <v>0</v>
      </c>
      <c r="BB25" s="283">
        <v>3</v>
      </c>
      <c r="BC25" s="283">
        <f t="shared" si="15"/>
        <v>0</v>
      </c>
      <c r="BD25" s="283">
        <f t="shared" si="16"/>
        <v>0</v>
      </c>
      <c r="BE25" s="283">
        <v>0</v>
      </c>
      <c r="BF25" s="283"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f t="shared" si="18"/>
        <v>0</v>
      </c>
      <c r="BL25" s="283">
        <v>0</v>
      </c>
      <c r="BM25" s="283">
        <v>0</v>
      </c>
      <c r="BN25" s="283">
        <v>0</v>
      </c>
      <c r="BO25" s="283">
        <v>0</v>
      </c>
      <c r="BP25" s="283">
        <v>0</v>
      </c>
      <c r="BQ25" s="283">
        <v>0</v>
      </c>
      <c r="BR25" s="283">
        <f t="shared" si="41"/>
        <v>2687</v>
      </c>
      <c r="BS25" s="283">
        <f t="shared" si="42"/>
        <v>0</v>
      </c>
      <c r="BT25" s="283">
        <f t="shared" si="43"/>
        <v>2009</v>
      </c>
      <c r="BU25" s="283">
        <f t="shared" si="44"/>
        <v>54</v>
      </c>
      <c r="BV25" s="283">
        <f t="shared" si="45"/>
        <v>563</v>
      </c>
      <c r="BW25" s="283">
        <f t="shared" si="46"/>
        <v>6</v>
      </c>
      <c r="BX25" s="283">
        <f t="shared" si="47"/>
        <v>55</v>
      </c>
      <c r="BY25" s="283">
        <f t="shared" si="21"/>
        <v>2687</v>
      </c>
      <c r="BZ25" s="283">
        <f t="shared" si="22"/>
        <v>0</v>
      </c>
      <c r="CA25" s="283">
        <f t="shared" si="23"/>
        <v>2009</v>
      </c>
      <c r="CB25" s="283">
        <f t="shared" si="24"/>
        <v>54</v>
      </c>
      <c r="CC25" s="283">
        <f t="shared" si="25"/>
        <v>563</v>
      </c>
      <c r="CD25" s="283">
        <f t="shared" si="26"/>
        <v>6</v>
      </c>
      <c r="CE25" s="283">
        <f t="shared" si="27"/>
        <v>55</v>
      </c>
      <c r="CF25" s="283">
        <f t="shared" si="28"/>
        <v>0</v>
      </c>
      <c r="CG25" s="283">
        <f t="shared" si="48"/>
        <v>0</v>
      </c>
      <c r="CH25" s="283">
        <f t="shared" si="49"/>
        <v>0</v>
      </c>
      <c r="CI25" s="283">
        <f t="shared" si="50"/>
        <v>0</v>
      </c>
      <c r="CJ25" s="283">
        <f t="shared" si="51"/>
        <v>0</v>
      </c>
      <c r="CK25" s="283">
        <f t="shared" si="52"/>
        <v>0</v>
      </c>
      <c r="CL25" s="283">
        <f t="shared" si="53"/>
        <v>0</v>
      </c>
      <c r="CM25" s="283">
        <f t="shared" si="54"/>
        <v>940</v>
      </c>
      <c r="CN25" s="283">
        <f t="shared" si="55"/>
        <v>0</v>
      </c>
      <c r="CO25" s="283">
        <f t="shared" si="56"/>
        <v>930</v>
      </c>
      <c r="CP25" s="283">
        <f t="shared" si="57"/>
        <v>1</v>
      </c>
      <c r="CQ25" s="283">
        <f t="shared" si="58"/>
        <v>6</v>
      </c>
      <c r="CR25" s="283">
        <f t="shared" si="59"/>
        <v>0</v>
      </c>
      <c r="CS25" s="283">
        <f t="shared" si="60"/>
        <v>3</v>
      </c>
      <c r="CT25" s="283">
        <f t="shared" si="31"/>
        <v>940</v>
      </c>
      <c r="CU25" s="283">
        <f t="shared" si="32"/>
        <v>0</v>
      </c>
      <c r="CV25" s="283">
        <f t="shared" si="33"/>
        <v>930</v>
      </c>
      <c r="CW25" s="283">
        <f t="shared" si="34"/>
        <v>1</v>
      </c>
      <c r="CX25" s="283">
        <f t="shared" si="35"/>
        <v>6</v>
      </c>
      <c r="CY25" s="283">
        <f t="shared" si="36"/>
        <v>0</v>
      </c>
      <c r="CZ25" s="283">
        <f t="shared" si="37"/>
        <v>3</v>
      </c>
      <c r="DA25" s="283">
        <f t="shared" si="38"/>
        <v>0</v>
      </c>
      <c r="DB25" s="283">
        <f t="shared" si="61"/>
        <v>0</v>
      </c>
      <c r="DC25" s="283">
        <f t="shared" si="62"/>
        <v>0</v>
      </c>
      <c r="DD25" s="283">
        <f t="shared" si="63"/>
        <v>0</v>
      </c>
      <c r="DE25" s="283">
        <f t="shared" si="64"/>
        <v>0</v>
      </c>
      <c r="DF25" s="283">
        <f t="shared" si="65"/>
        <v>0</v>
      </c>
      <c r="DG25" s="283">
        <f t="shared" si="66"/>
        <v>0</v>
      </c>
      <c r="DH25" s="283">
        <v>0</v>
      </c>
      <c r="DI25" s="283">
        <f t="shared" si="40"/>
        <v>0</v>
      </c>
      <c r="DJ25" s="283">
        <v>0</v>
      </c>
      <c r="DK25" s="283">
        <v>0</v>
      </c>
      <c r="DL25" s="283">
        <v>0</v>
      </c>
      <c r="DM25" s="283">
        <v>0</v>
      </c>
    </row>
    <row r="26" spans="1:117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2283</v>
      </c>
      <c r="E26" s="283">
        <f t="shared" si="1"/>
        <v>1846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f t="shared" si="3"/>
        <v>1386</v>
      </c>
      <c r="K26" s="283">
        <v>0</v>
      </c>
      <c r="L26" s="283">
        <v>1386</v>
      </c>
      <c r="M26" s="283">
        <v>0</v>
      </c>
      <c r="N26" s="283">
        <f t="shared" si="4"/>
        <v>40</v>
      </c>
      <c r="O26" s="283">
        <v>0</v>
      </c>
      <c r="P26" s="283">
        <v>40</v>
      </c>
      <c r="Q26" s="283">
        <v>0</v>
      </c>
      <c r="R26" s="283">
        <f t="shared" si="5"/>
        <v>326</v>
      </c>
      <c r="S26" s="283">
        <v>0</v>
      </c>
      <c r="T26" s="283">
        <v>326</v>
      </c>
      <c r="U26" s="283">
        <v>0</v>
      </c>
      <c r="V26" s="283">
        <f t="shared" si="6"/>
        <v>0</v>
      </c>
      <c r="W26" s="283">
        <v>0</v>
      </c>
      <c r="X26" s="283">
        <v>0</v>
      </c>
      <c r="Y26" s="283">
        <v>0</v>
      </c>
      <c r="Z26" s="283">
        <f t="shared" si="7"/>
        <v>94</v>
      </c>
      <c r="AA26" s="283">
        <v>0</v>
      </c>
      <c r="AB26" s="283">
        <v>94</v>
      </c>
      <c r="AC26" s="283">
        <v>0</v>
      </c>
      <c r="AD26" s="283">
        <f t="shared" si="8"/>
        <v>437</v>
      </c>
      <c r="AE26" s="283">
        <f t="shared" si="9"/>
        <v>0</v>
      </c>
      <c r="AF26" s="283">
        <v>0</v>
      </c>
      <c r="AG26" s="283">
        <v>0</v>
      </c>
      <c r="AH26" s="283">
        <v>0</v>
      </c>
      <c r="AI26" s="283">
        <f t="shared" si="10"/>
        <v>432</v>
      </c>
      <c r="AJ26" s="283">
        <v>0</v>
      </c>
      <c r="AK26" s="283">
        <v>0</v>
      </c>
      <c r="AL26" s="283">
        <v>432</v>
      </c>
      <c r="AM26" s="283">
        <f t="shared" si="11"/>
        <v>2</v>
      </c>
      <c r="AN26" s="283">
        <v>0</v>
      </c>
      <c r="AO26" s="283">
        <v>0</v>
      </c>
      <c r="AP26" s="283">
        <v>2</v>
      </c>
      <c r="AQ26" s="283">
        <f t="shared" si="12"/>
        <v>0</v>
      </c>
      <c r="AR26" s="283">
        <v>0</v>
      </c>
      <c r="AS26" s="283">
        <v>0</v>
      </c>
      <c r="AT26" s="283">
        <v>0</v>
      </c>
      <c r="AU26" s="283">
        <f t="shared" si="13"/>
        <v>0</v>
      </c>
      <c r="AV26" s="283">
        <v>0</v>
      </c>
      <c r="AW26" s="283">
        <v>0</v>
      </c>
      <c r="AX26" s="283">
        <v>0</v>
      </c>
      <c r="AY26" s="283">
        <f t="shared" si="14"/>
        <v>3</v>
      </c>
      <c r="AZ26" s="283">
        <v>0</v>
      </c>
      <c r="BA26" s="283">
        <v>0</v>
      </c>
      <c r="BB26" s="283">
        <v>3</v>
      </c>
      <c r="BC26" s="283">
        <f t="shared" si="15"/>
        <v>0</v>
      </c>
      <c r="BD26" s="283">
        <f t="shared" si="16"/>
        <v>0</v>
      </c>
      <c r="BE26" s="283">
        <v>0</v>
      </c>
      <c r="BF26" s="283"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f t="shared" si="18"/>
        <v>0</v>
      </c>
      <c r="BL26" s="283">
        <v>0</v>
      </c>
      <c r="BM26" s="283">
        <v>0</v>
      </c>
      <c r="BN26" s="283">
        <v>0</v>
      </c>
      <c r="BO26" s="283">
        <v>0</v>
      </c>
      <c r="BP26" s="283">
        <v>0</v>
      </c>
      <c r="BQ26" s="283">
        <v>0</v>
      </c>
      <c r="BR26" s="283">
        <f t="shared" si="41"/>
        <v>1846</v>
      </c>
      <c r="BS26" s="283">
        <f t="shared" si="42"/>
        <v>0</v>
      </c>
      <c r="BT26" s="283">
        <f t="shared" si="43"/>
        <v>1386</v>
      </c>
      <c r="BU26" s="283">
        <f t="shared" si="44"/>
        <v>40</v>
      </c>
      <c r="BV26" s="283">
        <f t="shared" si="45"/>
        <v>326</v>
      </c>
      <c r="BW26" s="283">
        <f t="shared" si="46"/>
        <v>0</v>
      </c>
      <c r="BX26" s="283">
        <f t="shared" si="47"/>
        <v>94</v>
      </c>
      <c r="BY26" s="283">
        <f t="shared" si="21"/>
        <v>1846</v>
      </c>
      <c r="BZ26" s="283">
        <f t="shared" si="22"/>
        <v>0</v>
      </c>
      <c r="CA26" s="283">
        <f t="shared" si="23"/>
        <v>1386</v>
      </c>
      <c r="CB26" s="283">
        <f t="shared" si="24"/>
        <v>40</v>
      </c>
      <c r="CC26" s="283">
        <f t="shared" si="25"/>
        <v>326</v>
      </c>
      <c r="CD26" s="283">
        <f t="shared" si="26"/>
        <v>0</v>
      </c>
      <c r="CE26" s="283">
        <f t="shared" si="27"/>
        <v>94</v>
      </c>
      <c r="CF26" s="283">
        <f t="shared" si="28"/>
        <v>0</v>
      </c>
      <c r="CG26" s="283">
        <f t="shared" si="48"/>
        <v>0</v>
      </c>
      <c r="CH26" s="283">
        <f t="shared" si="49"/>
        <v>0</v>
      </c>
      <c r="CI26" s="283">
        <f t="shared" si="50"/>
        <v>0</v>
      </c>
      <c r="CJ26" s="283">
        <f t="shared" si="51"/>
        <v>0</v>
      </c>
      <c r="CK26" s="283">
        <f t="shared" si="52"/>
        <v>0</v>
      </c>
      <c r="CL26" s="283">
        <f t="shared" si="53"/>
        <v>0</v>
      </c>
      <c r="CM26" s="283">
        <f t="shared" si="54"/>
        <v>437</v>
      </c>
      <c r="CN26" s="283">
        <f t="shared" si="55"/>
        <v>0</v>
      </c>
      <c r="CO26" s="283">
        <f t="shared" si="56"/>
        <v>432</v>
      </c>
      <c r="CP26" s="283">
        <f t="shared" si="57"/>
        <v>2</v>
      </c>
      <c r="CQ26" s="283">
        <f t="shared" si="58"/>
        <v>0</v>
      </c>
      <c r="CR26" s="283">
        <f t="shared" si="59"/>
        <v>0</v>
      </c>
      <c r="CS26" s="283">
        <f t="shared" si="60"/>
        <v>3</v>
      </c>
      <c r="CT26" s="283">
        <f t="shared" si="31"/>
        <v>437</v>
      </c>
      <c r="CU26" s="283">
        <f t="shared" si="32"/>
        <v>0</v>
      </c>
      <c r="CV26" s="283">
        <f t="shared" si="33"/>
        <v>432</v>
      </c>
      <c r="CW26" s="283">
        <f t="shared" si="34"/>
        <v>2</v>
      </c>
      <c r="CX26" s="283">
        <f t="shared" si="35"/>
        <v>0</v>
      </c>
      <c r="CY26" s="283">
        <f t="shared" si="36"/>
        <v>0</v>
      </c>
      <c r="CZ26" s="283">
        <f t="shared" si="37"/>
        <v>3</v>
      </c>
      <c r="DA26" s="283">
        <f t="shared" si="38"/>
        <v>0</v>
      </c>
      <c r="DB26" s="283">
        <f t="shared" si="61"/>
        <v>0</v>
      </c>
      <c r="DC26" s="283">
        <f t="shared" si="62"/>
        <v>0</v>
      </c>
      <c r="DD26" s="283">
        <f t="shared" si="63"/>
        <v>0</v>
      </c>
      <c r="DE26" s="283">
        <f t="shared" si="64"/>
        <v>0</v>
      </c>
      <c r="DF26" s="283">
        <f t="shared" si="65"/>
        <v>0</v>
      </c>
      <c r="DG26" s="283">
        <f t="shared" si="66"/>
        <v>0</v>
      </c>
      <c r="DH26" s="283">
        <v>0</v>
      </c>
      <c r="DI26" s="283">
        <f t="shared" si="40"/>
        <v>0</v>
      </c>
      <c r="DJ26" s="283">
        <v>0</v>
      </c>
      <c r="DK26" s="283">
        <v>0</v>
      </c>
      <c r="DL26" s="283">
        <v>0</v>
      </c>
      <c r="DM26" s="283">
        <v>0</v>
      </c>
    </row>
    <row r="27" spans="1:117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5989</v>
      </c>
      <c r="E27" s="283">
        <f t="shared" si="1"/>
        <v>2477</v>
      </c>
      <c r="F27" s="283">
        <f t="shared" si="2"/>
        <v>0</v>
      </c>
      <c r="G27" s="283">
        <v>0</v>
      </c>
      <c r="H27" s="283">
        <v>0</v>
      </c>
      <c r="I27" s="283">
        <v>0</v>
      </c>
      <c r="J27" s="283">
        <f t="shared" si="3"/>
        <v>2190</v>
      </c>
      <c r="K27" s="283">
        <v>0</v>
      </c>
      <c r="L27" s="283">
        <v>2190</v>
      </c>
      <c r="M27" s="283">
        <v>0</v>
      </c>
      <c r="N27" s="283">
        <f t="shared" si="4"/>
        <v>28</v>
      </c>
      <c r="O27" s="283">
        <v>0</v>
      </c>
      <c r="P27" s="283">
        <v>28</v>
      </c>
      <c r="Q27" s="283">
        <v>0</v>
      </c>
      <c r="R27" s="283">
        <f t="shared" si="5"/>
        <v>259</v>
      </c>
      <c r="S27" s="283">
        <v>0</v>
      </c>
      <c r="T27" s="283">
        <v>259</v>
      </c>
      <c r="U27" s="283">
        <v>0</v>
      </c>
      <c r="V27" s="283">
        <f t="shared" si="6"/>
        <v>0</v>
      </c>
      <c r="W27" s="283">
        <v>0</v>
      </c>
      <c r="X27" s="283">
        <v>0</v>
      </c>
      <c r="Y27" s="283">
        <v>0</v>
      </c>
      <c r="Z27" s="283">
        <f t="shared" si="7"/>
        <v>0</v>
      </c>
      <c r="AA27" s="283">
        <v>0</v>
      </c>
      <c r="AB27" s="283">
        <v>0</v>
      </c>
      <c r="AC27" s="283">
        <v>0</v>
      </c>
      <c r="AD27" s="283">
        <f t="shared" si="8"/>
        <v>1109</v>
      </c>
      <c r="AE27" s="283">
        <f t="shared" si="9"/>
        <v>0</v>
      </c>
      <c r="AF27" s="283">
        <v>0</v>
      </c>
      <c r="AG27" s="283">
        <v>0</v>
      </c>
      <c r="AH27" s="283">
        <v>0</v>
      </c>
      <c r="AI27" s="283">
        <f t="shared" si="10"/>
        <v>1109</v>
      </c>
      <c r="AJ27" s="283">
        <v>0</v>
      </c>
      <c r="AK27" s="283">
        <v>0</v>
      </c>
      <c r="AL27" s="283">
        <v>1109</v>
      </c>
      <c r="AM27" s="283">
        <f t="shared" si="11"/>
        <v>0</v>
      </c>
      <c r="AN27" s="283">
        <v>0</v>
      </c>
      <c r="AO27" s="283">
        <v>0</v>
      </c>
      <c r="AP27" s="283">
        <v>0</v>
      </c>
      <c r="AQ27" s="283">
        <f t="shared" si="12"/>
        <v>0</v>
      </c>
      <c r="AR27" s="283">
        <v>0</v>
      </c>
      <c r="AS27" s="283">
        <v>0</v>
      </c>
      <c r="AT27" s="283">
        <v>0</v>
      </c>
      <c r="AU27" s="283">
        <f t="shared" si="13"/>
        <v>0</v>
      </c>
      <c r="AV27" s="283">
        <v>0</v>
      </c>
      <c r="AW27" s="283">
        <v>0</v>
      </c>
      <c r="AX27" s="283">
        <v>0</v>
      </c>
      <c r="AY27" s="283">
        <f t="shared" si="14"/>
        <v>0</v>
      </c>
      <c r="AZ27" s="283">
        <v>0</v>
      </c>
      <c r="BA27" s="283">
        <v>0</v>
      </c>
      <c r="BB27" s="283">
        <v>0</v>
      </c>
      <c r="BC27" s="283">
        <f t="shared" si="15"/>
        <v>2403</v>
      </c>
      <c r="BD27" s="283">
        <f t="shared" si="16"/>
        <v>2140</v>
      </c>
      <c r="BE27" s="283">
        <v>0</v>
      </c>
      <c r="BF27" s="283">
        <v>1320</v>
      </c>
      <c r="BG27" s="283">
        <v>184</v>
      </c>
      <c r="BH27" s="283">
        <v>474</v>
      </c>
      <c r="BI27" s="283">
        <v>0</v>
      </c>
      <c r="BJ27" s="283">
        <v>162</v>
      </c>
      <c r="BK27" s="283">
        <f t="shared" si="18"/>
        <v>263</v>
      </c>
      <c r="BL27" s="283">
        <v>0</v>
      </c>
      <c r="BM27" s="283">
        <v>263</v>
      </c>
      <c r="BN27" s="283">
        <v>0</v>
      </c>
      <c r="BO27" s="283">
        <v>0</v>
      </c>
      <c r="BP27" s="283">
        <v>0</v>
      </c>
      <c r="BQ27" s="283">
        <v>0</v>
      </c>
      <c r="BR27" s="283">
        <f t="shared" si="41"/>
        <v>4617</v>
      </c>
      <c r="BS27" s="283">
        <f t="shared" si="42"/>
        <v>0</v>
      </c>
      <c r="BT27" s="283">
        <f t="shared" si="43"/>
        <v>3510</v>
      </c>
      <c r="BU27" s="283">
        <f t="shared" si="44"/>
        <v>212</v>
      </c>
      <c r="BV27" s="283">
        <f t="shared" si="45"/>
        <v>733</v>
      </c>
      <c r="BW27" s="283">
        <f t="shared" si="46"/>
        <v>0</v>
      </c>
      <c r="BX27" s="283">
        <f t="shared" si="47"/>
        <v>162</v>
      </c>
      <c r="BY27" s="283">
        <f t="shared" si="21"/>
        <v>2477</v>
      </c>
      <c r="BZ27" s="283">
        <f t="shared" si="22"/>
        <v>0</v>
      </c>
      <c r="CA27" s="283">
        <f t="shared" si="23"/>
        <v>2190</v>
      </c>
      <c r="CB27" s="283">
        <f t="shared" si="24"/>
        <v>28</v>
      </c>
      <c r="CC27" s="283">
        <f t="shared" si="25"/>
        <v>259</v>
      </c>
      <c r="CD27" s="283">
        <f t="shared" si="26"/>
        <v>0</v>
      </c>
      <c r="CE27" s="283">
        <f t="shared" si="27"/>
        <v>0</v>
      </c>
      <c r="CF27" s="283">
        <f t="shared" si="28"/>
        <v>2140</v>
      </c>
      <c r="CG27" s="283">
        <f t="shared" si="48"/>
        <v>0</v>
      </c>
      <c r="CH27" s="283">
        <f t="shared" si="49"/>
        <v>1320</v>
      </c>
      <c r="CI27" s="283">
        <f t="shared" si="50"/>
        <v>184</v>
      </c>
      <c r="CJ27" s="283">
        <f t="shared" si="51"/>
        <v>474</v>
      </c>
      <c r="CK27" s="283">
        <f t="shared" si="52"/>
        <v>0</v>
      </c>
      <c r="CL27" s="283">
        <f t="shared" si="53"/>
        <v>162</v>
      </c>
      <c r="CM27" s="283">
        <f t="shared" si="54"/>
        <v>1372</v>
      </c>
      <c r="CN27" s="283">
        <f t="shared" si="55"/>
        <v>0</v>
      </c>
      <c r="CO27" s="283">
        <f t="shared" si="56"/>
        <v>1372</v>
      </c>
      <c r="CP27" s="283">
        <f t="shared" si="57"/>
        <v>0</v>
      </c>
      <c r="CQ27" s="283">
        <f t="shared" si="58"/>
        <v>0</v>
      </c>
      <c r="CR27" s="283">
        <f t="shared" si="59"/>
        <v>0</v>
      </c>
      <c r="CS27" s="283">
        <f t="shared" si="60"/>
        <v>0</v>
      </c>
      <c r="CT27" s="283">
        <f t="shared" si="31"/>
        <v>1109</v>
      </c>
      <c r="CU27" s="283">
        <f t="shared" si="32"/>
        <v>0</v>
      </c>
      <c r="CV27" s="283">
        <f t="shared" si="33"/>
        <v>1109</v>
      </c>
      <c r="CW27" s="283">
        <f t="shared" si="34"/>
        <v>0</v>
      </c>
      <c r="CX27" s="283">
        <f t="shared" si="35"/>
        <v>0</v>
      </c>
      <c r="CY27" s="283">
        <f t="shared" si="36"/>
        <v>0</v>
      </c>
      <c r="CZ27" s="283">
        <f t="shared" si="37"/>
        <v>0</v>
      </c>
      <c r="DA27" s="283">
        <f t="shared" si="38"/>
        <v>263</v>
      </c>
      <c r="DB27" s="283">
        <f t="shared" si="61"/>
        <v>0</v>
      </c>
      <c r="DC27" s="283">
        <f t="shared" si="62"/>
        <v>263</v>
      </c>
      <c r="DD27" s="283">
        <f t="shared" si="63"/>
        <v>0</v>
      </c>
      <c r="DE27" s="283">
        <f t="shared" si="64"/>
        <v>0</v>
      </c>
      <c r="DF27" s="283">
        <f t="shared" si="65"/>
        <v>0</v>
      </c>
      <c r="DG27" s="283">
        <f t="shared" si="66"/>
        <v>0</v>
      </c>
      <c r="DH27" s="283">
        <v>0</v>
      </c>
      <c r="DI27" s="283">
        <f t="shared" si="40"/>
        <v>0</v>
      </c>
      <c r="DJ27" s="283">
        <v>0</v>
      </c>
      <c r="DK27" s="283">
        <v>0</v>
      </c>
      <c r="DL27" s="283">
        <v>0</v>
      </c>
      <c r="DM27" s="283">
        <v>0</v>
      </c>
    </row>
    <row r="28" spans="1:117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316</v>
      </c>
      <c r="E28" s="283">
        <f t="shared" si="1"/>
        <v>316</v>
      </c>
      <c r="F28" s="283">
        <f t="shared" si="2"/>
        <v>0</v>
      </c>
      <c r="G28" s="283">
        <v>0</v>
      </c>
      <c r="H28" s="283">
        <v>0</v>
      </c>
      <c r="I28" s="283">
        <v>0</v>
      </c>
      <c r="J28" s="283">
        <f t="shared" si="3"/>
        <v>194</v>
      </c>
      <c r="K28" s="283">
        <v>0</v>
      </c>
      <c r="L28" s="283">
        <v>194</v>
      </c>
      <c r="M28" s="283">
        <v>0</v>
      </c>
      <c r="N28" s="283">
        <f t="shared" si="4"/>
        <v>24</v>
      </c>
      <c r="O28" s="283">
        <v>0</v>
      </c>
      <c r="P28" s="283">
        <v>24</v>
      </c>
      <c r="Q28" s="283">
        <v>0</v>
      </c>
      <c r="R28" s="283">
        <f t="shared" si="5"/>
        <v>98</v>
      </c>
      <c r="S28" s="283">
        <v>0</v>
      </c>
      <c r="T28" s="283">
        <v>98</v>
      </c>
      <c r="U28" s="283">
        <v>0</v>
      </c>
      <c r="V28" s="283">
        <f t="shared" si="6"/>
        <v>0</v>
      </c>
      <c r="W28" s="283">
        <v>0</v>
      </c>
      <c r="X28" s="283">
        <v>0</v>
      </c>
      <c r="Y28" s="283">
        <v>0</v>
      </c>
      <c r="Z28" s="283">
        <f t="shared" si="7"/>
        <v>0</v>
      </c>
      <c r="AA28" s="283">
        <v>0</v>
      </c>
      <c r="AB28" s="283">
        <v>0</v>
      </c>
      <c r="AC28" s="283">
        <v>0</v>
      </c>
      <c r="AD28" s="283">
        <f t="shared" si="8"/>
        <v>0</v>
      </c>
      <c r="AE28" s="283">
        <f t="shared" si="9"/>
        <v>0</v>
      </c>
      <c r="AF28" s="283">
        <v>0</v>
      </c>
      <c r="AG28" s="283">
        <v>0</v>
      </c>
      <c r="AH28" s="283">
        <v>0</v>
      </c>
      <c r="AI28" s="283">
        <f t="shared" si="10"/>
        <v>0</v>
      </c>
      <c r="AJ28" s="283">
        <v>0</v>
      </c>
      <c r="AK28" s="283">
        <v>0</v>
      </c>
      <c r="AL28" s="283">
        <v>0</v>
      </c>
      <c r="AM28" s="283">
        <f t="shared" si="11"/>
        <v>0</v>
      </c>
      <c r="AN28" s="283">
        <v>0</v>
      </c>
      <c r="AO28" s="283">
        <v>0</v>
      </c>
      <c r="AP28" s="283">
        <v>0</v>
      </c>
      <c r="AQ28" s="283">
        <f t="shared" si="12"/>
        <v>0</v>
      </c>
      <c r="AR28" s="283">
        <v>0</v>
      </c>
      <c r="AS28" s="283">
        <v>0</v>
      </c>
      <c r="AT28" s="283">
        <v>0</v>
      </c>
      <c r="AU28" s="283">
        <f t="shared" si="13"/>
        <v>0</v>
      </c>
      <c r="AV28" s="283">
        <v>0</v>
      </c>
      <c r="AW28" s="283">
        <v>0</v>
      </c>
      <c r="AX28" s="283">
        <v>0</v>
      </c>
      <c r="AY28" s="283">
        <f t="shared" si="14"/>
        <v>0</v>
      </c>
      <c r="AZ28" s="283">
        <v>0</v>
      </c>
      <c r="BA28" s="283">
        <v>0</v>
      </c>
      <c r="BB28" s="283">
        <v>0</v>
      </c>
      <c r="BC28" s="283">
        <f t="shared" si="15"/>
        <v>0</v>
      </c>
      <c r="BD28" s="283">
        <f t="shared" si="16"/>
        <v>0</v>
      </c>
      <c r="BE28" s="283">
        <v>0</v>
      </c>
      <c r="BF28" s="283">
        <v>0</v>
      </c>
      <c r="BG28" s="283">
        <v>0</v>
      </c>
      <c r="BH28" s="283">
        <v>0</v>
      </c>
      <c r="BI28" s="283">
        <v>0</v>
      </c>
      <c r="BJ28" s="283">
        <v>0</v>
      </c>
      <c r="BK28" s="283">
        <f t="shared" si="18"/>
        <v>0</v>
      </c>
      <c r="BL28" s="283">
        <v>0</v>
      </c>
      <c r="BM28" s="283">
        <v>0</v>
      </c>
      <c r="BN28" s="283">
        <v>0</v>
      </c>
      <c r="BO28" s="283">
        <v>0</v>
      </c>
      <c r="BP28" s="283">
        <v>0</v>
      </c>
      <c r="BQ28" s="283">
        <v>0</v>
      </c>
      <c r="BR28" s="283">
        <f t="shared" si="41"/>
        <v>316</v>
      </c>
      <c r="BS28" s="283">
        <f t="shared" si="42"/>
        <v>0</v>
      </c>
      <c r="BT28" s="283">
        <f t="shared" si="43"/>
        <v>194</v>
      </c>
      <c r="BU28" s="283">
        <f t="shared" si="44"/>
        <v>24</v>
      </c>
      <c r="BV28" s="283">
        <f t="shared" si="45"/>
        <v>98</v>
      </c>
      <c r="BW28" s="283">
        <f t="shared" si="46"/>
        <v>0</v>
      </c>
      <c r="BX28" s="283">
        <f t="shared" si="47"/>
        <v>0</v>
      </c>
      <c r="BY28" s="283">
        <f t="shared" si="21"/>
        <v>316</v>
      </c>
      <c r="BZ28" s="283">
        <f t="shared" si="22"/>
        <v>0</v>
      </c>
      <c r="CA28" s="283">
        <f t="shared" si="23"/>
        <v>194</v>
      </c>
      <c r="CB28" s="283">
        <f t="shared" si="24"/>
        <v>24</v>
      </c>
      <c r="CC28" s="283">
        <f t="shared" si="25"/>
        <v>98</v>
      </c>
      <c r="CD28" s="283">
        <f t="shared" si="26"/>
        <v>0</v>
      </c>
      <c r="CE28" s="283">
        <f t="shared" si="27"/>
        <v>0</v>
      </c>
      <c r="CF28" s="283">
        <f t="shared" si="28"/>
        <v>0</v>
      </c>
      <c r="CG28" s="283">
        <f t="shared" si="48"/>
        <v>0</v>
      </c>
      <c r="CH28" s="283">
        <f t="shared" si="49"/>
        <v>0</v>
      </c>
      <c r="CI28" s="283">
        <f t="shared" si="50"/>
        <v>0</v>
      </c>
      <c r="CJ28" s="283">
        <f t="shared" si="51"/>
        <v>0</v>
      </c>
      <c r="CK28" s="283">
        <f t="shared" si="52"/>
        <v>0</v>
      </c>
      <c r="CL28" s="283">
        <f t="shared" si="53"/>
        <v>0</v>
      </c>
      <c r="CM28" s="283">
        <f t="shared" si="54"/>
        <v>0</v>
      </c>
      <c r="CN28" s="283">
        <f t="shared" si="55"/>
        <v>0</v>
      </c>
      <c r="CO28" s="283">
        <f t="shared" si="56"/>
        <v>0</v>
      </c>
      <c r="CP28" s="283">
        <f t="shared" si="57"/>
        <v>0</v>
      </c>
      <c r="CQ28" s="283">
        <f t="shared" si="58"/>
        <v>0</v>
      </c>
      <c r="CR28" s="283">
        <f t="shared" si="59"/>
        <v>0</v>
      </c>
      <c r="CS28" s="283">
        <f t="shared" si="60"/>
        <v>0</v>
      </c>
      <c r="CT28" s="283">
        <f t="shared" si="31"/>
        <v>0</v>
      </c>
      <c r="CU28" s="283">
        <f t="shared" si="32"/>
        <v>0</v>
      </c>
      <c r="CV28" s="283">
        <f t="shared" si="33"/>
        <v>0</v>
      </c>
      <c r="CW28" s="283">
        <f t="shared" si="34"/>
        <v>0</v>
      </c>
      <c r="CX28" s="283">
        <f t="shared" si="35"/>
        <v>0</v>
      </c>
      <c r="CY28" s="283">
        <f t="shared" si="36"/>
        <v>0</v>
      </c>
      <c r="CZ28" s="283">
        <f t="shared" si="37"/>
        <v>0</v>
      </c>
      <c r="DA28" s="283">
        <f t="shared" si="38"/>
        <v>0</v>
      </c>
      <c r="DB28" s="283">
        <f t="shared" si="61"/>
        <v>0</v>
      </c>
      <c r="DC28" s="283">
        <f t="shared" si="62"/>
        <v>0</v>
      </c>
      <c r="DD28" s="283">
        <f t="shared" si="63"/>
        <v>0</v>
      </c>
      <c r="DE28" s="283">
        <f t="shared" si="64"/>
        <v>0</v>
      </c>
      <c r="DF28" s="283">
        <f t="shared" si="65"/>
        <v>0</v>
      </c>
      <c r="DG28" s="283">
        <f t="shared" si="66"/>
        <v>0</v>
      </c>
      <c r="DH28" s="283">
        <v>0</v>
      </c>
      <c r="DI28" s="283">
        <f t="shared" si="40"/>
        <v>0</v>
      </c>
      <c r="DJ28" s="283">
        <v>0</v>
      </c>
      <c r="DK28" s="283">
        <v>0</v>
      </c>
      <c r="DL28" s="283">
        <v>0</v>
      </c>
      <c r="DM28" s="283">
        <v>0</v>
      </c>
    </row>
    <row r="29" spans="1:117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590</v>
      </c>
      <c r="E29" s="283">
        <f t="shared" si="1"/>
        <v>522</v>
      </c>
      <c r="F29" s="283">
        <f t="shared" si="2"/>
        <v>0</v>
      </c>
      <c r="G29" s="283">
        <v>0</v>
      </c>
      <c r="H29" s="283">
        <v>0</v>
      </c>
      <c r="I29" s="283">
        <v>0</v>
      </c>
      <c r="J29" s="283">
        <f t="shared" si="3"/>
        <v>361</v>
      </c>
      <c r="K29" s="283">
        <v>0</v>
      </c>
      <c r="L29" s="283">
        <v>361</v>
      </c>
      <c r="M29" s="283">
        <v>0</v>
      </c>
      <c r="N29" s="283">
        <f t="shared" si="4"/>
        <v>48</v>
      </c>
      <c r="O29" s="283">
        <v>0</v>
      </c>
      <c r="P29" s="283">
        <v>48</v>
      </c>
      <c r="Q29" s="283">
        <v>0</v>
      </c>
      <c r="R29" s="283">
        <f t="shared" si="5"/>
        <v>108</v>
      </c>
      <c r="S29" s="283">
        <v>0</v>
      </c>
      <c r="T29" s="283">
        <v>108</v>
      </c>
      <c r="U29" s="283">
        <v>0</v>
      </c>
      <c r="V29" s="283">
        <f t="shared" si="6"/>
        <v>0</v>
      </c>
      <c r="W29" s="283">
        <v>0</v>
      </c>
      <c r="X29" s="283">
        <v>0</v>
      </c>
      <c r="Y29" s="283">
        <v>0</v>
      </c>
      <c r="Z29" s="283">
        <f t="shared" si="7"/>
        <v>5</v>
      </c>
      <c r="AA29" s="283">
        <v>0</v>
      </c>
      <c r="AB29" s="283">
        <v>5</v>
      </c>
      <c r="AC29" s="283">
        <v>0</v>
      </c>
      <c r="AD29" s="283">
        <f t="shared" si="8"/>
        <v>2</v>
      </c>
      <c r="AE29" s="283">
        <f t="shared" si="9"/>
        <v>0</v>
      </c>
      <c r="AF29" s="283">
        <v>0</v>
      </c>
      <c r="AG29" s="283">
        <v>0</v>
      </c>
      <c r="AH29" s="283">
        <v>0</v>
      </c>
      <c r="AI29" s="283">
        <f t="shared" si="10"/>
        <v>0</v>
      </c>
      <c r="AJ29" s="283">
        <v>0</v>
      </c>
      <c r="AK29" s="283">
        <v>0</v>
      </c>
      <c r="AL29" s="283">
        <v>0</v>
      </c>
      <c r="AM29" s="283">
        <f t="shared" si="11"/>
        <v>0</v>
      </c>
      <c r="AN29" s="283">
        <v>0</v>
      </c>
      <c r="AO29" s="283">
        <v>0</v>
      </c>
      <c r="AP29" s="283">
        <v>0</v>
      </c>
      <c r="AQ29" s="283">
        <f t="shared" si="12"/>
        <v>0</v>
      </c>
      <c r="AR29" s="283">
        <v>0</v>
      </c>
      <c r="AS29" s="283">
        <v>0</v>
      </c>
      <c r="AT29" s="283">
        <v>0</v>
      </c>
      <c r="AU29" s="283">
        <f t="shared" si="13"/>
        <v>2</v>
      </c>
      <c r="AV29" s="283">
        <v>0</v>
      </c>
      <c r="AW29" s="283">
        <v>2</v>
      </c>
      <c r="AX29" s="283">
        <v>0</v>
      </c>
      <c r="AY29" s="283">
        <f t="shared" si="14"/>
        <v>0</v>
      </c>
      <c r="AZ29" s="283">
        <v>0</v>
      </c>
      <c r="BA29" s="283">
        <v>0</v>
      </c>
      <c r="BB29" s="283">
        <v>0</v>
      </c>
      <c r="BC29" s="283">
        <f t="shared" si="15"/>
        <v>66</v>
      </c>
      <c r="BD29" s="283">
        <f t="shared" si="16"/>
        <v>66</v>
      </c>
      <c r="BE29" s="283">
        <v>0</v>
      </c>
      <c r="BF29" s="283">
        <v>5</v>
      </c>
      <c r="BG29" s="283">
        <v>2</v>
      </c>
      <c r="BH29" s="283">
        <v>22</v>
      </c>
      <c r="BI29" s="283">
        <v>0</v>
      </c>
      <c r="BJ29" s="283">
        <v>37</v>
      </c>
      <c r="BK29" s="283">
        <f t="shared" si="18"/>
        <v>0</v>
      </c>
      <c r="BL29" s="283">
        <v>0</v>
      </c>
      <c r="BM29" s="283">
        <v>0</v>
      </c>
      <c r="BN29" s="283">
        <v>0</v>
      </c>
      <c r="BO29" s="283">
        <v>0</v>
      </c>
      <c r="BP29" s="283">
        <v>0</v>
      </c>
      <c r="BQ29" s="283">
        <v>0</v>
      </c>
      <c r="BR29" s="283">
        <f t="shared" si="41"/>
        <v>588</v>
      </c>
      <c r="BS29" s="283">
        <f t="shared" si="42"/>
        <v>0</v>
      </c>
      <c r="BT29" s="283">
        <f t="shared" si="43"/>
        <v>366</v>
      </c>
      <c r="BU29" s="283">
        <f t="shared" si="44"/>
        <v>50</v>
      </c>
      <c r="BV29" s="283">
        <f t="shared" si="45"/>
        <v>130</v>
      </c>
      <c r="BW29" s="283">
        <f t="shared" si="46"/>
        <v>0</v>
      </c>
      <c r="BX29" s="283">
        <f t="shared" si="47"/>
        <v>42</v>
      </c>
      <c r="BY29" s="283">
        <f t="shared" si="21"/>
        <v>522</v>
      </c>
      <c r="BZ29" s="283">
        <f t="shared" si="22"/>
        <v>0</v>
      </c>
      <c r="CA29" s="283">
        <f t="shared" si="23"/>
        <v>361</v>
      </c>
      <c r="CB29" s="283">
        <f t="shared" si="24"/>
        <v>48</v>
      </c>
      <c r="CC29" s="283">
        <f t="shared" si="25"/>
        <v>108</v>
      </c>
      <c r="CD29" s="283">
        <f t="shared" si="26"/>
        <v>0</v>
      </c>
      <c r="CE29" s="283">
        <f t="shared" si="27"/>
        <v>5</v>
      </c>
      <c r="CF29" s="283">
        <f t="shared" si="28"/>
        <v>66</v>
      </c>
      <c r="CG29" s="283">
        <f t="shared" si="48"/>
        <v>0</v>
      </c>
      <c r="CH29" s="283">
        <f t="shared" si="49"/>
        <v>5</v>
      </c>
      <c r="CI29" s="283">
        <f t="shared" si="50"/>
        <v>2</v>
      </c>
      <c r="CJ29" s="283">
        <f t="shared" si="51"/>
        <v>22</v>
      </c>
      <c r="CK29" s="283">
        <f t="shared" si="52"/>
        <v>0</v>
      </c>
      <c r="CL29" s="283">
        <f t="shared" si="53"/>
        <v>37</v>
      </c>
      <c r="CM29" s="283">
        <f t="shared" si="54"/>
        <v>2</v>
      </c>
      <c r="CN29" s="283">
        <f t="shared" si="55"/>
        <v>0</v>
      </c>
      <c r="CO29" s="283">
        <f t="shared" si="56"/>
        <v>0</v>
      </c>
      <c r="CP29" s="283">
        <f t="shared" si="57"/>
        <v>0</v>
      </c>
      <c r="CQ29" s="283">
        <f t="shared" si="58"/>
        <v>0</v>
      </c>
      <c r="CR29" s="283">
        <f t="shared" si="59"/>
        <v>2</v>
      </c>
      <c r="CS29" s="283">
        <f t="shared" si="60"/>
        <v>0</v>
      </c>
      <c r="CT29" s="283">
        <f t="shared" si="31"/>
        <v>2</v>
      </c>
      <c r="CU29" s="283">
        <f t="shared" si="32"/>
        <v>0</v>
      </c>
      <c r="CV29" s="283">
        <f t="shared" si="33"/>
        <v>0</v>
      </c>
      <c r="CW29" s="283">
        <f t="shared" si="34"/>
        <v>0</v>
      </c>
      <c r="CX29" s="283">
        <f t="shared" si="35"/>
        <v>0</v>
      </c>
      <c r="CY29" s="283">
        <f t="shared" si="36"/>
        <v>2</v>
      </c>
      <c r="CZ29" s="283">
        <f t="shared" si="37"/>
        <v>0</v>
      </c>
      <c r="DA29" s="283">
        <f t="shared" si="38"/>
        <v>0</v>
      </c>
      <c r="DB29" s="283">
        <f t="shared" si="61"/>
        <v>0</v>
      </c>
      <c r="DC29" s="283">
        <f t="shared" si="62"/>
        <v>0</v>
      </c>
      <c r="DD29" s="283">
        <f t="shared" si="63"/>
        <v>0</v>
      </c>
      <c r="DE29" s="283">
        <f t="shared" si="64"/>
        <v>0</v>
      </c>
      <c r="DF29" s="283">
        <f t="shared" si="65"/>
        <v>0</v>
      </c>
      <c r="DG29" s="283">
        <f t="shared" si="66"/>
        <v>0</v>
      </c>
      <c r="DH29" s="283">
        <v>0</v>
      </c>
      <c r="DI29" s="283">
        <f t="shared" si="40"/>
        <v>0</v>
      </c>
      <c r="DJ29" s="283">
        <v>0</v>
      </c>
      <c r="DK29" s="283">
        <v>0</v>
      </c>
      <c r="DL29" s="283">
        <v>0</v>
      </c>
      <c r="DM29" s="283">
        <v>0</v>
      </c>
    </row>
    <row r="30" spans="1:117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1324</v>
      </c>
      <c r="E30" s="283">
        <f t="shared" si="1"/>
        <v>1228</v>
      </c>
      <c r="F30" s="283">
        <f t="shared" si="2"/>
        <v>0</v>
      </c>
      <c r="G30" s="283">
        <v>0</v>
      </c>
      <c r="H30" s="283">
        <v>0</v>
      </c>
      <c r="I30" s="283">
        <v>0</v>
      </c>
      <c r="J30" s="283">
        <f t="shared" si="3"/>
        <v>879</v>
      </c>
      <c r="K30" s="283">
        <v>0</v>
      </c>
      <c r="L30" s="283">
        <v>879</v>
      </c>
      <c r="M30" s="283">
        <v>0</v>
      </c>
      <c r="N30" s="283">
        <f t="shared" si="4"/>
        <v>40</v>
      </c>
      <c r="O30" s="283">
        <v>0</v>
      </c>
      <c r="P30" s="283">
        <v>40</v>
      </c>
      <c r="Q30" s="283">
        <v>0</v>
      </c>
      <c r="R30" s="283">
        <f t="shared" si="5"/>
        <v>220</v>
      </c>
      <c r="S30" s="283">
        <v>0</v>
      </c>
      <c r="T30" s="283">
        <v>220</v>
      </c>
      <c r="U30" s="283">
        <v>0</v>
      </c>
      <c r="V30" s="283">
        <f t="shared" si="6"/>
        <v>0</v>
      </c>
      <c r="W30" s="283">
        <v>0</v>
      </c>
      <c r="X30" s="283">
        <v>0</v>
      </c>
      <c r="Y30" s="283">
        <v>0</v>
      </c>
      <c r="Z30" s="283">
        <f t="shared" si="7"/>
        <v>89</v>
      </c>
      <c r="AA30" s="283">
        <v>0</v>
      </c>
      <c r="AB30" s="283">
        <v>89</v>
      </c>
      <c r="AC30" s="283">
        <v>0</v>
      </c>
      <c r="AD30" s="283">
        <f t="shared" si="8"/>
        <v>0</v>
      </c>
      <c r="AE30" s="283">
        <f t="shared" si="9"/>
        <v>0</v>
      </c>
      <c r="AF30" s="283">
        <v>0</v>
      </c>
      <c r="AG30" s="283">
        <v>0</v>
      </c>
      <c r="AH30" s="283">
        <v>0</v>
      </c>
      <c r="AI30" s="283">
        <f t="shared" si="10"/>
        <v>0</v>
      </c>
      <c r="AJ30" s="283">
        <v>0</v>
      </c>
      <c r="AK30" s="283">
        <v>0</v>
      </c>
      <c r="AL30" s="283">
        <v>0</v>
      </c>
      <c r="AM30" s="283">
        <f t="shared" si="11"/>
        <v>0</v>
      </c>
      <c r="AN30" s="283">
        <v>0</v>
      </c>
      <c r="AO30" s="283">
        <v>0</v>
      </c>
      <c r="AP30" s="283">
        <v>0</v>
      </c>
      <c r="AQ30" s="283">
        <f t="shared" si="12"/>
        <v>0</v>
      </c>
      <c r="AR30" s="283">
        <v>0</v>
      </c>
      <c r="AS30" s="283">
        <v>0</v>
      </c>
      <c r="AT30" s="283">
        <v>0</v>
      </c>
      <c r="AU30" s="283">
        <f t="shared" si="13"/>
        <v>0</v>
      </c>
      <c r="AV30" s="283">
        <v>0</v>
      </c>
      <c r="AW30" s="283">
        <v>0</v>
      </c>
      <c r="AX30" s="283">
        <v>0</v>
      </c>
      <c r="AY30" s="283">
        <f t="shared" si="14"/>
        <v>0</v>
      </c>
      <c r="AZ30" s="283">
        <v>0</v>
      </c>
      <c r="BA30" s="283">
        <v>0</v>
      </c>
      <c r="BB30" s="283">
        <v>0</v>
      </c>
      <c r="BC30" s="283">
        <f t="shared" si="15"/>
        <v>96</v>
      </c>
      <c r="BD30" s="283">
        <f t="shared" si="16"/>
        <v>96</v>
      </c>
      <c r="BE30" s="283">
        <v>0</v>
      </c>
      <c r="BF30" s="283">
        <v>0</v>
      </c>
      <c r="BG30" s="283">
        <v>20</v>
      </c>
      <c r="BH30" s="283">
        <v>56</v>
      </c>
      <c r="BI30" s="283">
        <v>0</v>
      </c>
      <c r="BJ30" s="283">
        <v>20</v>
      </c>
      <c r="BK30" s="283">
        <f t="shared" si="18"/>
        <v>0</v>
      </c>
      <c r="BL30" s="283">
        <v>0</v>
      </c>
      <c r="BM30" s="283">
        <v>0</v>
      </c>
      <c r="BN30" s="283">
        <v>0</v>
      </c>
      <c r="BO30" s="283">
        <v>0</v>
      </c>
      <c r="BP30" s="283">
        <v>0</v>
      </c>
      <c r="BQ30" s="283">
        <v>0</v>
      </c>
      <c r="BR30" s="283">
        <f t="shared" si="41"/>
        <v>1324</v>
      </c>
      <c r="BS30" s="283">
        <f t="shared" si="42"/>
        <v>0</v>
      </c>
      <c r="BT30" s="283">
        <f t="shared" si="43"/>
        <v>879</v>
      </c>
      <c r="BU30" s="283">
        <f t="shared" si="44"/>
        <v>60</v>
      </c>
      <c r="BV30" s="283">
        <f t="shared" si="45"/>
        <v>276</v>
      </c>
      <c r="BW30" s="283">
        <f t="shared" si="46"/>
        <v>0</v>
      </c>
      <c r="BX30" s="283">
        <f t="shared" si="47"/>
        <v>109</v>
      </c>
      <c r="BY30" s="283">
        <f t="shared" si="21"/>
        <v>1228</v>
      </c>
      <c r="BZ30" s="283">
        <f t="shared" si="22"/>
        <v>0</v>
      </c>
      <c r="CA30" s="283">
        <f t="shared" si="23"/>
        <v>879</v>
      </c>
      <c r="CB30" s="283">
        <f t="shared" si="24"/>
        <v>40</v>
      </c>
      <c r="CC30" s="283">
        <f t="shared" si="25"/>
        <v>220</v>
      </c>
      <c r="CD30" s="283">
        <f t="shared" si="26"/>
        <v>0</v>
      </c>
      <c r="CE30" s="283">
        <f t="shared" si="27"/>
        <v>89</v>
      </c>
      <c r="CF30" s="283">
        <f t="shared" si="28"/>
        <v>96</v>
      </c>
      <c r="CG30" s="283">
        <f t="shared" si="48"/>
        <v>0</v>
      </c>
      <c r="CH30" s="283">
        <f t="shared" si="49"/>
        <v>0</v>
      </c>
      <c r="CI30" s="283">
        <f t="shared" si="50"/>
        <v>20</v>
      </c>
      <c r="CJ30" s="283">
        <f t="shared" si="51"/>
        <v>56</v>
      </c>
      <c r="CK30" s="283">
        <f t="shared" si="52"/>
        <v>0</v>
      </c>
      <c r="CL30" s="283">
        <f t="shared" si="53"/>
        <v>20</v>
      </c>
      <c r="CM30" s="283">
        <f t="shared" si="54"/>
        <v>0</v>
      </c>
      <c r="CN30" s="283">
        <f t="shared" si="55"/>
        <v>0</v>
      </c>
      <c r="CO30" s="283">
        <f t="shared" si="56"/>
        <v>0</v>
      </c>
      <c r="CP30" s="283">
        <f t="shared" si="57"/>
        <v>0</v>
      </c>
      <c r="CQ30" s="283">
        <f t="shared" si="58"/>
        <v>0</v>
      </c>
      <c r="CR30" s="283">
        <f t="shared" si="59"/>
        <v>0</v>
      </c>
      <c r="CS30" s="283">
        <f t="shared" si="60"/>
        <v>0</v>
      </c>
      <c r="CT30" s="283">
        <f t="shared" si="31"/>
        <v>0</v>
      </c>
      <c r="CU30" s="283">
        <f t="shared" si="32"/>
        <v>0</v>
      </c>
      <c r="CV30" s="283">
        <f t="shared" si="33"/>
        <v>0</v>
      </c>
      <c r="CW30" s="283">
        <f t="shared" si="34"/>
        <v>0</v>
      </c>
      <c r="CX30" s="283">
        <f t="shared" si="35"/>
        <v>0</v>
      </c>
      <c r="CY30" s="283">
        <f t="shared" si="36"/>
        <v>0</v>
      </c>
      <c r="CZ30" s="283">
        <f t="shared" si="37"/>
        <v>0</v>
      </c>
      <c r="DA30" s="283">
        <f t="shared" si="38"/>
        <v>0</v>
      </c>
      <c r="DB30" s="283">
        <f t="shared" si="61"/>
        <v>0</v>
      </c>
      <c r="DC30" s="283">
        <f t="shared" si="62"/>
        <v>0</v>
      </c>
      <c r="DD30" s="283">
        <f t="shared" si="63"/>
        <v>0</v>
      </c>
      <c r="DE30" s="283">
        <f t="shared" si="64"/>
        <v>0</v>
      </c>
      <c r="DF30" s="283">
        <f t="shared" si="65"/>
        <v>0</v>
      </c>
      <c r="DG30" s="283">
        <f t="shared" si="66"/>
        <v>0</v>
      </c>
      <c r="DH30" s="283">
        <v>0</v>
      </c>
      <c r="DI30" s="283">
        <f t="shared" si="40"/>
        <v>0</v>
      </c>
      <c r="DJ30" s="283">
        <v>0</v>
      </c>
      <c r="DK30" s="283">
        <v>0</v>
      </c>
      <c r="DL30" s="283">
        <v>0</v>
      </c>
      <c r="DM30" s="283">
        <v>0</v>
      </c>
    </row>
    <row r="31" spans="1:117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3516</v>
      </c>
      <c r="E31" s="283">
        <f t="shared" si="1"/>
        <v>1825</v>
      </c>
      <c r="F31" s="283">
        <f t="shared" si="2"/>
        <v>0</v>
      </c>
      <c r="G31" s="283">
        <v>0</v>
      </c>
      <c r="H31" s="283">
        <v>0</v>
      </c>
      <c r="I31" s="283">
        <v>0</v>
      </c>
      <c r="J31" s="283">
        <f t="shared" si="3"/>
        <v>1533</v>
      </c>
      <c r="K31" s="283">
        <v>0</v>
      </c>
      <c r="L31" s="283">
        <v>1533</v>
      </c>
      <c r="M31" s="283">
        <v>0</v>
      </c>
      <c r="N31" s="283">
        <f t="shared" si="4"/>
        <v>30</v>
      </c>
      <c r="O31" s="283">
        <v>0</v>
      </c>
      <c r="P31" s="283">
        <v>30</v>
      </c>
      <c r="Q31" s="283">
        <v>0</v>
      </c>
      <c r="R31" s="283">
        <f t="shared" si="5"/>
        <v>262</v>
      </c>
      <c r="S31" s="283">
        <v>0</v>
      </c>
      <c r="T31" s="283">
        <v>262</v>
      </c>
      <c r="U31" s="283">
        <v>0</v>
      </c>
      <c r="V31" s="283">
        <f t="shared" si="6"/>
        <v>0</v>
      </c>
      <c r="W31" s="283">
        <v>0</v>
      </c>
      <c r="X31" s="283">
        <v>0</v>
      </c>
      <c r="Y31" s="283">
        <v>0</v>
      </c>
      <c r="Z31" s="283">
        <f t="shared" si="7"/>
        <v>0</v>
      </c>
      <c r="AA31" s="283">
        <v>0</v>
      </c>
      <c r="AB31" s="283">
        <v>0</v>
      </c>
      <c r="AC31" s="283">
        <v>0</v>
      </c>
      <c r="AD31" s="283">
        <f t="shared" si="8"/>
        <v>457</v>
      </c>
      <c r="AE31" s="283">
        <f t="shared" si="9"/>
        <v>0</v>
      </c>
      <c r="AF31" s="283">
        <v>0</v>
      </c>
      <c r="AG31" s="283">
        <v>0</v>
      </c>
      <c r="AH31" s="283">
        <v>0</v>
      </c>
      <c r="AI31" s="283">
        <f t="shared" si="10"/>
        <v>383</v>
      </c>
      <c r="AJ31" s="283">
        <v>0</v>
      </c>
      <c r="AK31" s="283">
        <v>0</v>
      </c>
      <c r="AL31" s="283">
        <v>383</v>
      </c>
      <c r="AM31" s="283">
        <f t="shared" si="11"/>
        <v>8</v>
      </c>
      <c r="AN31" s="283">
        <v>0</v>
      </c>
      <c r="AO31" s="283">
        <v>0</v>
      </c>
      <c r="AP31" s="283">
        <v>8</v>
      </c>
      <c r="AQ31" s="283">
        <f t="shared" si="12"/>
        <v>66</v>
      </c>
      <c r="AR31" s="283">
        <v>0</v>
      </c>
      <c r="AS31" s="283">
        <v>0</v>
      </c>
      <c r="AT31" s="283">
        <v>66</v>
      </c>
      <c r="AU31" s="283">
        <f t="shared" si="13"/>
        <v>0</v>
      </c>
      <c r="AV31" s="283">
        <v>0</v>
      </c>
      <c r="AW31" s="283">
        <v>0</v>
      </c>
      <c r="AX31" s="283">
        <v>0</v>
      </c>
      <c r="AY31" s="283">
        <f t="shared" si="14"/>
        <v>0</v>
      </c>
      <c r="AZ31" s="283">
        <v>0</v>
      </c>
      <c r="BA31" s="283">
        <v>0</v>
      </c>
      <c r="BB31" s="283">
        <v>0</v>
      </c>
      <c r="BC31" s="283">
        <f t="shared" si="15"/>
        <v>1234</v>
      </c>
      <c r="BD31" s="283">
        <f t="shared" si="16"/>
        <v>980</v>
      </c>
      <c r="BE31" s="283">
        <v>0</v>
      </c>
      <c r="BF31" s="283">
        <v>723</v>
      </c>
      <c r="BG31" s="283">
        <v>22</v>
      </c>
      <c r="BH31" s="283">
        <v>235</v>
      </c>
      <c r="BI31" s="283">
        <v>0</v>
      </c>
      <c r="BJ31" s="283">
        <v>0</v>
      </c>
      <c r="BK31" s="283">
        <f t="shared" si="18"/>
        <v>254</v>
      </c>
      <c r="BL31" s="283">
        <v>0</v>
      </c>
      <c r="BM31" s="283">
        <v>190</v>
      </c>
      <c r="BN31" s="283">
        <v>9</v>
      </c>
      <c r="BO31" s="283">
        <v>55</v>
      </c>
      <c r="BP31" s="283">
        <v>0</v>
      </c>
      <c r="BQ31" s="283">
        <v>0</v>
      </c>
      <c r="BR31" s="283">
        <f t="shared" si="41"/>
        <v>2805</v>
      </c>
      <c r="BS31" s="283">
        <f t="shared" si="42"/>
        <v>0</v>
      </c>
      <c r="BT31" s="283">
        <f t="shared" si="43"/>
        <v>2256</v>
      </c>
      <c r="BU31" s="283">
        <f t="shared" si="44"/>
        <v>52</v>
      </c>
      <c r="BV31" s="283">
        <f t="shared" si="45"/>
        <v>497</v>
      </c>
      <c r="BW31" s="283">
        <f t="shared" si="46"/>
        <v>0</v>
      </c>
      <c r="BX31" s="283">
        <f t="shared" si="47"/>
        <v>0</v>
      </c>
      <c r="BY31" s="283">
        <f t="shared" si="21"/>
        <v>1825</v>
      </c>
      <c r="BZ31" s="283">
        <f t="shared" si="22"/>
        <v>0</v>
      </c>
      <c r="CA31" s="283">
        <f t="shared" si="23"/>
        <v>1533</v>
      </c>
      <c r="CB31" s="283">
        <f t="shared" si="24"/>
        <v>30</v>
      </c>
      <c r="CC31" s="283">
        <f t="shared" si="25"/>
        <v>262</v>
      </c>
      <c r="CD31" s="283">
        <f t="shared" si="26"/>
        <v>0</v>
      </c>
      <c r="CE31" s="283">
        <f t="shared" si="27"/>
        <v>0</v>
      </c>
      <c r="CF31" s="283">
        <f t="shared" si="28"/>
        <v>980</v>
      </c>
      <c r="CG31" s="283">
        <f t="shared" si="48"/>
        <v>0</v>
      </c>
      <c r="CH31" s="283">
        <f t="shared" si="49"/>
        <v>723</v>
      </c>
      <c r="CI31" s="283">
        <f t="shared" si="50"/>
        <v>22</v>
      </c>
      <c r="CJ31" s="283">
        <f t="shared" si="51"/>
        <v>235</v>
      </c>
      <c r="CK31" s="283">
        <f t="shared" si="52"/>
        <v>0</v>
      </c>
      <c r="CL31" s="283">
        <f t="shared" si="53"/>
        <v>0</v>
      </c>
      <c r="CM31" s="283">
        <f t="shared" si="54"/>
        <v>711</v>
      </c>
      <c r="CN31" s="283">
        <f t="shared" si="55"/>
        <v>0</v>
      </c>
      <c r="CO31" s="283">
        <f t="shared" si="56"/>
        <v>573</v>
      </c>
      <c r="CP31" s="283">
        <f t="shared" si="57"/>
        <v>17</v>
      </c>
      <c r="CQ31" s="283">
        <f t="shared" si="58"/>
        <v>121</v>
      </c>
      <c r="CR31" s="283">
        <f t="shared" si="59"/>
        <v>0</v>
      </c>
      <c r="CS31" s="283">
        <f t="shared" si="60"/>
        <v>0</v>
      </c>
      <c r="CT31" s="283">
        <f t="shared" si="31"/>
        <v>457</v>
      </c>
      <c r="CU31" s="283">
        <f t="shared" si="32"/>
        <v>0</v>
      </c>
      <c r="CV31" s="283">
        <f t="shared" si="33"/>
        <v>383</v>
      </c>
      <c r="CW31" s="283">
        <f t="shared" si="34"/>
        <v>8</v>
      </c>
      <c r="CX31" s="283">
        <f t="shared" si="35"/>
        <v>66</v>
      </c>
      <c r="CY31" s="283">
        <f t="shared" si="36"/>
        <v>0</v>
      </c>
      <c r="CZ31" s="283">
        <f t="shared" si="37"/>
        <v>0</v>
      </c>
      <c r="DA31" s="283">
        <f t="shared" si="38"/>
        <v>254</v>
      </c>
      <c r="DB31" s="283">
        <f t="shared" si="61"/>
        <v>0</v>
      </c>
      <c r="DC31" s="283">
        <f t="shared" si="62"/>
        <v>190</v>
      </c>
      <c r="DD31" s="283">
        <f t="shared" si="63"/>
        <v>9</v>
      </c>
      <c r="DE31" s="283">
        <f t="shared" si="64"/>
        <v>55</v>
      </c>
      <c r="DF31" s="283">
        <f t="shared" si="65"/>
        <v>0</v>
      </c>
      <c r="DG31" s="283">
        <f t="shared" si="66"/>
        <v>0</v>
      </c>
      <c r="DH31" s="283">
        <v>0</v>
      </c>
      <c r="DI31" s="283">
        <f t="shared" si="40"/>
        <v>0</v>
      </c>
      <c r="DJ31" s="283">
        <v>0</v>
      </c>
      <c r="DK31" s="283">
        <v>0</v>
      </c>
      <c r="DL31" s="283">
        <v>0</v>
      </c>
      <c r="DM31" s="283">
        <v>0</v>
      </c>
    </row>
    <row r="32" spans="1:117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816</v>
      </c>
      <c r="E32" s="283">
        <f t="shared" si="1"/>
        <v>536</v>
      </c>
      <c r="F32" s="283">
        <f t="shared" si="2"/>
        <v>0</v>
      </c>
      <c r="G32" s="283">
        <v>0</v>
      </c>
      <c r="H32" s="283">
        <v>0</v>
      </c>
      <c r="I32" s="283">
        <v>0</v>
      </c>
      <c r="J32" s="283">
        <f t="shared" si="3"/>
        <v>429</v>
      </c>
      <c r="K32" s="283">
        <v>0</v>
      </c>
      <c r="L32" s="283">
        <v>429</v>
      </c>
      <c r="M32" s="283">
        <v>0</v>
      </c>
      <c r="N32" s="283">
        <f t="shared" si="4"/>
        <v>10</v>
      </c>
      <c r="O32" s="283">
        <v>0</v>
      </c>
      <c r="P32" s="283">
        <v>10</v>
      </c>
      <c r="Q32" s="283">
        <v>0</v>
      </c>
      <c r="R32" s="283">
        <f t="shared" si="5"/>
        <v>97</v>
      </c>
      <c r="S32" s="283">
        <v>0</v>
      </c>
      <c r="T32" s="283">
        <v>97</v>
      </c>
      <c r="U32" s="283">
        <v>0</v>
      </c>
      <c r="V32" s="283">
        <f t="shared" si="6"/>
        <v>0</v>
      </c>
      <c r="W32" s="283">
        <v>0</v>
      </c>
      <c r="X32" s="283">
        <v>0</v>
      </c>
      <c r="Y32" s="283">
        <v>0</v>
      </c>
      <c r="Z32" s="283">
        <f t="shared" si="7"/>
        <v>0</v>
      </c>
      <c r="AA32" s="283">
        <v>0</v>
      </c>
      <c r="AB32" s="283">
        <v>0</v>
      </c>
      <c r="AC32" s="283">
        <v>0</v>
      </c>
      <c r="AD32" s="283">
        <f t="shared" si="8"/>
        <v>134</v>
      </c>
      <c r="AE32" s="283">
        <f t="shared" si="9"/>
        <v>0</v>
      </c>
      <c r="AF32" s="283">
        <v>0</v>
      </c>
      <c r="AG32" s="283">
        <v>0</v>
      </c>
      <c r="AH32" s="283">
        <v>0</v>
      </c>
      <c r="AI32" s="283">
        <f t="shared" si="10"/>
        <v>107</v>
      </c>
      <c r="AJ32" s="283">
        <v>0</v>
      </c>
      <c r="AK32" s="283">
        <v>0</v>
      </c>
      <c r="AL32" s="283">
        <v>107</v>
      </c>
      <c r="AM32" s="283">
        <f t="shared" si="11"/>
        <v>3</v>
      </c>
      <c r="AN32" s="283">
        <v>0</v>
      </c>
      <c r="AO32" s="283">
        <v>0</v>
      </c>
      <c r="AP32" s="283">
        <v>3</v>
      </c>
      <c r="AQ32" s="283">
        <f t="shared" si="12"/>
        <v>24</v>
      </c>
      <c r="AR32" s="283">
        <v>0</v>
      </c>
      <c r="AS32" s="283">
        <v>0</v>
      </c>
      <c r="AT32" s="283">
        <v>24</v>
      </c>
      <c r="AU32" s="283">
        <f t="shared" si="13"/>
        <v>0</v>
      </c>
      <c r="AV32" s="283">
        <v>0</v>
      </c>
      <c r="AW32" s="283">
        <v>0</v>
      </c>
      <c r="AX32" s="283">
        <v>0</v>
      </c>
      <c r="AY32" s="283">
        <f t="shared" si="14"/>
        <v>0</v>
      </c>
      <c r="AZ32" s="283">
        <v>0</v>
      </c>
      <c r="BA32" s="283">
        <v>0</v>
      </c>
      <c r="BB32" s="283">
        <v>0</v>
      </c>
      <c r="BC32" s="283">
        <f t="shared" si="15"/>
        <v>146</v>
      </c>
      <c r="BD32" s="283">
        <f t="shared" si="16"/>
        <v>109</v>
      </c>
      <c r="BE32" s="283">
        <v>0</v>
      </c>
      <c r="BF32" s="283">
        <v>71</v>
      </c>
      <c r="BG32" s="283">
        <v>4</v>
      </c>
      <c r="BH32" s="283">
        <v>34</v>
      </c>
      <c r="BI32" s="283">
        <v>0</v>
      </c>
      <c r="BJ32" s="283">
        <v>0</v>
      </c>
      <c r="BK32" s="283">
        <f t="shared" si="18"/>
        <v>37</v>
      </c>
      <c r="BL32" s="283">
        <v>0</v>
      </c>
      <c r="BM32" s="283">
        <v>26</v>
      </c>
      <c r="BN32" s="283">
        <v>2</v>
      </c>
      <c r="BO32" s="283">
        <v>9</v>
      </c>
      <c r="BP32" s="283">
        <v>0</v>
      </c>
      <c r="BQ32" s="283">
        <v>0</v>
      </c>
      <c r="BR32" s="283">
        <f t="shared" si="41"/>
        <v>645</v>
      </c>
      <c r="BS32" s="283">
        <f t="shared" si="42"/>
        <v>0</v>
      </c>
      <c r="BT32" s="283">
        <f t="shared" si="43"/>
        <v>500</v>
      </c>
      <c r="BU32" s="283">
        <f t="shared" si="44"/>
        <v>14</v>
      </c>
      <c r="BV32" s="283">
        <f t="shared" si="45"/>
        <v>131</v>
      </c>
      <c r="BW32" s="283">
        <f t="shared" si="46"/>
        <v>0</v>
      </c>
      <c r="BX32" s="283">
        <f t="shared" si="47"/>
        <v>0</v>
      </c>
      <c r="BY32" s="283">
        <f t="shared" si="21"/>
        <v>536</v>
      </c>
      <c r="BZ32" s="283">
        <f t="shared" si="22"/>
        <v>0</v>
      </c>
      <c r="CA32" s="283">
        <f t="shared" si="23"/>
        <v>429</v>
      </c>
      <c r="CB32" s="283">
        <f t="shared" si="24"/>
        <v>10</v>
      </c>
      <c r="CC32" s="283">
        <f t="shared" si="25"/>
        <v>97</v>
      </c>
      <c r="CD32" s="283">
        <f t="shared" si="26"/>
        <v>0</v>
      </c>
      <c r="CE32" s="283">
        <f t="shared" si="27"/>
        <v>0</v>
      </c>
      <c r="CF32" s="283">
        <f t="shared" si="28"/>
        <v>109</v>
      </c>
      <c r="CG32" s="283">
        <f t="shared" si="48"/>
        <v>0</v>
      </c>
      <c r="CH32" s="283">
        <f t="shared" si="49"/>
        <v>71</v>
      </c>
      <c r="CI32" s="283">
        <f t="shared" si="50"/>
        <v>4</v>
      </c>
      <c r="CJ32" s="283">
        <f t="shared" si="51"/>
        <v>34</v>
      </c>
      <c r="CK32" s="283">
        <f t="shared" si="52"/>
        <v>0</v>
      </c>
      <c r="CL32" s="283">
        <f t="shared" si="53"/>
        <v>0</v>
      </c>
      <c r="CM32" s="283">
        <f t="shared" si="54"/>
        <v>171</v>
      </c>
      <c r="CN32" s="283">
        <f t="shared" si="55"/>
        <v>0</v>
      </c>
      <c r="CO32" s="283">
        <f t="shared" si="56"/>
        <v>133</v>
      </c>
      <c r="CP32" s="283">
        <f t="shared" si="57"/>
        <v>5</v>
      </c>
      <c r="CQ32" s="283">
        <f t="shared" si="58"/>
        <v>33</v>
      </c>
      <c r="CR32" s="283">
        <f t="shared" si="59"/>
        <v>0</v>
      </c>
      <c r="CS32" s="283">
        <f t="shared" si="60"/>
        <v>0</v>
      </c>
      <c r="CT32" s="283">
        <f t="shared" si="31"/>
        <v>134</v>
      </c>
      <c r="CU32" s="283">
        <f t="shared" si="32"/>
        <v>0</v>
      </c>
      <c r="CV32" s="283">
        <f t="shared" si="33"/>
        <v>107</v>
      </c>
      <c r="CW32" s="283">
        <f t="shared" si="34"/>
        <v>3</v>
      </c>
      <c r="CX32" s="283">
        <f t="shared" si="35"/>
        <v>24</v>
      </c>
      <c r="CY32" s="283">
        <f t="shared" si="36"/>
        <v>0</v>
      </c>
      <c r="CZ32" s="283">
        <f t="shared" si="37"/>
        <v>0</v>
      </c>
      <c r="DA32" s="283">
        <f t="shared" si="38"/>
        <v>37</v>
      </c>
      <c r="DB32" s="283">
        <f t="shared" si="61"/>
        <v>0</v>
      </c>
      <c r="DC32" s="283">
        <f t="shared" si="62"/>
        <v>26</v>
      </c>
      <c r="DD32" s="283">
        <f t="shared" si="63"/>
        <v>2</v>
      </c>
      <c r="DE32" s="283">
        <f t="shared" si="64"/>
        <v>9</v>
      </c>
      <c r="DF32" s="283">
        <f t="shared" si="65"/>
        <v>0</v>
      </c>
      <c r="DG32" s="283">
        <f t="shared" si="66"/>
        <v>0</v>
      </c>
      <c r="DH32" s="283">
        <v>0</v>
      </c>
      <c r="DI32" s="283">
        <f t="shared" si="40"/>
        <v>0</v>
      </c>
      <c r="DJ32" s="283">
        <v>0</v>
      </c>
      <c r="DK32" s="283">
        <v>0</v>
      </c>
      <c r="DL32" s="283">
        <v>0</v>
      </c>
      <c r="DM32" s="283">
        <v>0</v>
      </c>
    </row>
    <row r="33" spans="1:117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719</v>
      </c>
      <c r="E33" s="283">
        <f t="shared" si="1"/>
        <v>516</v>
      </c>
      <c r="F33" s="283">
        <f t="shared" si="2"/>
        <v>0</v>
      </c>
      <c r="G33" s="283">
        <v>0</v>
      </c>
      <c r="H33" s="283">
        <v>0</v>
      </c>
      <c r="I33" s="283">
        <v>0</v>
      </c>
      <c r="J33" s="283">
        <f t="shared" si="3"/>
        <v>414</v>
      </c>
      <c r="K33" s="283">
        <v>0</v>
      </c>
      <c r="L33" s="283">
        <v>414</v>
      </c>
      <c r="M33" s="283">
        <v>0</v>
      </c>
      <c r="N33" s="283">
        <f t="shared" si="4"/>
        <v>10</v>
      </c>
      <c r="O33" s="283">
        <v>0</v>
      </c>
      <c r="P33" s="283">
        <v>10</v>
      </c>
      <c r="Q33" s="283">
        <v>0</v>
      </c>
      <c r="R33" s="283">
        <f t="shared" si="5"/>
        <v>92</v>
      </c>
      <c r="S33" s="283">
        <v>0</v>
      </c>
      <c r="T33" s="283">
        <v>92</v>
      </c>
      <c r="U33" s="283">
        <v>0</v>
      </c>
      <c r="V33" s="283">
        <f t="shared" si="6"/>
        <v>0</v>
      </c>
      <c r="W33" s="283">
        <v>0</v>
      </c>
      <c r="X33" s="283">
        <v>0</v>
      </c>
      <c r="Y33" s="283">
        <v>0</v>
      </c>
      <c r="Z33" s="283">
        <f t="shared" si="7"/>
        <v>0</v>
      </c>
      <c r="AA33" s="283">
        <v>0</v>
      </c>
      <c r="AB33" s="283">
        <v>0</v>
      </c>
      <c r="AC33" s="283">
        <v>0</v>
      </c>
      <c r="AD33" s="283">
        <f t="shared" si="8"/>
        <v>129</v>
      </c>
      <c r="AE33" s="283">
        <f t="shared" si="9"/>
        <v>0</v>
      </c>
      <c r="AF33" s="283">
        <v>0</v>
      </c>
      <c r="AG33" s="283">
        <v>0</v>
      </c>
      <c r="AH33" s="283">
        <v>0</v>
      </c>
      <c r="AI33" s="283">
        <f t="shared" si="10"/>
        <v>103</v>
      </c>
      <c r="AJ33" s="283">
        <v>0</v>
      </c>
      <c r="AK33" s="283">
        <v>0</v>
      </c>
      <c r="AL33" s="283">
        <v>103</v>
      </c>
      <c r="AM33" s="283">
        <f t="shared" si="11"/>
        <v>3</v>
      </c>
      <c r="AN33" s="283">
        <v>0</v>
      </c>
      <c r="AO33" s="283">
        <v>0</v>
      </c>
      <c r="AP33" s="283">
        <v>3</v>
      </c>
      <c r="AQ33" s="283">
        <f t="shared" si="12"/>
        <v>23</v>
      </c>
      <c r="AR33" s="283">
        <v>0</v>
      </c>
      <c r="AS33" s="283">
        <v>0</v>
      </c>
      <c r="AT33" s="283">
        <v>23</v>
      </c>
      <c r="AU33" s="283">
        <f t="shared" si="13"/>
        <v>0</v>
      </c>
      <c r="AV33" s="283">
        <v>0</v>
      </c>
      <c r="AW33" s="283">
        <v>0</v>
      </c>
      <c r="AX33" s="283">
        <v>0</v>
      </c>
      <c r="AY33" s="283">
        <f t="shared" si="14"/>
        <v>0</v>
      </c>
      <c r="AZ33" s="283">
        <v>0</v>
      </c>
      <c r="BA33" s="283">
        <v>0</v>
      </c>
      <c r="BB33" s="283">
        <v>0</v>
      </c>
      <c r="BC33" s="283">
        <f t="shared" si="15"/>
        <v>74</v>
      </c>
      <c r="BD33" s="283">
        <f t="shared" si="16"/>
        <v>53</v>
      </c>
      <c r="BE33" s="283">
        <v>0</v>
      </c>
      <c r="BF33" s="283">
        <v>37</v>
      </c>
      <c r="BG33" s="283">
        <v>2</v>
      </c>
      <c r="BH33" s="283">
        <v>14</v>
      </c>
      <c r="BI33" s="283">
        <v>0</v>
      </c>
      <c r="BJ33" s="283">
        <v>0</v>
      </c>
      <c r="BK33" s="283">
        <f t="shared" si="18"/>
        <v>21</v>
      </c>
      <c r="BL33" s="283">
        <v>0</v>
      </c>
      <c r="BM33" s="283">
        <v>14</v>
      </c>
      <c r="BN33" s="283">
        <v>1</v>
      </c>
      <c r="BO33" s="283">
        <v>6</v>
      </c>
      <c r="BP33" s="283">
        <v>0</v>
      </c>
      <c r="BQ33" s="283">
        <v>0</v>
      </c>
      <c r="BR33" s="283">
        <f t="shared" si="41"/>
        <v>569</v>
      </c>
      <c r="BS33" s="283">
        <f t="shared" si="42"/>
        <v>0</v>
      </c>
      <c r="BT33" s="283">
        <f t="shared" si="43"/>
        <v>451</v>
      </c>
      <c r="BU33" s="283">
        <f t="shared" si="44"/>
        <v>12</v>
      </c>
      <c r="BV33" s="283">
        <f t="shared" si="45"/>
        <v>106</v>
      </c>
      <c r="BW33" s="283">
        <f t="shared" si="46"/>
        <v>0</v>
      </c>
      <c r="BX33" s="283">
        <f t="shared" si="47"/>
        <v>0</v>
      </c>
      <c r="BY33" s="283">
        <f t="shared" si="21"/>
        <v>516</v>
      </c>
      <c r="BZ33" s="283">
        <f t="shared" si="22"/>
        <v>0</v>
      </c>
      <c r="CA33" s="283">
        <f t="shared" si="23"/>
        <v>414</v>
      </c>
      <c r="CB33" s="283">
        <f t="shared" si="24"/>
        <v>10</v>
      </c>
      <c r="CC33" s="283">
        <f t="shared" si="25"/>
        <v>92</v>
      </c>
      <c r="CD33" s="283">
        <f t="shared" si="26"/>
        <v>0</v>
      </c>
      <c r="CE33" s="283">
        <f t="shared" si="27"/>
        <v>0</v>
      </c>
      <c r="CF33" s="283">
        <f t="shared" si="28"/>
        <v>53</v>
      </c>
      <c r="CG33" s="283">
        <f t="shared" si="48"/>
        <v>0</v>
      </c>
      <c r="CH33" s="283">
        <f t="shared" si="49"/>
        <v>37</v>
      </c>
      <c r="CI33" s="283">
        <f t="shared" si="50"/>
        <v>2</v>
      </c>
      <c r="CJ33" s="283">
        <f t="shared" si="51"/>
        <v>14</v>
      </c>
      <c r="CK33" s="283">
        <f t="shared" si="52"/>
        <v>0</v>
      </c>
      <c r="CL33" s="283">
        <f t="shared" si="53"/>
        <v>0</v>
      </c>
      <c r="CM33" s="283">
        <f t="shared" si="54"/>
        <v>150</v>
      </c>
      <c r="CN33" s="283">
        <f t="shared" si="55"/>
        <v>0</v>
      </c>
      <c r="CO33" s="283">
        <f t="shared" si="56"/>
        <v>117</v>
      </c>
      <c r="CP33" s="283">
        <f t="shared" si="57"/>
        <v>4</v>
      </c>
      <c r="CQ33" s="283">
        <f t="shared" si="58"/>
        <v>29</v>
      </c>
      <c r="CR33" s="283">
        <f t="shared" si="59"/>
        <v>0</v>
      </c>
      <c r="CS33" s="283">
        <f t="shared" si="60"/>
        <v>0</v>
      </c>
      <c r="CT33" s="283">
        <f t="shared" si="31"/>
        <v>129</v>
      </c>
      <c r="CU33" s="283">
        <f t="shared" si="32"/>
        <v>0</v>
      </c>
      <c r="CV33" s="283">
        <f t="shared" si="33"/>
        <v>103</v>
      </c>
      <c r="CW33" s="283">
        <f t="shared" si="34"/>
        <v>3</v>
      </c>
      <c r="CX33" s="283">
        <f t="shared" si="35"/>
        <v>23</v>
      </c>
      <c r="CY33" s="283">
        <f t="shared" si="36"/>
        <v>0</v>
      </c>
      <c r="CZ33" s="283">
        <f t="shared" si="37"/>
        <v>0</v>
      </c>
      <c r="DA33" s="283">
        <f t="shared" si="38"/>
        <v>21</v>
      </c>
      <c r="DB33" s="283">
        <f t="shared" si="61"/>
        <v>0</v>
      </c>
      <c r="DC33" s="283">
        <f t="shared" si="62"/>
        <v>14</v>
      </c>
      <c r="DD33" s="283">
        <f t="shared" si="63"/>
        <v>1</v>
      </c>
      <c r="DE33" s="283">
        <f t="shared" si="64"/>
        <v>6</v>
      </c>
      <c r="DF33" s="283">
        <f t="shared" si="65"/>
        <v>0</v>
      </c>
      <c r="DG33" s="283">
        <f t="shared" si="66"/>
        <v>0</v>
      </c>
      <c r="DH33" s="283">
        <v>0</v>
      </c>
      <c r="DI33" s="283">
        <f t="shared" si="40"/>
        <v>0</v>
      </c>
      <c r="DJ33" s="283">
        <v>0</v>
      </c>
      <c r="DK33" s="283">
        <v>0</v>
      </c>
      <c r="DL33" s="283">
        <v>0</v>
      </c>
      <c r="DM33" s="283">
        <v>0</v>
      </c>
    </row>
    <row r="34" spans="1:117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</row>
    <row r="35" spans="1:117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</row>
    <row r="36" spans="1:117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</row>
    <row r="37" spans="1:117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</row>
    <row r="38" spans="1:117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</row>
    <row r="39" spans="1:117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</row>
    <row r="40" spans="1:117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</row>
    <row r="41" spans="1:117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</row>
    <row r="42" spans="1:117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</row>
    <row r="43" spans="1:117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</row>
    <row r="44" spans="1:117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</row>
    <row r="45" spans="1:117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</row>
    <row r="46" spans="1:117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</row>
    <row r="47" spans="1:117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</row>
    <row r="48" spans="1:117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</row>
    <row r="49" spans="1:117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</row>
    <row r="50" spans="1:117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</row>
    <row r="51" spans="1:117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</row>
    <row r="52" spans="1:117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</row>
    <row r="53" spans="1:117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</row>
    <row r="54" spans="1:117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</row>
    <row r="55" spans="1:117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</row>
    <row r="56" spans="1:117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</row>
    <row r="57" spans="1:117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</row>
    <row r="58" spans="1:117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</row>
    <row r="59" spans="1:117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</row>
    <row r="60" spans="1:117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</row>
    <row r="61" spans="1:117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</row>
    <row r="62" spans="1:117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</row>
    <row r="63" spans="1:117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</row>
    <row r="64" spans="1:117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</row>
    <row r="65" spans="1:117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</row>
    <row r="66" spans="1:117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</row>
    <row r="67" spans="1:117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</row>
    <row r="68" spans="1:117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</row>
    <row r="69" spans="1:117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</row>
    <row r="70" spans="1:117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</row>
    <row r="71" spans="1:117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</row>
    <row r="72" spans="1:117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</row>
    <row r="73" spans="1:117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</row>
    <row r="75" spans="1:117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</row>
    <row r="76" spans="1:117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</row>
    <row r="77" spans="1:117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</row>
    <row r="78" spans="1:117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</row>
    <row r="79" spans="1:117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</row>
    <row r="80" spans="1:117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</row>
    <row r="81" spans="1:117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</row>
    <row r="82" spans="1:117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</row>
    <row r="83" spans="1:117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</row>
    <row r="84" spans="1:117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33">
    <sortCondition ref="A8:A33"/>
    <sortCondition ref="B8:B33"/>
    <sortCondition ref="C8:C33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32" man="1"/>
    <brk id="25" min="1" max="32" man="1"/>
    <brk id="38" min="1" max="32" man="1"/>
    <brk id="50" min="1" max="32" man="1"/>
    <brk id="62" min="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10</v>
      </c>
      <c r="B2" s="336" t="s">
        <v>11</v>
      </c>
      <c r="C2" s="338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37"/>
      <c r="B3" s="337"/>
      <c r="C3" s="339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37"/>
      <c r="B4" s="337"/>
      <c r="C4" s="339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37"/>
      <c r="B5" s="337"/>
      <c r="C5" s="339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37"/>
      <c r="B6" s="337"/>
      <c r="C6" s="339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宮崎県</v>
      </c>
      <c r="B7" s="293" t="str">
        <f>ごみ処理概要!B7</f>
        <v>45000</v>
      </c>
      <c r="C7" s="294" t="s">
        <v>3</v>
      </c>
      <c r="D7" s="295">
        <f t="shared" ref="D7:D33" si="0">SUM(E7,T7,AI7,AX7,BM7,CB7,CQ7,DF7,DU7,DZ7)</f>
        <v>374531</v>
      </c>
      <c r="E7" s="295">
        <f t="shared" ref="E7:E33" si="1">SUM(F7,M7)</f>
        <v>287429</v>
      </c>
      <c r="F7" s="295">
        <f t="shared" ref="F7:F33" si="2">SUM(G7:L7)</f>
        <v>245687</v>
      </c>
      <c r="G7" s="295">
        <f t="shared" ref="G7:L7" si="3">SUM(G$8:G$207)</f>
        <v>0</v>
      </c>
      <c r="H7" s="295">
        <f t="shared" si="3"/>
        <v>244484</v>
      </c>
      <c r="I7" s="295">
        <f t="shared" si="3"/>
        <v>5</v>
      </c>
      <c r="J7" s="295">
        <f t="shared" si="3"/>
        <v>724</v>
      </c>
      <c r="K7" s="295">
        <f t="shared" si="3"/>
        <v>0</v>
      </c>
      <c r="L7" s="295">
        <f t="shared" si="3"/>
        <v>474</v>
      </c>
      <c r="M7" s="295">
        <f t="shared" ref="M7:M33" si="4">SUM(N7:S7)</f>
        <v>41742</v>
      </c>
      <c r="N7" s="295">
        <f t="shared" ref="N7:S7" si="5">SUM(N$8:N$207)</f>
        <v>0</v>
      </c>
      <c r="O7" s="295">
        <f t="shared" si="5"/>
        <v>37898</v>
      </c>
      <c r="P7" s="295">
        <f t="shared" si="5"/>
        <v>0</v>
      </c>
      <c r="Q7" s="295">
        <f t="shared" si="5"/>
        <v>0</v>
      </c>
      <c r="R7" s="295">
        <f t="shared" si="5"/>
        <v>0</v>
      </c>
      <c r="S7" s="295">
        <f t="shared" si="5"/>
        <v>3844</v>
      </c>
      <c r="T7" s="295">
        <f t="shared" ref="T7:T33" si="6">SUM(U7,AB7)</f>
        <v>3424</v>
      </c>
      <c r="U7" s="295">
        <f t="shared" ref="U7:U33" si="7">SUM(V7:AA7)</f>
        <v>1972</v>
      </c>
      <c r="V7" s="295">
        <f t="shared" ref="V7:AA7" si="8">SUM(V$8:V$207)</f>
        <v>0</v>
      </c>
      <c r="W7" s="295">
        <f t="shared" si="8"/>
        <v>0</v>
      </c>
      <c r="X7" s="295">
        <f t="shared" si="8"/>
        <v>1668</v>
      </c>
      <c r="Y7" s="295">
        <f t="shared" si="8"/>
        <v>0</v>
      </c>
      <c r="Z7" s="295">
        <f t="shared" si="8"/>
        <v>0</v>
      </c>
      <c r="AA7" s="295">
        <f t="shared" si="8"/>
        <v>304</v>
      </c>
      <c r="AB7" s="295">
        <f t="shared" ref="AB7:AB33" si="9">SUM(AC7:AH7)</f>
        <v>1452</v>
      </c>
      <c r="AC7" s="295">
        <f t="shared" ref="AC7:AH7" si="10">SUM(AC$8:AC$207)</f>
        <v>0</v>
      </c>
      <c r="AD7" s="295">
        <f t="shared" si="10"/>
        <v>0</v>
      </c>
      <c r="AE7" s="295">
        <f t="shared" si="10"/>
        <v>1172</v>
      </c>
      <c r="AF7" s="295">
        <f t="shared" si="10"/>
        <v>0</v>
      </c>
      <c r="AG7" s="295">
        <f t="shared" si="10"/>
        <v>0</v>
      </c>
      <c r="AH7" s="295">
        <f t="shared" si="10"/>
        <v>280</v>
      </c>
      <c r="AI7" s="295">
        <f t="shared" ref="AI7:AI33" si="11">SUM(AJ7,AQ7)</f>
        <v>3382</v>
      </c>
      <c r="AJ7" s="295">
        <f t="shared" ref="AJ7:AJ33" si="12">SUM(AK7:AP7)</f>
        <v>3190</v>
      </c>
      <c r="AK7" s="295">
        <f t="shared" ref="AK7:AP7" si="13">SUM(AK$8:AK$207)</f>
        <v>0</v>
      </c>
      <c r="AL7" s="295">
        <f t="shared" si="13"/>
        <v>0</v>
      </c>
      <c r="AM7" s="295">
        <f t="shared" si="13"/>
        <v>0</v>
      </c>
      <c r="AN7" s="295">
        <f t="shared" si="13"/>
        <v>3184</v>
      </c>
      <c r="AO7" s="295">
        <f t="shared" si="13"/>
        <v>6</v>
      </c>
      <c r="AP7" s="295">
        <f t="shared" si="13"/>
        <v>0</v>
      </c>
      <c r="AQ7" s="295">
        <f t="shared" ref="AQ7:AQ33" si="14">SUM(AR7:AW7)</f>
        <v>192</v>
      </c>
      <c r="AR7" s="295">
        <f t="shared" ref="AR7:AW7" si="15">SUM(AR$8:AR$207)</f>
        <v>0</v>
      </c>
      <c r="AS7" s="295">
        <f t="shared" si="15"/>
        <v>125</v>
      </c>
      <c r="AT7" s="295">
        <f t="shared" si="15"/>
        <v>0</v>
      </c>
      <c r="AU7" s="295">
        <f t="shared" si="15"/>
        <v>67</v>
      </c>
      <c r="AV7" s="295">
        <f t="shared" si="15"/>
        <v>0</v>
      </c>
      <c r="AW7" s="295">
        <f t="shared" si="15"/>
        <v>0</v>
      </c>
      <c r="AX7" s="295">
        <f t="shared" ref="AX7:AX33" si="16">SUM(AY7,BF7)</f>
        <v>173</v>
      </c>
      <c r="AY7" s="295">
        <f t="shared" ref="AY7:AY33" si="17">SUM(AZ7:BE7)</f>
        <v>173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172</v>
      </c>
      <c r="BD7" s="295">
        <f t="shared" si="18"/>
        <v>1</v>
      </c>
      <c r="BE7" s="295">
        <f t="shared" si="18"/>
        <v>0</v>
      </c>
      <c r="BF7" s="295">
        <f t="shared" ref="BF7:BF33" si="19">SUM(BG7:BL7)</f>
        <v>0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0</v>
      </c>
      <c r="BK7" s="295">
        <f t="shared" si="20"/>
        <v>0</v>
      </c>
      <c r="BL7" s="295">
        <f t="shared" si="20"/>
        <v>0</v>
      </c>
      <c r="BM7" s="295">
        <f t="shared" ref="BM7:BM33" si="21">SUM(BN7,BU7)</f>
        <v>0</v>
      </c>
      <c r="BN7" s="295">
        <f t="shared" ref="BN7:BN33" si="22">SUM(BO7:BT7)</f>
        <v>0</v>
      </c>
      <c r="BO7" s="295">
        <f t="shared" ref="BO7:BT7" si="23">SUM(BO$8:BO$207)</f>
        <v>0</v>
      </c>
      <c r="BP7" s="295">
        <f t="shared" si="23"/>
        <v>0</v>
      </c>
      <c r="BQ7" s="295">
        <f t="shared" si="23"/>
        <v>0</v>
      </c>
      <c r="BR7" s="295">
        <f t="shared" si="23"/>
        <v>0</v>
      </c>
      <c r="BS7" s="295">
        <f t="shared" si="23"/>
        <v>0</v>
      </c>
      <c r="BT7" s="295">
        <f t="shared" si="23"/>
        <v>0</v>
      </c>
      <c r="BU7" s="295">
        <f t="shared" ref="BU7:BU33" si="24">SUM(BV7:CA7)</f>
        <v>0</v>
      </c>
      <c r="BV7" s="295">
        <f t="shared" ref="BV7:CA7" si="25">SUM(BV$8:BV$207)</f>
        <v>0</v>
      </c>
      <c r="BW7" s="295">
        <f t="shared" si="25"/>
        <v>0</v>
      </c>
      <c r="BX7" s="295">
        <f t="shared" si="25"/>
        <v>0</v>
      </c>
      <c r="BY7" s="295">
        <f t="shared" si="25"/>
        <v>0</v>
      </c>
      <c r="BZ7" s="295">
        <f t="shared" si="25"/>
        <v>0</v>
      </c>
      <c r="CA7" s="295">
        <f t="shared" si="25"/>
        <v>0</v>
      </c>
      <c r="CB7" s="295">
        <f t="shared" ref="CB7:CB33" si="26">SUM(CC7,CJ7)</f>
        <v>168</v>
      </c>
      <c r="CC7" s="295">
        <f t="shared" ref="CC7:CC33" si="27">SUM(CD7:CI7)</f>
        <v>5</v>
      </c>
      <c r="CD7" s="295">
        <f t="shared" ref="CD7:CI7" si="28">SUM(CD$8:CD$207)</f>
        <v>0</v>
      </c>
      <c r="CE7" s="295">
        <f t="shared" si="28"/>
        <v>0</v>
      </c>
      <c r="CF7" s="295">
        <f t="shared" si="28"/>
        <v>0</v>
      </c>
      <c r="CG7" s="295">
        <f t="shared" si="28"/>
        <v>5</v>
      </c>
      <c r="CH7" s="295">
        <f t="shared" si="28"/>
        <v>0</v>
      </c>
      <c r="CI7" s="295">
        <f t="shared" si="28"/>
        <v>0</v>
      </c>
      <c r="CJ7" s="295">
        <f t="shared" ref="CJ7:CJ33" si="29">SUM(CK7:CP7)</f>
        <v>163</v>
      </c>
      <c r="CK7" s="295">
        <f t="shared" ref="CK7:CP7" si="30">SUM(CK$8:CK$207)</f>
        <v>0</v>
      </c>
      <c r="CL7" s="295">
        <f t="shared" si="30"/>
        <v>0</v>
      </c>
      <c r="CM7" s="295">
        <f t="shared" si="30"/>
        <v>0</v>
      </c>
      <c r="CN7" s="295">
        <f t="shared" si="30"/>
        <v>1</v>
      </c>
      <c r="CO7" s="295">
        <f t="shared" si="30"/>
        <v>0</v>
      </c>
      <c r="CP7" s="295">
        <f t="shared" si="30"/>
        <v>162</v>
      </c>
      <c r="CQ7" s="295">
        <f t="shared" ref="CQ7:CQ33" si="31">SUM(CR7,CY7)</f>
        <v>42642</v>
      </c>
      <c r="CR7" s="295">
        <f t="shared" ref="CR7:CR33" si="32">SUM(CS7:CX7)</f>
        <v>31351</v>
      </c>
      <c r="CS7" s="295">
        <f t="shared" ref="CS7:CX7" si="33">SUM(CS$8:CS$207)</f>
        <v>0</v>
      </c>
      <c r="CT7" s="295">
        <f t="shared" si="33"/>
        <v>0</v>
      </c>
      <c r="CU7" s="295">
        <f t="shared" si="33"/>
        <v>6322</v>
      </c>
      <c r="CV7" s="295">
        <f t="shared" si="33"/>
        <v>24252</v>
      </c>
      <c r="CW7" s="295">
        <f t="shared" si="33"/>
        <v>131</v>
      </c>
      <c r="CX7" s="295">
        <f t="shared" si="33"/>
        <v>646</v>
      </c>
      <c r="CY7" s="295">
        <f t="shared" ref="CY7:CY33" si="34">SUM(CZ7:DE7)</f>
        <v>11291</v>
      </c>
      <c r="CZ7" s="295">
        <f t="shared" ref="CZ7:DE7" si="35">SUM(CZ$8:CZ$207)</f>
        <v>0</v>
      </c>
      <c r="DA7" s="295">
        <f t="shared" si="35"/>
        <v>0</v>
      </c>
      <c r="DB7" s="295">
        <f t="shared" si="35"/>
        <v>4819</v>
      </c>
      <c r="DC7" s="295">
        <f t="shared" si="35"/>
        <v>3444</v>
      </c>
      <c r="DD7" s="295">
        <f t="shared" si="35"/>
        <v>47</v>
      </c>
      <c r="DE7" s="295">
        <f t="shared" si="35"/>
        <v>2981</v>
      </c>
      <c r="DF7" s="295">
        <f t="shared" ref="DF7:DF33" si="36">SUM(DG7,DN7)</f>
        <v>4599</v>
      </c>
      <c r="DG7" s="295">
        <f t="shared" ref="DG7:DG33" si="37">SUM(DH7:DM7)</f>
        <v>3270</v>
      </c>
      <c r="DH7" s="295">
        <f t="shared" ref="DH7:DM7" si="38">SUM(DH$8:DH$207)</f>
        <v>0</v>
      </c>
      <c r="DI7" s="295">
        <f t="shared" si="38"/>
        <v>2969</v>
      </c>
      <c r="DJ7" s="295">
        <f t="shared" si="38"/>
        <v>240</v>
      </c>
      <c r="DK7" s="295">
        <f t="shared" si="38"/>
        <v>0</v>
      </c>
      <c r="DL7" s="295">
        <f t="shared" si="38"/>
        <v>3</v>
      </c>
      <c r="DM7" s="295">
        <f t="shared" si="38"/>
        <v>58</v>
      </c>
      <c r="DN7" s="295">
        <f t="shared" ref="DN7:DN33" si="39">SUM(DO7:DT7)</f>
        <v>1329</v>
      </c>
      <c r="DO7" s="295">
        <f t="shared" ref="DO7:DT7" si="40">SUM(DO$8:DO$207)</f>
        <v>0</v>
      </c>
      <c r="DP7" s="295">
        <f t="shared" si="40"/>
        <v>1061</v>
      </c>
      <c r="DQ7" s="295">
        <f t="shared" si="40"/>
        <v>268</v>
      </c>
      <c r="DR7" s="295">
        <f t="shared" si="40"/>
        <v>0</v>
      </c>
      <c r="DS7" s="295">
        <f t="shared" si="40"/>
        <v>0</v>
      </c>
      <c r="DT7" s="295">
        <f t="shared" si="40"/>
        <v>0</v>
      </c>
      <c r="DU7" s="295">
        <f t="shared" ref="DU7:DU33" si="41">SUM(DV7:DY7)</f>
        <v>29385</v>
      </c>
      <c r="DV7" s="295">
        <f>SUM(DV$8:DV$207)</f>
        <v>28875</v>
      </c>
      <c r="DW7" s="295">
        <f>SUM(DW$8:DW$207)</f>
        <v>0</v>
      </c>
      <c r="DX7" s="295">
        <f>SUM(DX$8:DX$207)</f>
        <v>507</v>
      </c>
      <c r="DY7" s="295">
        <f>SUM(DY$8:DY$207)</f>
        <v>3</v>
      </c>
      <c r="DZ7" s="295">
        <f t="shared" ref="DZ7:DZ33" si="42">SUM(EA7,EH7)</f>
        <v>3329</v>
      </c>
      <c r="EA7" s="295">
        <f t="shared" ref="EA7:EA33" si="43">SUM(EB7:EG7)</f>
        <v>1072</v>
      </c>
      <c r="EB7" s="295">
        <f t="shared" ref="EB7:EG7" si="44">SUM(EB$8:EB$207)</f>
        <v>2</v>
      </c>
      <c r="EC7" s="295">
        <f t="shared" si="44"/>
        <v>0</v>
      </c>
      <c r="ED7" s="295">
        <f t="shared" si="44"/>
        <v>997</v>
      </c>
      <c r="EE7" s="295">
        <f t="shared" si="44"/>
        <v>0</v>
      </c>
      <c r="EF7" s="295">
        <f t="shared" si="44"/>
        <v>73</v>
      </c>
      <c r="EG7" s="295">
        <f t="shared" si="44"/>
        <v>0</v>
      </c>
      <c r="EH7" s="295">
        <f t="shared" ref="EH7:EH33" si="45">SUM(EI7:EN7)</f>
        <v>2257</v>
      </c>
      <c r="EI7" s="295">
        <f t="shared" ref="EI7:EN7" si="46">SUM(EI$8:EI$207)</f>
        <v>0</v>
      </c>
      <c r="EJ7" s="295">
        <f t="shared" si="46"/>
        <v>0</v>
      </c>
      <c r="EK7" s="295">
        <f t="shared" si="46"/>
        <v>881</v>
      </c>
      <c r="EL7" s="295">
        <f t="shared" si="46"/>
        <v>0</v>
      </c>
      <c r="EM7" s="295">
        <f t="shared" si="46"/>
        <v>1376</v>
      </c>
      <c r="EN7" s="295">
        <f t="shared" si="46"/>
        <v>0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137348</v>
      </c>
      <c r="E8" s="283">
        <f t="shared" si="1"/>
        <v>109660</v>
      </c>
      <c r="F8" s="283">
        <f t="shared" si="2"/>
        <v>93825</v>
      </c>
      <c r="G8" s="283">
        <v>0</v>
      </c>
      <c r="H8" s="283">
        <v>93662</v>
      </c>
      <c r="I8" s="283">
        <v>0</v>
      </c>
      <c r="J8" s="283">
        <v>0</v>
      </c>
      <c r="K8" s="283">
        <v>0</v>
      </c>
      <c r="L8" s="283">
        <v>163</v>
      </c>
      <c r="M8" s="283">
        <f t="shared" si="4"/>
        <v>15835</v>
      </c>
      <c r="N8" s="283">
        <v>0</v>
      </c>
      <c r="O8" s="283">
        <v>14199</v>
      </c>
      <c r="P8" s="283">
        <v>0</v>
      </c>
      <c r="Q8" s="283">
        <v>0</v>
      </c>
      <c r="R8" s="283">
        <v>0</v>
      </c>
      <c r="S8" s="283">
        <v>1636</v>
      </c>
      <c r="T8" s="283">
        <f t="shared" si="6"/>
        <v>0</v>
      </c>
      <c r="U8" s="283">
        <f t="shared" si="7"/>
        <v>0</v>
      </c>
      <c r="V8" s="283">
        <v>0</v>
      </c>
      <c r="W8" s="283">
        <v>0</v>
      </c>
      <c r="X8" s="283">
        <v>0</v>
      </c>
      <c r="Y8" s="283">
        <v>0</v>
      </c>
      <c r="Z8" s="283">
        <v>0</v>
      </c>
      <c r="AA8" s="283">
        <v>0</v>
      </c>
      <c r="AB8" s="283">
        <f t="shared" si="9"/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f t="shared" si="11"/>
        <v>0</v>
      </c>
      <c r="AJ8" s="283">
        <f t="shared" si="12"/>
        <v>0</v>
      </c>
      <c r="AK8" s="283">
        <v>0</v>
      </c>
      <c r="AL8" s="283">
        <v>0</v>
      </c>
      <c r="AM8" s="283">
        <v>0</v>
      </c>
      <c r="AN8" s="283">
        <v>0</v>
      </c>
      <c r="AO8" s="283">
        <v>0</v>
      </c>
      <c r="AP8" s="283">
        <v>0</v>
      </c>
      <c r="AQ8" s="283">
        <f t="shared" si="14"/>
        <v>0</v>
      </c>
      <c r="AR8" s="283">
        <v>0</v>
      </c>
      <c r="AS8" s="283">
        <v>0</v>
      </c>
      <c r="AT8" s="283">
        <v>0</v>
      </c>
      <c r="AU8" s="283">
        <v>0</v>
      </c>
      <c r="AV8" s="283">
        <v>0</v>
      </c>
      <c r="AW8" s="283">
        <v>0</v>
      </c>
      <c r="AX8" s="283">
        <f t="shared" si="16"/>
        <v>0</v>
      </c>
      <c r="AY8" s="283">
        <f t="shared" si="17"/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si="19"/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si="21"/>
        <v>0</v>
      </c>
      <c r="BN8" s="283">
        <f t="shared" si="22"/>
        <v>0</v>
      </c>
      <c r="BO8" s="283">
        <v>0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0</v>
      </c>
      <c r="CC8" s="283">
        <f t="shared" si="27"/>
        <v>0</v>
      </c>
      <c r="CD8" s="283">
        <v>0</v>
      </c>
      <c r="CE8" s="283">
        <v>0</v>
      </c>
      <c r="CF8" s="283">
        <v>0</v>
      </c>
      <c r="CG8" s="283">
        <v>0</v>
      </c>
      <c r="CH8" s="283">
        <v>0</v>
      </c>
      <c r="CI8" s="283">
        <v>0</v>
      </c>
      <c r="CJ8" s="283">
        <f t="shared" si="29"/>
        <v>0</v>
      </c>
      <c r="CK8" s="283">
        <v>0</v>
      </c>
      <c r="CL8" s="283">
        <v>0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si="31"/>
        <v>17091</v>
      </c>
      <c r="CR8" s="283">
        <f t="shared" si="32"/>
        <v>12896</v>
      </c>
      <c r="CS8" s="283">
        <v>0</v>
      </c>
      <c r="CT8" s="283">
        <v>0</v>
      </c>
      <c r="CU8" s="283">
        <v>2959</v>
      </c>
      <c r="CV8" s="283">
        <v>9751</v>
      </c>
      <c r="CW8" s="283">
        <v>0</v>
      </c>
      <c r="CX8" s="283">
        <v>186</v>
      </c>
      <c r="CY8" s="283">
        <f t="shared" si="34"/>
        <v>4195</v>
      </c>
      <c r="CZ8" s="283">
        <v>0</v>
      </c>
      <c r="DA8" s="283">
        <v>0</v>
      </c>
      <c r="DB8" s="283">
        <v>2993</v>
      </c>
      <c r="DC8" s="283">
        <v>11</v>
      </c>
      <c r="DD8" s="283">
        <v>0</v>
      </c>
      <c r="DE8" s="283">
        <v>1191</v>
      </c>
      <c r="DF8" s="283">
        <f t="shared" si="36"/>
        <v>0</v>
      </c>
      <c r="DG8" s="283">
        <f t="shared" si="37"/>
        <v>0</v>
      </c>
      <c r="DH8" s="283">
        <v>0</v>
      </c>
      <c r="DI8" s="283">
        <v>0</v>
      </c>
      <c r="DJ8" s="283">
        <v>0</v>
      </c>
      <c r="DK8" s="283">
        <v>0</v>
      </c>
      <c r="DL8" s="283">
        <v>0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10281</v>
      </c>
      <c r="DV8" s="283">
        <v>10244</v>
      </c>
      <c r="DW8" s="283">
        <v>0</v>
      </c>
      <c r="DX8" s="283">
        <v>37</v>
      </c>
      <c r="DY8" s="283">
        <v>0</v>
      </c>
      <c r="DZ8" s="283">
        <f t="shared" si="42"/>
        <v>316</v>
      </c>
      <c r="EA8" s="283">
        <f t="shared" si="43"/>
        <v>0</v>
      </c>
      <c r="EB8" s="283">
        <v>0</v>
      </c>
      <c r="EC8" s="283">
        <v>0</v>
      </c>
      <c r="ED8" s="283">
        <v>0</v>
      </c>
      <c r="EE8" s="283">
        <v>0</v>
      </c>
      <c r="EF8" s="283">
        <v>0</v>
      </c>
      <c r="EG8" s="283">
        <v>0</v>
      </c>
      <c r="EH8" s="283">
        <f t="shared" si="45"/>
        <v>316</v>
      </c>
      <c r="EI8" s="283">
        <v>0</v>
      </c>
      <c r="EJ8" s="283">
        <v>0</v>
      </c>
      <c r="EK8" s="283">
        <v>316</v>
      </c>
      <c r="EL8" s="283">
        <v>0</v>
      </c>
      <c r="EM8" s="283">
        <v>0</v>
      </c>
      <c r="EN8" s="283">
        <v>0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71508</v>
      </c>
      <c r="E9" s="283">
        <f t="shared" si="1"/>
        <v>53962</v>
      </c>
      <c r="F9" s="283">
        <f t="shared" si="2"/>
        <v>47770</v>
      </c>
      <c r="G9" s="283">
        <v>0</v>
      </c>
      <c r="H9" s="283">
        <v>47664</v>
      </c>
      <c r="I9" s="283">
        <v>0</v>
      </c>
      <c r="J9" s="283">
        <v>0</v>
      </c>
      <c r="K9" s="283">
        <v>0</v>
      </c>
      <c r="L9" s="283">
        <v>106</v>
      </c>
      <c r="M9" s="283">
        <f t="shared" si="4"/>
        <v>6192</v>
      </c>
      <c r="N9" s="283">
        <v>0</v>
      </c>
      <c r="O9" s="283">
        <v>4521</v>
      </c>
      <c r="P9" s="283">
        <v>0</v>
      </c>
      <c r="Q9" s="283">
        <v>0</v>
      </c>
      <c r="R9" s="283">
        <v>0</v>
      </c>
      <c r="S9" s="283">
        <v>1671</v>
      </c>
      <c r="T9" s="283">
        <f t="shared" si="6"/>
        <v>0</v>
      </c>
      <c r="U9" s="283">
        <f t="shared" si="7"/>
        <v>0</v>
      </c>
      <c r="V9" s="283">
        <v>0</v>
      </c>
      <c r="W9" s="283">
        <v>0</v>
      </c>
      <c r="X9" s="283">
        <v>0</v>
      </c>
      <c r="Y9" s="283">
        <v>0</v>
      </c>
      <c r="Z9" s="283">
        <v>0</v>
      </c>
      <c r="AA9" s="283">
        <v>0</v>
      </c>
      <c r="AB9" s="283">
        <f t="shared" si="9"/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f t="shared" si="11"/>
        <v>0</v>
      </c>
      <c r="AJ9" s="283">
        <f t="shared" si="12"/>
        <v>0</v>
      </c>
      <c r="AK9" s="283">
        <v>0</v>
      </c>
      <c r="AL9" s="283">
        <v>0</v>
      </c>
      <c r="AM9" s="283">
        <v>0</v>
      </c>
      <c r="AN9" s="283">
        <v>0</v>
      </c>
      <c r="AO9" s="283">
        <v>0</v>
      </c>
      <c r="AP9" s="283">
        <v>0</v>
      </c>
      <c r="AQ9" s="283">
        <f t="shared" si="14"/>
        <v>0</v>
      </c>
      <c r="AR9" s="283">
        <v>0</v>
      </c>
      <c r="AS9" s="283">
        <v>0</v>
      </c>
      <c r="AT9" s="283">
        <v>0</v>
      </c>
      <c r="AU9" s="283">
        <v>0</v>
      </c>
      <c r="AV9" s="283">
        <v>0</v>
      </c>
      <c r="AW9" s="283">
        <v>0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0</v>
      </c>
      <c r="BN9" s="283">
        <f t="shared" si="22"/>
        <v>0</v>
      </c>
      <c r="BO9" s="283">
        <v>0</v>
      </c>
      <c r="BP9" s="283">
        <v>0</v>
      </c>
      <c r="BQ9" s="283">
        <v>0</v>
      </c>
      <c r="BR9" s="283">
        <v>0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0</v>
      </c>
      <c r="CC9" s="283">
        <f t="shared" si="27"/>
        <v>0</v>
      </c>
      <c r="CD9" s="283">
        <v>0</v>
      </c>
      <c r="CE9" s="283">
        <v>0</v>
      </c>
      <c r="CF9" s="283">
        <v>0</v>
      </c>
      <c r="CG9" s="283">
        <v>0</v>
      </c>
      <c r="CH9" s="283">
        <v>0</v>
      </c>
      <c r="CI9" s="283">
        <v>0</v>
      </c>
      <c r="CJ9" s="283">
        <f t="shared" si="29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4506</v>
      </c>
      <c r="CR9" s="283">
        <f t="shared" si="32"/>
        <v>3459</v>
      </c>
      <c r="CS9" s="283">
        <v>0</v>
      </c>
      <c r="CT9" s="283">
        <v>0</v>
      </c>
      <c r="CU9" s="283">
        <v>1708</v>
      </c>
      <c r="CV9" s="283">
        <v>1583</v>
      </c>
      <c r="CW9" s="283">
        <v>91</v>
      </c>
      <c r="CX9" s="283">
        <v>77</v>
      </c>
      <c r="CY9" s="283">
        <f t="shared" si="34"/>
        <v>1047</v>
      </c>
      <c r="CZ9" s="283">
        <v>0</v>
      </c>
      <c r="DA9" s="283">
        <v>0</v>
      </c>
      <c r="DB9" s="283">
        <v>38</v>
      </c>
      <c r="DC9" s="283">
        <v>198</v>
      </c>
      <c r="DD9" s="283">
        <v>0</v>
      </c>
      <c r="DE9" s="283">
        <v>811</v>
      </c>
      <c r="DF9" s="283">
        <f t="shared" si="36"/>
        <v>0</v>
      </c>
      <c r="DG9" s="283">
        <f t="shared" si="37"/>
        <v>0</v>
      </c>
      <c r="DH9" s="283">
        <v>0</v>
      </c>
      <c r="DI9" s="283">
        <v>0</v>
      </c>
      <c r="DJ9" s="283">
        <v>0</v>
      </c>
      <c r="DK9" s="283">
        <v>0</v>
      </c>
      <c r="DL9" s="283">
        <v>0</v>
      </c>
      <c r="DM9" s="283">
        <v>0</v>
      </c>
      <c r="DN9" s="283">
        <f t="shared" si="39"/>
        <v>0</v>
      </c>
      <c r="DO9" s="283">
        <v>0</v>
      </c>
      <c r="DP9" s="283">
        <v>0</v>
      </c>
      <c r="DQ9" s="283">
        <v>0</v>
      </c>
      <c r="DR9" s="283">
        <v>0</v>
      </c>
      <c r="DS9" s="283">
        <v>0</v>
      </c>
      <c r="DT9" s="283">
        <v>0</v>
      </c>
      <c r="DU9" s="283">
        <f t="shared" si="41"/>
        <v>11999</v>
      </c>
      <c r="DV9" s="283">
        <v>11999</v>
      </c>
      <c r="DW9" s="283">
        <v>0</v>
      </c>
      <c r="DX9" s="283">
        <v>0</v>
      </c>
      <c r="DY9" s="283">
        <v>0</v>
      </c>
      <c r="DZ9" s="283">
        <f t="shared" si="42"/>
        <v>1041</v>
      </c>
      <c r="EA9" s="283">
        <f t="shared" si="43"/>
        <v>0</v>
      </c>
      <c r="EB9" s="283">
        <v>0</v>
      </c>
      <c r="EC9" s="283">
        <v>0</v>
      </c>
      <c r="ED9" s="283">
        <v>0</v>
      </c>
      <c r="EE9" s="283">
        <v>0</v>
      </c>
      <c r="EF9" s="283">
        <v>0</v>
      </c>
      <c r="EG9" s="283">
        <v>0</v>
      </c>
      <c r="EH9" s="283">
        <f t="shared" si="45"/>
        <v>1041</v>
      </c>
      <c r="EI9" s="283">
        <v>0</v>
      </c>
      <c r="EJ9" s="283">
        <v>0</v>
      </c>
      <c r="EK9" s="283">
        <v>0</v>
      </c>
      <c r="EL9" s="283">
        <v>0</v>
      </c>
      <c r="EM9" s="283">
        <v>1041</v>
      </c>
      <c r="EN9" s="283">
        <v>0</v>
      </c>
    </row>
    <row r="10" spans="1:144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44045</v>
      </c>
      <c r="E10" s="283">
        <f t="shared" si="1"/>
        <v>36926</v>
      </c>
      <c r="F10" s="283">
        <f t="shared" si="2"/>
        <v>29989</v>
      </c>
      <c r="G10" s="283">
        <v>0</v>
      </c>
      <c r="H10" s="283">
        <v>29989</v>
      </c>
      <c r="I10" s="283">
        <v>0</v>
      </c>
      <c r="J10" s="283">
        <v>0</v>
      </c>
      <c r="K10" s="283">
        <v>0</v>
      </c>
      <c r="L10" s="283">
        <v>0</v>
      </c>
      <c r="M10" s="283">
        <f t="shared" si="4"/>
        <v>6937</v>
      </c>
      <c r="N10" s="283">
        <v>0</v>
      </c>
      <c r="O10" s="283">
        <v>6937</v>
      </c>
      <c r="P10" s="283">
        <v>0</v>
      </c>
      <c r="Q10" s="283">
        <v>0</v>
      </c>
      <c r="R10" s="283">
        <v>0</v>
      </c>
      <c r="S10" s="283">
        <v>0</v>
      </c>
      <c r="T10" s="283">
        <f t="shared" si="6"/>
        <v>2613</v>
      </c>
      <c r="U10" s="283">
        <f t="shared" si="7"/>
        <v>1529</v>
      </c>
      <c r="V10" s="283">
        <v>0</v>
      </c>
      <c r="W10" s="283">
        <v>0</v>
      </c>
      <c r="X10" s="283">
        <v>1529</v>
      </c>
      <c r="Y10" s="283">
        <v>0</v>
      </c>
      <c r="Z10" s="283">
        <v>0</v>
      </c>
      <c r="AA10" s="283">
        <v>0</v>
      </c>
      <c r="AB10" s="283">
        <f t="shared" si="9"/>
        <v>1084</v>
      </c>
      <c r="AC10" s="283">
        <v>0</v>
      </c>
      <c r="AD10" s="283">
        <v>0</v>
      </c>
      <c r="AE10" s="283">
        <v>1084</v>
      </c>
      <c r="AF10" s="283">
        <v>0</v>
      </c>
      <c r="AG10" s="283">
        <v>0</v>
      </c>
      <c r="AH10" s="283">
        <v>0</v>
      </c>
      <c r="AI10" s="283">
        <f t="shared" si="11"/>
        <v>786</v>
      </c>
      <c r="AJ10" s="283">
        <f t="shared" si="12"/>
        <v>786</v>
      </c>
      <c r="AK10" s="283">
        <v>0</v>
      </c>
      <c r="AL10" s="283">
        <v>0</v>
      </c>
      <c r="AM10" s="283">
        <v>0</v>
      </c>
      <c r="AN10" s="283">
        <v>786</v>
      </c>
      <c r="AO10" s="283">
        <v>0</v>
      </c>
      <c r="AP10" s="283">
        <v>0</v>
      </c>
      <c r="AQ10" s="283">
        <f t="shared" si="14"/>
        <v>0</v>
      </c>
      <c r="AR10" s="283">
        <v>0</v>
      </c>
      <c r="AS10" s="283">
        <v>0</v>
      </c>
      <c r="AT10" s="283">
        <v>0</v>
      </c>
      <c r="AU10" s="283">
        <v>0</v>
      </c>
      <c r="AV10" s="283">
        <v>0</v>
      </c>
      <c r="AW10" s="283">
        <v>0</v>
      </c>
      <c r="AX10" s="283">
        <f t="shared" si="16"/>
        <v>172</v>
      </c>
      <c r="AY10" s="283">
        <f t="shared" si="17"/>
        <v>172</v>
      </c>
      <c r="AZ10" s="283">
        <v>0</v>
      </c>
      <c r="BA10" s="283">
        <v>0</v>
      </c>
      <c r="BB10" s="283">
        <v>0</v>
      </c>
      <c r="BC10" s="283">
        <v>172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0</v>
      </c>
      <c r="CC10" s="283">
        <f t="shared" si="27"/>
        <v>0</v>
      </c>
      <c r="CD10" s="283">
        <v>0</v>
      </c>
      <c r="CE10" s="283">
        <v>0</v>
      </c>
      <c r="CF10" s="283">
        <v>0</v>
      </c>
      <c r="CG10" s="283">
        <v>0</v>
      </c>
      <c r="CH10" s="283">
        <v>0</v>
      </c>
      <c r="CI10" s="283">
        <v>0</v>
      </c>
      <c r="CJ10" s="283">
        <f t="shared" si="29"/>
        <v>0</v>
      </c>
      <c r="CK10" s="283">
        <v>0</v>
      </c>
      <c r="CL10" s="283">
        <v>0</v>
      </c>
      <c r="CM10" s="283">
        <v>0</v>
      </c>
      <c r="CN10" s="283">
        <v>0</v>
      </c>
      <c r="CO10" s="283">
        <v>0</v>
      </c>
      <c r="CP10" s="283">
        <v>0</v>
      </c>
      <c r="CQ10" s="283">
        <f t="shared" si="31"/>
        <v>3215</v>
      </c>
      <c r="CR10" s="283">
        <f t="shared" si="32"/>
        <v>2791</v>
      </c>
      <c r="CS10" s="283">
        <v>0</v>
      </c>
      <c r="CT10" s="283">
        <v>0</v>
      </c>
      <c r="CU10" s="283">
        <v>0</v>
      </c>
      <c r="CV10" s="283">
        <v>2791</v>
      </c>
      <c r="CW10" s="283">
        <v>0</v>
      </c>
      <c r="CX10" s="283">
        <v>0</v>
      </c>
      <c r="CY10" s="283">
        <f t="shared" si="34"/>
        <v>424</v>
      </c>
      <c r="CZ10" s="283">
        <v>0</v>
      </c>
      <c r="DA10" s="283">
        <v>0</v>
      </c>
      <c r="DB10" s="283">
        <v>0</v>
      </c>
      <c r="DC10" s="283">
        <v>424</v>
      </c>
      <c r="DD10" s="283">
        <v>0</v>
      </c>
      <c r="DE10" s="283">
        <v>0</v>
      </c>
      <c r="DF10" s="283">
        <f t="shared" si="36"/>
        <v>239</v>
      </c>
      <c r="DG10" s="283">
        <f t="shared" si="37"/>
        <v>0</v>
      </c>
      <c r="DH10" s="283">
        <v>0</v>
      </c>
      <c r="DI10" s="283">
        <v>0</v>
      </c>
      <c r="DJ10" s="283">
        <v>0</v>
      </c>
      <c r="DK10" s="283">
        <v>0</v>
      </c>
      <c r="DL10" s="283">
        <v>0</v>
      </c>
      <c r="DM10" s="283">
        <v>0</v>
      </c>
      <c r="DN10" s="283">
        <f t="shared" si="39"/>
        <v>239</v>
      </c>
      <c r="DO10" s="283">
        <v>0</v>
      </c>
      <c r="DP10" s="283">
        <v>0</v>
      </c>
      <c r="DQ10" s="283">
        <v>239</v>
      </c>
      <c r="DR10" s="283">
        <v>0</v>
      </c>
      <c r="DS10" s="283">
        <v>0</v>
      </c>
      <c r="DT10" s="283">
        <v>0</v>
      </c>
      <c r="DU10" s="283">
        <f t="shared" si="41"/>
        <v>8</v>
      </c>
      <c r="DV10" s="283">
        <v>1</v>
      </c>
      <c r="DW10" s="283">
        <v>0</v>
      </c>
      <c r="DX10" s="283">
        <v>7</v>
      </c>
      <c r="DY10" s="283">
        <v>0</v>
      </c>
      <c r="DZ10" s="283">
        <f t="shared" si="42"/>
        <v>86</v>
      </c>
      <c r="EA10" s="283">
        <f t="shared" si="43"/>
        <v>0</v>
      </c>
      <c r="EB10" s="283">
        <v>0</v>
      </c>
      <c r="EC10" s="283">
        <v>0</v>
      </c>
      <c r="ED10" s="283">
        <v>0</v>
      </c>
      <c r="EE10" s="283">
        <v>0</v>
      </c>
      <c r="EF10" s="283">
        <v>0</v>
      </c>
      <c r="EG10" s="283">
        <v>0</v>
      </c>
      <c r="EH10" s="283">
        <f t="shared" si="45"/>
        <v>86</v>
      </c>
      <c r="EI10" s="283">
        <v>0</v>
      </c>
      <c r="EJ10" s="283">
        <v>0</v>
      </c>
      <c r="EK10" s="283">
        <v>86</v>
      </c>
      <c r="EL10" s="283">
        <v>0</v>
      </c>
      <c r="EM10" s="283">
        <v>0</v>
      </c>
      <c r="EN10" s="283">
        <v>0</v>
      </c>
    </row>
    <row r="11" spans="1:144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23720</v>
      </c>
      <c r="E11" s="283">
        <f t="shared" si="1"/>
        <v>17395</v>
      </c>
      <c r="F11" s="283">
        <f t="shared" si="2"/>
        <v>13286</v>
      </c>
      <c r="G11" s="283">
        <v>0</v>
      </c>
      <c r="H11" s="283">
        <v>12514</v>
      </c>
      <c r="I11" s="283">
        <v>0</v>
      </c>
      <c r="J11" s="283">
        <v>723</v>
      </c>
      <c r="K11" s="283">
        <v>0</v>
      </c>
      <c r="L11" s="283">
        <v>49</v>
      </c>
      <c r="M11" s="283">
        <f t="shared" si="4"/>
        <v>4109</v>
      </c>
      <c r="N11" s="283">
        <v>0</v>
      </c>
      <c r="O11" s="283">
        <v>3826</v>
      </c>
      <c r="P11" s="283">
        <v>0</v>
      </c>
      <c r="Q11" s="283">
        <v>0</v>
      </c>
      <c r="R11" s="283">
        <v>0</v>
      </c>
      <c r="S11" s="283">
        <v>283</v>
      </c>
      <c r="T11" s="283">
        <f t="shared" si="6"/>
        <v>0</v>
      </c>
      <c r="U11" s="283">
        <f t="shared" si="7"/>
        <v>0</v>
      </c>
      <c r="V11" s="283">
        <v>0</v>
      </c>
      <c r="W11" s="283">
        <v>0</v>
      </c>
      <c r="X11" s="283">
        <v>0</v>
      </c>
      <c r="Y11" s="283">
        <v>0</v>
      </c>
      <c r="Z11" s="283">
        <v>0</v>
      </c>
      <c r="AA11" s="283">
        <v>0</v>
      </c>
      <c r="AB11" s="283">
        <f t="shared" si="9"/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f t="shared" si="11"/>
        <v>0</v>
      </c>
      <c r="AJ11" s="283">
        <f t="shared" si="12"/>
        <v>0</v>
      </c>
      <c r="AK11" s="283">
        <v>0</v>
      </c>
      <c r="AL11" s="283">
        <v>0</v>
      </c>
      <c r="AM11" s="283">
        <v>0</v>
      </c>
      <c r="AN11" s="283">
        <v>0</v>
      </c>
      <c r="AO11" s="283">
        <v>0</v>
      </c>
      <c r="AP11" s="283">
        <v>0</v>
      </c>
      <c r="AQ11" s="283">
        <f t="shared" si="14"/>
        <v>0</v>
      </c>
      <c r="AR11" s="283">
        <v>0</v>
      </c>
      <c r="AS11" s="283">
        <v>0</v>
      </c>
      <c r="AT11" s="283">
        <v>0</v>
      </c>
      <c r="AU11" s="283">
        <v>0</v>
      </c>
      <c r="AV11" s="283">
        <v>0</v>
      </c>
      <c r="AW11" s="283">
        <v>0</v>
      </c>
      <c r="AX11" s="283">
        <f t="shared" si="16"/>
        <v>0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21"/>
        <v>0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26"/>
        <v>0</v>
      </c>
      <c r="CC11" s="283">
        <f t="shared" si="27"/>
        <v>0</v>
      </c>
      <c r="CD11" s="283">
        <v>0</v>
      </c>
      <c r="CE11" s="283">
        <v>0</v>
      </c>
      <c r="CF11" s="283">
        <v>0</v>
      </c>
      <c r="CG11" s="283">
        <v>0</v>
      </c>
      <c r="CH11" s="283">
        <v>0</v>
      </c>
      <c r="CI11" s="283">
        <v>0</v>
      </c>
      <c r="CJ11" s="283">
        <f t="shared" si="29"/>
        <v>0</v>
      </c>
      <c r="CK11" s="283">
        <v>0</v>
      </c>
      <c r="CL11" s="283">
        <v>0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31"/>
        <v>2531</v>
      </c>
      <c r="CR11" s="283">
        <f t="shared" si="32"/>
        <v>1615</v>
      </c>
      <c r="CS11" s="283">
        <v>0</v>
      </c>
      <c r="CT11" s="283">
        <v>0</v>
      </c>
      <c r="CU11" s="283">
        <v>491</v>
      </c>
      <c r="CV11" s="283">
        <v>1093</v>
      </c>
      <c r="CW11" s="283">
        <v>23</v>
      </c>
      <c r="CX11" s="283">
        <v>8</v>
      </c>
      <c r="CY11" s="283">
        <f t="shared" si="34"/>
        <v>916</v>
      </c>
      <c r="CZ11" s="283">
        <v>0</v>
      </c>
      <c r="DA11" s="283">
        <v>0</v>
      </c>
      <c r="DB11" s="283">
        <v>306</v>
      </c>
      <c r="DC11" s="283">
        <v>409</v>
      </c>
      <c r="DD11" s="283">
        <v>46</v>
      </c>
      <c r="DE11" s="283">
        <v>155</v>
      </c>
      <c r="DF11" s="283">
        <f t="shared" si="36"/>
        <v>0</v>
      </c>
      <c r="DG11" s="283">
        <f t="shared" si="37"/>
        <v>0</v>
      </c>
      <c r="DH11" s="283">
        <v>0</v>
      </c>
      <c r="DI11" s="283">
        <v>0</v>
      </c>
      <c r="DJ11" s="283">
        <v>0</v>
      </c>
      <c r="DK11" s="283">
        <v>0</v>
      </c>
      <c r="DL11" s="283">
        <v>0</v>
      </c>
      <c r="DM11" s="283">
        <v>0</v>
      </c>
      <c r="DN11" s="283">
        <f t="shared" si="39"/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3209</v>
      </c>
      <c r="DV11" s="283">
        <v>3209</v>
      </c>
      <c r="DW11" s="283">
        <v>0</v>
      </c>
      <c r="DX11" s="283">
        <v>0</v>
      </c>
      <c r="DY11" s="283">
        <v>0</v>
      </c>
      <c r="DZ11" s="283">
        <f t="shared" si="42"/>
        <v>585</v>
      </c>
      <c r="EA11" s="283">
        <f t="shared" si="43"/>
        <v>477</v>
      </c>
      <c r="EB11" s="283">
        <v>0</v>
      </c>
      <c r="EC11" s="283">
        <v>0</v>
      </c>
      <c r="ED11" s="283">
        <v>477</v>
      </c>
      <c r="EE11" s="283">
        <v>0</v>
      </c>
      <c r="EF11" s="283">
        <v>0</v>
      </c>
      <c r="EG11" s="283">
        <v>0</v>
      </c>
      <c r="EH11" s="283">
        <f t="shared" si="45"/>
        <v>108</v>
      </c>
      <c r="EI11" s="283">
        <v>0</v>
      </c>
      <c r="EJ11" s="283">
        <v>0</v>
      </c>
      <c r="EK11" s="283">
        <v>108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6380</v>
      </c>
      <c r="E12" s="283">
        <f t="shared" si="1"/>
        <v>1992</v>
      </c>
      <c r="F12" s="283">
        <f t="shared" si="2"/>
        <v>1804</v>
      </c>
      <c r="G12" s="283">
        <v>0</v>
      </c>
      <c r="H12" s="283">
        <v>1804</v>
      </c>
      <c r="I12" s="283">
        <v>0</v>
      </c>
      <c r="J12" s="283">
        <v>0</v>
      </c>
      <c r="K12" s="283">
        <v>0</v>
      </c>
      <c r="L12" s="283">
        <v>0</v>
      </c>
      <c r="M12" s="283">
        <f t="shared" si="4"/>
        <v>188</v>
      </c>
      <c r="N12" s="283">
        <v>0</v>
      </c>
      <c r="O12" s="283">
        <v>188</v>
      </c>
      <c r="P12" s="283">
        <v>0</v>
      </c>
      <c r="Q12" s="283">
        <v>0</v>
      </c>
      <c r="R12" s="283">
        <v>0</v>
      </c>
      <c r="S12" s="283">
        <v>0</v>
      </c>
      <c r="T12" s="283">
        <f t="shared" si="6"/>
        <v>166</v>
      </c>
      <c r="U12" s="283">
        <f t="shared" si="7"/>
        <v>5</v>
      </c>
      <c r="V12" s="283">
        <v>0</v>
      </c>
      <c r="W12" s="283">
        <v>0</v>
      </c>
      <c r="X12" s="283">
        <v>0</v>
      </c>
      <c r="Y12" s="283">
        <v>0</v>
      </c>
      <c r="Z12" s="283">
        <v>0</v>
      </c>
      <c r="AA12" s="283">
        <v>5</v>
      </c>
      <c r="AB12" s="283">
        <f t="shared" si="9"/>
        <v>161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161</v>
      </c>
      <c r="AI12" s="283">
        <f t="shared" si="11"/>
        <v>1424</v>
      </c>
      <c r="AJ12" s="283">
        <f t="shared" si="12"/>
        <v>1393</v>
      </c>
      <c r="AK12" s="283">
        <v>0</v>
      </c>
      <c r="AL12" s="283">
        <v>0</v>
      </c>
      <c r="AM12" s="283">
        <v>0</v>
      </c>
      <c r="AN12" s="283">
        <v>1393</v>
      </c>
      <c r="AO12" s="283">
        <v>0</v>
      </c>
      <c r="AP12" s="283">
        <v>0</v>
      </c>
      <c r="AQ12" s="283">
        <f t="shared" si="14"/>
        <v>31</v>
      </c>
      <c r="AR12" s="283">
        <v>0</v>
      </c>
      <c r="AS12" s="283">
        <v>0</v>
      </c>
      <c r="AT12" s="283">
        <v>0</v>
      </c>
      <c r="AU12" s="283">
        <v>31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6</v>
      </c>
      <c r="CC12" s="283">
        <f t="shared" si="27"/>
        <v>5</v>
      </c>
      <c r="CD12" s="283">
        <v>0</v>
      </c>
      <c r="CE12" s="283">
        <v>0</v>
      </c>
      <c r="CF12" s="283">
        <v>0</v>
      </c>
      <c r="CG12" s="283">
        <v>5</v>
      </c>
      <c r="CH12" s="283">
        <v>0</v>
      </c>
      <c r="CI12" s="283">
        <v>0</v>
      </c>
      <c r="CJ12" s="283">
        <f t="shared" si="29"/>
        <v>1</v>
      </c>
      <c r="CK12" s="283">
        <v>0</v>
      </c>
      <c r="CL12" s="283">
        <v>0</v>
      </c>
      <c r="CM12" s="283">
        <v>0</v>
      </c>
      <c r="CN12" s="283">
        <v>1</v>
      </c>
      <c r="CO12" s="283">
        <v>0</v>
      </c>
      <c r="CP12" s="283">
        <v>0</v>
      </c>
      <c r="CQ12" s="283">
        <f t="shared" si="31"/>
        <v>1585</v>
      </c>
      <c r="CR12" s="283">
        <f t="shared" si="32"/>
        <v>1089</v>
      </c>
      <c r="CS12" s="283">
        <v>0</v>
      </c>
      <c r="CT12" s="283">
        <v>0</v>
      </c>
      <c r="CU12" s="283">
        <v>0</v>
      </c>
      <c r="CV12" s="283">
        <v>1089</v>
      </c>
      <c r="CW12" s="283">
        <v>0</v>
      </c>
      <c r="CX12" s="283">
        <v>0</v>
      </c>
      <c r="CY12" s="283">
        <f t="shared" si="34"/>
        <v>496</v>
      </c>
      <c r="CZ12" s="283">
        <v>0</v>
      </c>
      <c r="DA12" s="283">
        <v>0</v>
      </c>
      <c r="DB12" s="283">
        <v>0</v>
      </c>
      <c r="DC12" s="283">
        <v>496</v>
      </c>
      <c r="DD12" s="283">
        <v>0</v>
      </c>
      <c r="DE12" s="283">
        <v>0</v>
      </c>
      <c r="DF12" s="283">
        <f t="shared" si="36"/>
        <v>0</v>
      </c>
      <c r="DG12" s="283">
        <f t="shared" si="37"/>
        <v>0</v>
      </c>
      <c r="DH12" s="283">
        <v>0</v>
      </c>
      <c r="DI12" s="283">
        <v>0</v>
      </c>
      <c r="DJ12" s="283">
        <v>0</v>
      </c>
      <c r="DK12" s="283">
        <v>0</v>
      </c>
      <c r="DL12" s="283">
        <v>0</v>
      </c>
      <c r="DM12" s="283">
        <v>0</v>
      </c>
      <c r="DN12" s="283">
        <f t="shared" si="39"/>
        <v>0</v>
      </c>
      <c r="DO12" s="283">
        <v>0</v>
      </c>
      <c r="DP12" s="283">
        <v>0</v>
      </c>
      <c r="DQ12" s="283">
        <v>0</v>
      </c>
      <c r="DR12" s="283">
        <v>0</v>
      </c>
      <c r="DS12" s="283">
        <v>0</v>
      </c>
      <c r="DT12" s="283">
        <v>0</v>
      </c>
      <c r="DU12" s="283">
        <f t="shared" si="41"/>
        <v>0</v>
      </c>
      <c r="DV12" s="283">
        <v>0</v>
      </c>
      <c r="DW12" s="283">
        <v>0</v>
      </c>
      <c r="DX12" s="283">
        <v>0</v>
      </c>
      <c r="DY12" s="283">
        <v>0</v>
      </c>
      <c r="DZ12" s="283">
        <f t="shared" si="42"/>
        <v>1207</v>
      </c>
      <c r="EA12" s="283">
        <f t="shared" si="43"/>
        <v>595</v>
      </c>
      <c r="EB12" s="283">
        <v>2</v>
      </c>
      <c r="EC12" s="283">
        <v>0</v>
      </c>
      <c r="ED12" s="283">
        <v>520</v>
      </c>
      <c r="EE12" s="283">
        <v>0</v>
      </c>
      <c r="EF12" s="283">
        <v>73</v>
      </c>
      <c r="EG12" s="283">
        <v>0</v>
      </c>
      <c r="EH12" s="283">
        <f t="shared" si="45"/>
        <v>612</v>
      </c>
      <c r="EI12" s="283">
        <v>0</v>
      </c>
      <c r="EJ12" s="283">
        <v>0</v>
      </c>
      <c r="EK12" s="283">
        <v>277</v>
      </c>
      <c r="EL12" s="283">
        <v>0</v>
      </c>
      <c r="EM12" s="283">
        <v>335</v>
      </c>
      <c r="EN12" s="283">
        <v>0</v>
      </c>
    </row>
    <row r="13" spans="1:144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20921</v>
      </c>
      <c r="E13" s="283">
        <f t="shared" si="1"/>
        <v>16470</v>
      </c>
      <c r="F13" s="283">
        <f t="shared" si="2"/>
        <v>13164</v>
      </c>
      <c r="G13" s="283">
        <v>0</v>
      </c>
      <c r="H13" s="283">
        <v>13164</v>
      </c>
      <c r="I13" s="283">
        <v>0</v>
      </c>
      <c r="J13" s="283">
        <v>0</v>
      </c>
      <c r="K13" s="283">
        <v>0</v>
      </c>
      <c r="L13" s="283">
        <v>0</v>
      </c>
      <c r="M13" s="283">
        <f t="shared" si="4"/>
        <v>3306</v>
      </c>
      <c r="N13" s="283">
        <v>0</v>
      </c>
      <c r="O13" s="283">
        <v>3306</v>
      </c>
      <c r="P13" s="283">
        <v>0</v>
      </c>
      <c r="Q13" s="283">
        <v>0</v>
      </c>
      <c r="R13" s="283">
        <v>0</v>
      </c>
      <c r="S13" s="283">
        <v>0</v>
      </c>
      <c r="T13" s="283">
        <f t="shared" si="6"/>
        <v>0</v>
      </c>
      <c r="U13" s="283">
        <f t="shared" si="7"/>
        <v>0</v>
      </c>
      <c r="V13" s="283">
        <v>0</v>
      </c>
      <c r="W13" s="283">
        <v>0</v>
      </c>
      <c r="X13" s="283">
        <v>0</v>
      </c>
      <c r="Y13" s="283">
        <v>0</v>
      </c>
      <c r="Z13" s="283">
        <v>0</v>
      </c>
      <c r="AA13" s="283">
        <v>0</v>
      </c>
      <c r="AB13" s="283">
        <f t="shared" si="9"/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f t="shared" si="11"/>
        <v>0</v>
      </c>
      <c r="AJ13" s="283">
        <f t="shared" si="12"/>
        <v>0</v>
      </c>
      <c r="AK13" s="283">
        <v>0</v>
      </c>
      <c r="AL13" s="283">
        <v>0</v>
      </c>
      <c r="AM13" s="283">
        <v>0</v>
      </c>
      <c r="AN13" s="283">
        <v>0</v>
      </c>
      <c r="AO13" s="283">
        <v>0</v>
      </c>
      <c r="AP13" s="283">
        <v>0</v>
      </c>
      <c r="AQ13" s="283">
        <f t="shared" si="14"/>
        <v>0</v>
      </c>
      <c r="AR13" s="283">
        <v>0</v>
      </c>
      <c r="AS13" s="283">
        <v>0</v>
      </c>
      <c r="AT13" s="283">
        <v>0</v>
      </c>
      <c r="AU13" s="283">
        <v>0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0</v>
      </c>
      <c r="CC13" s="283">
        <f t="shared" si="27"/>
        <v>0</v>
      </c>
      <c r="CD13" s="283">
        <v>0</v>
      </c>
      <c r="CE13" s="283">
        <v>0</v>
      </c>
      <c r="CF13" s="283">
        <v>0</v>
      </c>
      <c r="CG13" s="283">
        <v>0</v>
      </c>
      <c r="CH13" s="283">
        <v>0</v>
      </c>
      <c r="CI13" s="283">
        <v>0</v>
      </c>
      <c r="CJ13" s="283">
        <f t="shared" si="29"/>
        <v>0</v>
      </c>
      <c r="CK13" s="283">
        <v>0</v>
      </c>
      <c r="CL13" s="283">
        <v>0</v>
      </c>
      <c r="CM13" s="283">
        <v>0</v>
      </c>
      <c r="CN13" s="283">
        <v>0</v>
      </c>
      <c r="CO13" s="283">
        <v>0</v>
      </c>
      <c r="CP13" s="283">
        <v>0</v>
      </c>
      <c r="CQ13" s="283">
        <f t="shared" si="31"/>
        <v>4451</v>
      </c>
      <c r="CR13" s="283">
        <f t="shared" si="32"/>
        <v>2831</v>
      </c>
      <c r="CS13" s="283">
        <v>0</v>
      </c>
      <c r="CT13" s="283">
        <v>0</v>
      </c>
      <c r="CU13" s="283">
        <v>320</v>
      </c>
      <c r="CV13" s="283">
        <v>2511</v>
      </c>
      <c r="CW13" s="283">
        <v>0</v>
      </c>
      <c r="CX13" s="283">
        <v>0</v>
      </c>
      <c r="CY13" s="283">
        <f t="shared" si="34"/>
        <v>1620</v>
      </c>
      <c r="CZ13" s="283">
        <v>0</v>
      </c>
      <c r="DA13" s="283">
        <v>0</v>
      </c>
      <c r="DB13" s="283">
        <v>886</v>
      </c>
      <c r="DC13" s="283">
        <v>734</v>
      </c>
      <c r="DD13" s="283">
        <v>0</v>
      </c>
      <c r="DE13" s="283">
        <v>0</v>
      </c>
      <c r="DF13" s="283">
        <f t="shared" si="36"/>
        <v>0</v>
      </c>
      <c r="DG13" s="283">
        <f t="shared" si="37"/>
        <v>0</v>
      </c>
      <c r="DH13" s="283">
        <v>0</v>
      </c>
      <c r="DI13" s="283">
        <v>0</v>
      </c>
      <c r="DJ13" s="283">
        <v>0</v>
      </c>
      <c r="DK13" s="283">
        <v>0</v>
      </c>
      <c r="DL13" s="283">
        <v>0</v>
      </c>
      <c r="DM13" s="283">
        <v>0</v>
      </c>
      <c r="DN13" s="283">
        <f t="shared" si="39"/>
        <v>0</v>
      </c>
      <c r="DO13" s="283">
        <v>0</v>
      </c>
      <c r="DP13" s="283">
        <v>0</v>
      </c>
      <c r="DQ13" s="283">
        <v>0</v>
      </c>
      <c r="DR13" s="283">
        <v>0</v>
      </c>
      <c r="DS13" s="283">
        <v>0</v>
      </c>
      <c r="DT13" s="283">
        <v>0</v>
      </c>
      <c r="DU13" s="283">
        <f t="shared" si="41"/>
        <v>0</v>
      </c>
      <c r="DV13" s="283">
        <v>0</v>
      </c>
      <c r="DW13" s="283">
        <v>0</v>
      </c>
      <c r="DX13" s="283">
        <v>0</v>
      </c>
      <c r="DY13" s="283">
        <v>0</v>
      </c>
      <c r="DZ13" s="283">
        <f t="shared" si="42"/>
        <v>0</v>
      </c>
      <c r="EA13" s="283">
        <f t="shared" si="43"/>
        <v>0</v>
      </c>
      <c r="EB13" s="283">
        <v>0</v>
      </c>
      <c r="EC13" s="283">
        <v>0</v>
      </c>
      <c r="ED13" s="283">
        <v>0</v>
      </c>
      <c r="EE13" s="283">
        <v>0</v>
      </c>
      <c r="EF13" s="283">
        <v>0</v>
      </c>
      <c r="EG13" s="283">
        <v>0</v>
      </c>
      <c r="EH13" s="283">
        <f t="shared" si="45"/>
        <v>0</v>
      </c>
      <c r="EI13" s="283">
        <v>0</v>
      </c>
      <c r="EJ13" s="283">
        <v>0</v>
      </c>
      <c r="EK13" s="283">
        <v>0</v>
      </c>
      <c r="EL13" s="283">
        <v>0</v>
      </c>
      <c r="EM13" s="283">
        <v>0</v>
      </c>
      <c r="EN13" s="283">
        <v>0</v>
      </c>
    </row>
    <row r="14" spans="1:144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7261</v>
      </c>
      <c r="E14" s="283">
        <f t="shared" si="1"/>
        <v>5568</v>
      </c>
      <c r="F14" s="283">
        <f t="shared" si="2"/>
        <v>5043</v>
      </c>
      <c r="G14" s="283">
        <v>0</v>
      </c>
      <c r="H14" s="283">
        <v>4953</v>
      </c>
      <c r="I14" s="283">
        <v>0</v>
      </c>
      <c r="J14" s="283">
        <v>0</v>
      </c>
      <c r="K14" s="283">
        <v>0</v>
      </c>
      <c r="L14" s="283">
        <v>90</v>
      </c>
      <c r="M14" s="283">
        <f t="shared" si="4"/>
        <v>525</v>
      </c>
      <c r="N14" s="283">
        <v>0</v>
      </c>
      <c r="O14" s="283">
        <v>467</v>
      </c>
      <c r="P14" s="283">
        <v>0</v>
      </c>
      <c r="Q14" s="283">
        <v>0</v>
      </c>
      <c r="R14" s="283">
        <v>0</v>
      </c>
      <c r="S14" s="283">
        <v>58</v>
      </c>
      <c r="T14" s="283">
        <f t="shared" si="6"/>
        <v>0</v>
      </c>
      <c r="U14" s="283">
        <f t="shared" si="7"/>
        <v>0</v>
      </c>
      <c r="V14" s="283">
        <v>0</v>
      </c>
      <c r="W14" s="283">
        <v>0</v>
      </c>
      <c r="X14" s="283">
        <v>0</v>
      </c>
      <c r="Y14" s="283">
        <v>0</v>
      </c>
      <c r="Z14" s="283">
        <v>0</v>
      </c>
      <c r="AA14" s="283">
        <v>0</v>
      </c>
      <c r="AB14" s="283">
        <f t="shared" si="9"/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f t="shared" si="11"/>
        <v>0</v>
      </c>
      <c r="AJ14" s="283">
        <f t="shared" si="12"/>
        <v>0</v>
      </c>
      <c r="AK14" s="283">
        <v>0</v>
      </c>
      <c r="AL14" s="283">
        <v>0</v>
      </c>
      <c r="AM14" s="283">
        <v>0</v>
      </c>
      <c r="AN14" s="283">
        <v>0</v>
      </c>
      <c r="AO14" s="283">
        <v>0</v>
      </c>
      <c r="AP14" s="283">
        <v>0</v>
      </c>
      <c r="AQ14" s="283">
        <f t="shared" si="14"/>
        <v>0</v>
      </c>
      <c r="AR14" s="283">
        <v>0</v>
      </c>
      <c r="AS14" s="283">
        <v>0</v>
      </c>
      <c r="AT14" s="283">
        <v>0</v>
      </c>
      <c r="AU14" s="283">
        <v>0</v>
      </c>
      <c r="AV14" s="283">
        <v>0</v>
      </c>
      <c r="AW14" s="283">
        <v>0</v>
      </c>
      <c r="AX14" s="283">
        <f t="shared" si="16"/>
        <v>0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0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0</v>
      </c>
      <c r="CK14" s="283">
        <v>0</v>
      </c>
      <c r="CL14" s="283">
        <v>0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890</v>
      </c>
      <c r="CR14" s="283">
        <f t="shared" si="32"/>
        <v>716</v>
      </c>
      <c r="CS14" s="283">
        <v>0</v>
      </c>
      <c r="CT14" s="283">
        <v>0</v>
      </c>
      <c r="CU14" s="283">
        <v>180</v>
      </c>
      <c r="CV14" s="283">
        <v>431</v>
      </c>
      <c r="CW14" s="283">
        <v>0</v>
      </c>
      <c r="CX14" s="283">
        <v>105</v>
      </c>
      <c r="CY14" s="283">
        <f t="shared" si="34"/>
        <v>174</v>
      </c>
      <c r="CZ14" s="283">
        <v>0</v>
      </c>
      <c r="DA14" s="283">
        <v>0</v>
      </c>
      <c r="DB14" s="283">
        <v>116</v>
      </c>
      <c r="DC14" s="283">
        <v>39</v>
      </c>
      <c r="DD14" s="283">
        <v>0</v>
      </c>
      <c r="DE14" s="283">
        <v>19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803</v>
      </c>
      <c r="DV14" s="283">
        <v>755</v>
      </c>
      <c r="DW14" s="283">
        <v>0</v>
      </c>
      <c r="DX14" s="283">
        <v>48</v>
      </c>
      <c r="DY14" s="283">
        <v>0</v>
      </c>
      <c r="DZ14" s="283">
        <f t="shared" si="42"/>
        <v>0</v>
      </c>
      <c r="EA14" s="283">
        <f t="shared" si="43"/>
        <v>0</v>
      </c>
      <c r="EB14" s="283">
        <v>0</v>
      </c>
      <c r="EC14" s="283">
        <v>0</v>
      </c>
      <c r="ED14" s="283">
        <v>0</v>
      </c>
      <c r="EE14" s="283">
        <v>0</v>
      </c>
      <c r="EF14" s="283">
        <v>0</v>
      </c>
      <c r="EG14" s="283">
        <v>0</v>
      </c>
      <c r="EH14" s="283">
        <f t="shared" si="45"/>
        <v>0</v>
      </c>
      <c r="EI14" s="283">
        <v>0</v>
      </c>
      <c r="EJ14" s="283">
        <v>0</v>
      </c>
      <c r="EK14" s="283">
        <v>0</v>
      </c>
      <c r="EL14" s="283">
        <v>0</v>
      </c>
      <c r="EM14" s="283">
        <v>0</v>
      </c>
      <c r="EN14" s="283">
        <v>0</v>
      </c>
    </row>
    <row r="15" spans="1:144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6928</v>
      </c>
      <c r="E15" s="283">
        <f t="shared" si="1"/>
        <v>5374</v>
      </c>
      <c r="F15" s="283">
        <f t="shared" si="2"/>
        <v>5374</v>
      </c>
      <c r="G15" s="283">
        <v>0</v>
      </c>
      <c r="H15" s="283">
        <v>5374</v>
      </c>
      <c r="I15" s="283">
        <v>0</v>
      </c>
      <c r="J15" s="283">
        <v>0</v>
      </c>
      <c r="K15" s="283">
        <v>0</v>
      </c>
      <c r="L15" s="283">
        <v>0</v>
      </c>
      <c r="M15" s="283">
        <f t="shared" si="4"/>
        <v>0</v>
      </c>
      <c r="N15" s="283">
        <v>0</v>
      </c>
      <c r="O15" s="283">
        <v>0</v>
      </c>
      <c r="P15" s="283">
        <v>0</v>
      </c>
      <c r="Q15" s="283">
        <v>0</v>
      </c>
      <c r="R15" s="283">
        <v>0</v>
      </c>
      <c r="S15" s="283">
        <v>0</v>
      </c>
      <c r="T15" s="283">
        <f t="shared" si="6"/>
        <v>0</v>
      </c>
      <c r="U15" s="283">
        <f t="shared" si="7"/>
        <v>0</v>
      </c>
      <c r="V15" s="283">
        <v>0</v>
      </c>
      <c r="W15" s="283">
        <v>0</v>
      </c>
      <c r="X15" s="283">
        <v>0</v>
      </c>
      <c r="Y15" s="283">
        <v>0</v>
      </c>
      <c r="Z15" s="283">
        <v>0</v>
      </c>
      <c r="AA15" s="283">
        <v>0</v>
      </c>
      <c r="AB15" s="283">
        <f t="shared" si="9"/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f t="shared" si="11"/>
        <v>0</v>
      </c>
      <c r="AJ15" s="283">
        <f t="shared" si="12"/>
        <v>0</v>
      </c>
      <c r="AK15" s="283">
        <v>0</v>
      </c>
      <c r="AL15" s="283">
        <v>0</v>
      </c>
      <c r="AM15" s="283">
        <v>0</v>
      </c>
      <c r="AN15" s="283">
        <v>0</v>
      </c>
      <c r="AO15" s="283">
        <v>0</v>
      </c>
      <c r="AP15" s="283">
        <v>0</v>
      </c>
      <c r="AQ15" s="283">
        <f t="shared" si="14"/>
        <v>0</v>
      </c>
      <c r="AR15" s="283">
        <v>0</v>
      </c>
      <c r="AS15" s="283">
        <v>0</v>
      </c>
      <c r="AT15" s="283">
        <v>0</v>
      </c>
      <c r="AU15" s="283">
        <v>0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0</v>
      </c>
      <c r="CC15" s="283">
        <f t="shared" si="27"/>
        <v>0</v>
      </c>
      <c r="CD15" s="283">
        <v>0</v>
      </c>
      <c r="CE15" s="283">
        <v>0</v>
      </c>
      <c r="CF15" s="283">
        <v>0</v>
      </c>
      <c r="CG15" s="283">
        <v>0</v>
      </c>
      <c r="CH15" s="283">
        <v>0</v>
      </c>
      <c r="CI15" s="283">
        <v>0</v>
      </c>
      <c r="CJ15" s="283">
        <f t="shared" si="29"/>
        <v>0</v>
      </c>
      <c r="CK15" s="283">
        <v>0</v>
      </c>
      <c r="CL15" s="283">
        <v>0</v>
      </c>
      <c r="CM15" s="283">
        <v>0</v>
      </c>
      <c r="CN15" s="283">
        <v>0</v>
      </c>
      <c r="CO15" s="283">
        <v>0</v>
      </c>
      <c r="CP15" s="283">
        <v>0</v>
      </c>
      <c r="CQ15" s="283">
        <f t="shared" si="31"/>
        <v>1192</v>
      </c>
      <c r="CR15" s="283">
        <f t="shared" si="32"/>
        <v>829</v>
      </c>
      <c r="CS15" s="283">
        <v>0</v>
      </c>
      <c r="CT15" s="283">
        <v>0</v>
      </c>
      <c r="CU15" s="283">
        <v>84</v>
      </c>
      <c r="CV15" s="283">
        <v>733</v>
      </c>
      <c r="CW15" s="283">
        <v>0</v>
      </c>
      <c r="CX15" s="283">
        <v>12</v>
      </c>
      <c r="CY15" s="283">
        <f t="shared" si="34"/>
        <v>363</v>
      </c>
      <c r="CZ15" s="283">
        <v>0</v>
      </c>
      <c r="DA15" s="283">
        <v>0</v>
      </c>
      <c r="DB15" s="283">
        <v>0</v>
      </c>
      <c r="DC15" s="283">
        <v>0</v>
      </c>
      <c r="DD15" s="283">
        <v>0</v>
      </c>
      <c r="DE15" s="283">
        <v>363</v>
      </c>
      <c r="DF15" s="283">
        <f t="shared" si="36"/>
        <v>0</v>
      </c>
      <c r="DG15" s="283">
        <f t="shared" si="37"/>
        <v>0</v>
      </c>
      <c r="DH15" s="283">
        <v>0</v>
      </c>
      <c r="DI15" s="283">
        <v>0</v>
      </c>
      <c r="DJ15" s="283">
        <v>0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362</v>
      </c>
      <c r="DV15" s="283">
        <v>272</v>
      </c>
      <c r="DW15" s="283">
        <v>0</v>
      </c>
      <c r="DX15" s="283">
        <v>90</v>
      </c>
      <c r="DY15" s="283">
        <v>0</v>
      </c>
      <c r="DZ15" s="283">
        <f t="shared" si="42"/>
        <v>0</v>
      </c>
      <c r="EA15" s="283">
        <f t="shared" si="43"/>
        <v>0</v>
      </c>
      <c r="EB15" s="283">
        <v>0</v>
      </c>
      <c r="EC15" s="283">
        <v>0</v>
      </c>
      <c r="ED15" s="283">
        <v>0</v>
      </c>
      <c r="EE15" s="283">
        <v>0</v>
      </c>
      <c r="EF15" s="283">
        <v>0</v>
      </c>
      <c r="EG15" s="283">
        <v>0</v>
      </c>
      <c r="EH15" s="283">
        <f t="shared" si="45"/>
        <v>0</v>
      </c>
      <c r="EI15" s="283">
        <v>0</v>
      </c>
      <c r="EJ15" s="283">
        <v>0</v>
      </c>
      <c r="EK15" s="283">
        <v>0</v>
      </c>
      <c r="EL15" s="283">
        <v>0</v>
      </c>
      <c r="EM15" s="283">
        <v>0</v>
      </c>
      <c r="EN15" s="283">
        <v>0</v>
      </c>
    </row>
    <row r="16" spans="1:144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5961</v>
      </c>
      <c r="E16" s="283">
        <f t="shared" si="1"/>
        <v>5112</v>
      </c>
      <c r="F16" s="283">
        <f t="shared" si="2"/>
        <v>3691</v>
      </c>
      <c r="G16" s="283">
        <v>0</v>
      </c>
      <c r="H16" s="283">
        <v>3675</v>
      </c>
      <c r="I16" s="283">
        <v>0</v>
      </c>
      <c r="J16" s="283">
        <v>1</v>
      </c>
      <c r="K16" s="283">
        <v>0</v>
      </c>
      <c r="L16" s="283">
        <v>15</v>
      </c>
      <c r="M16" s="283">
        <f t="shared" si="4"/>
        <v>1421</v>
      </c>
      <c r="N16" s="283">
        <v>0</v>
      </c>
      <c r="O16" s="283">
        <v>1421</v>
      </c>
      <c r="P16" s="283">
        <v>0</v>
      </c>
      <c r="Q16" s="283">
        <v>0</v>
      </c>
      <c r="R16" s="283">
        <v>0</v>
      </c>
      <c r="S16" s="283">
        <v>0</v>
      </c>
      <c r="T16" s="283">
        <f t="shared" si="6"/>
        <v>196</v>
      </c>
      <c r="U16" s="283">
        <f t="shared" si="7"/>
        <v>75</v>
      </c>
      <c r="V16" s="283">
        <v>0</v>
      </c>
      <c r="W16" s="283">
        <v>0</v>
      </c>
      <c r="X16" s="283">
        <v>75</v>
      </c>
      <c r="Y16" s="283">
        <v>0</v>
      </c>
      <c r="Z16" s="283">
        <v>0</v>
      </c>
      <c r="AA16" s="283">
        <v>0</v>
      </c>
      <c r="AB16" s="283">
        <f t="shared" si="9"/>
        <v>121</v>
      </c>
      <c r="AC16" s="283">
        <v>0</v>
      </c>
      <c r="AD16" s="283">
        <v>0</v>
      </c>
      <c r="AE16" s="283">
        <v>68</v>
      </c>
      <c r="AF16" s="283">
        <v>0</v>
      </c>
      <c r="AG16" s="283">
        <v>0</v>
      </c>
      <c r="AH16" s="283">
        <v>53</v>
      </c>
      <c r="AI16" s="283">
        <f t="shared" si="11"/>
        <v>0</v>
      </c>
      <c r="AJ16" s="283">
        <f t="shared" si="12"/>
        <v>0</v>
      </c>
      <c r="AK16" s="283">
        <v>0</v>
      </c>
      <c r="AL16" s="283">
        <v>0</v>
      </c>
      <c r="AM16" s="283">
        <v>0</v>
      </c>
      <c r="AN16" s="283">
        <v>0</v>
      </c>
      <c r="AO16" s="283">
        <v>0</v>
      </c>
      <c r="AP16" s="283">
        <v>0</v>
      </c>
      <c r="AQ16" s="283">
        <f t="shared" si="14"/>
        <v>0</v>
      </c>
      <c r="AR16" s="283">
        <v>0</v>
      </c>
      <c r="AS16" s="283">
        <v>0</v>
      </c>
      <c r="AT16" s="283">
        <v>0</v>
      </c>
      <c r="AU16" s="283">
        <v>0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0</v>
      </c>
      <c r="CC16" s="283">
        <f t="shared" si="27"/>
        <v>0</v>
      </c>
      <c r="CD16" s="283">
        <v>0</v>
      </c>
      <c r="CE16" s="283">
        <v>0</v>
      </c>
      <c r="CF16" s="283">
        <v>0</v>
      </c>
      <c r="CG16" s="283">
        <v>0</v>
      </c>
      <c r="CH16" s="283">
        <v>0</v>
      </c>
      <c r="CI16" s="283">
        <v>0</v>
      </c>
      <c r="CJ16" s="283">
        <f t="shared" si="29"/>
        <v>0</v>
      </c>
      <c r="CK16" s="283">
        <v>0</v>
      </c>
      <c r="CL16" s="283">
        <v>0</v>
      </c>
      <c r="CM16" s="283">
        <v>0</v>
      </c>
      <c r="CN16" s="283">
        <v>0</v>
      </c>
      <c r="CO16" s="283">
        <v>0</v>
      </c>
      <c r="CP16" s="283">
        <v>0</v>
      </c>
      <c r="CQ16" s="283">
        <f t="shared" si="31"/>
        <v>272</v>
      </c>
      <c r="CR16" s="283">
        <f t="shared" si="32"/>
        <v>200</v>
      </c>
      <c r="CS16" s="283">
        <v>0</v>
      </c>
      <c r="CT16" s="283">
        <v>0</v>
      </c>
      <c r="CU16" s="283">
        <v>0</v>
      </c>
      <c r="CV16" s="283">
        <v>200</v>
      </c>
      <c r="CW16" s="283">
        <v>0</v>
      </c>
      <c r="CX16" s="283">
        <v>0</v>
      </c>
      <c r="CY16" s="283">
        <f t="shared" si="34"/>
        <v>72</v>
      </c>
      <c r="CZ16" s="283">
        <v>0</v>
      </c>
      <c r="DA16" s="283">
        <v>0</v>
      </c>
      <c r="DB16" s="283">
        <v>0</v>
      </c>
      <c r="DC16" s="283">
        <v>72</v>
      </c>
      <c r="DD16" s="283">
        <v>0</v>
      </c>
      <c r="DE16" s="283">
        <v>0</v>
      </c>
      <c r="DF16" s="283">
        <f t="shared" si="36"/>
        <v>0</v>
      </c>
      <c r="DG16" s="283">
        <f t="shared" si="37"/>
        <v>0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0</v>
      </c>
      <c r="DN16" s="283">
        <f t="shared" si="39"/>
        <v>0</v>
      </c>
      <c r="DO16" s="283">
        <v>0</v>
      </c>
      <c r="DP16" s="283">
        <v>0</v>
      </c>
      <c r="DQ16" s="283">
        <v>0</v>
      </c>
      <c r="DR16" s="283">
        <v>0</v>
      </c>
      <c r="DS16" s="283">
        <v>0</v>
      </c>
      <c r="DT16" s="283">
        <v>0</v>
      </c>
      <c r="DU16" s="283">
        <f t="shared" si="41"/>
        <v>381</v>
      </c>
      <c r="DV16" s="283">
        <v>278</v>
      </c>
      <c r="DW16" s="283">
        <v>0</v>
      </c>
      <c r="DX16" s="283">
        <v>100</v>
      </c>
      <c r="DY16" s="283">
        <v>3</v>
      </c>
      <c r="DZ16" s="283">
        <f t="shared" si="42"/>
        <v>0</v>
      </c>
      <c r="EA16" s="283">
        <f t="shared" si="43"/>
        <v>0</v>
      </c>
      <c r="EB16" s="283">
        <v>0</v>
      </c>
      <c r="EC16" s="283">
        <v>0</v>
      </c>
      <c r="ED16" s="283">
        <v>0</v>
      </c>
      <c r="EE16" s="283">
        <v>0</v>
      </c>
      <c r="EF16" s="283">
        <v>0</v>
      </c>
      <c r="EG16" s="283">
        <v>0</v>
      </c>
      <c r="EH16" s="283">
        <f t="shared" si="45"/>
        <v>0</v>
      </c>
      <c r="EI16" s="283">
        <v>0</v>
      </c>
      <c r="EJ16" s="283">
        <v>0</v>
      </c>
      <c r="EK16" s="283">
        <v>0</v>
      </c>
      <c r="EL16" s="283">
        <v>0</v>
      </c>
      <c r="EM16" s="283">
        <v>0</v>
      </c>
      <c r="EN16" s="283">
        <v>0</v>
      </c>
    </row>
    <row r="17" spans="1:1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8864</v>
      </c>
      <c r="E17" s="283">
        <f t="shared" si="1"/>
        <v>7460</v>
      </c>
      <c r="F17" s="283">
        <f t="shared" si="2"/>
        <v>6696</v>
      </c>
      <c r="G17" s="283">
        <v>0</v>
      </c>
      <c r="H17" s="283">
        <v>6695</v>
      </c>
      <c r="I17" s="283">
        <v>0</v>
      </c>
      <c r="J17" s="283">
        <v>0</v>
      </c>
      <c r="K17" s="283">
        <v>0</v>
      </c>
      <c r="L17" s="283">
        <v>1</v>
      </c>
      <c r="M17" s="283">
        <f t="shared" si="4"/>
        <v>764</v>
      </c>
      <c r="N17" s="283">
        <v>0</v>
      </c>
      <c r="O17" s="283">
        <v>568</v>
      </c>
      <c r="P17" s="283">
        <v>0</v>
      </c>
      <c r="Q17" s="283">
        <v>0</v>
      </c>
      <c r="R17" s="283">
        <v>0</v>
      </c>
      <c r="S17" s="283">
        <v>196</v>
      </c>
      <c r="T17" s="283">
        <f t="shared" si="6"/>
        <v>0</v>
      </c>
      <c r="U17" s="283">
        <f t="shared" si="7"/>
        <v>0</v>
      </c>
      <c r="V17" s="283">
        <v>0</v>
      </c>
      <c r="W17" s="283">
        <v>0</v>
      </c>
      <c r="X17" s="283">
        <v>0</v>
      </c>
      <c r="Y17" s="283">
        <v>0</v>
      </c>
      <c r="Z17" s="283">
        <v>0</v>
      </c>
      <c r="AA17" s="283">
        <v>0</v>
      </c>
      <c r="AB17" s="283">
        <f t="shared" si="9"/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f t="shared" si="11"/>
        <v>125</v>
      </c>
      <c r="AJ17" s="283">
        <f t="shared" si="12"/>
        <v>0</v>
      </c>
      <c r="AK17" s="283">
        <v>0</v>
      </c>
      <c r="AL17" s="283">
        <v>0</v>
      </c>
      <c r="AM17" s="283">
        <v>0</v>
      </c>
      <c r="AN17" s="283">
        <v>0</v>
      </c>
      <c r="AO17" s="283">
        <v>0</v>
      </c>
      <c r="AP17" s="283">
        <v>0</v>
      </c>
      <c r="AQ17" s="283">
        <f t="shared" si="14"/>
        <v>125</v>
      </c>
      <c r="AR17" s="283">
        <v>0</v>
      </c>
      <c r="AS17" s="283">
        <v>125</v>
      </c>
      <c r="AT17" s="283">
        <v>0</v>
      </c>
      <c r="AU17" s="283">
        <v>0</v>
      </c>
      <c r="AV17" s="283">
        <v>0</v>
      </c>
      <c r="AW17" s="283">
        <v>0</v>
      </c>
      <c r="AX17" s="283">
        <f t="shared" si="16"/>
        <v>0</v>
      </c>
      <c r="AY17" s="283">
        <f t="shared" si="17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0</v>
      </c>
      <c r="CC17" s="283">
        <f t="shared" si="27"/>
        <v>0</v>
      </c>
      <c r="CD17" s="283">
        <v>0</v>
      </c>
      <c r="CE17" s="283">
        <v>0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0</v>
      </c>
      <c r="CK17" s="283">
        <v>0</v>
      </c>
      <c r="CL17" s="283">
        <v>0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725</v>
      </c>
      <c r="CR17" s="283">
        <f t="shared" si="32"/>
        <v>425</v>
      </c>
      <c r="CS17" s="283">
        <v>0</v>
      </c>
      <c r="CT17" s="283">
        <v>0</v>
      </c>
      <c r="CU17" s="283">
        <v>141</v>
      </c>
      <c r="CV17" s="283">
        <v>271</v>
      </c>
      <c r="CW17" s="283">
        <v>8</v>
      </c>
      <c r="CX17" s="283">
        <v>5</v>
      </c>
      <c r="CY17" s="283">
        <f t="shared" si="34"/>
        <v>300</v>
      </c>
      <c r="CZ17" s="283">
        <v>0</v>
      </c>
      <c r="DA17" s="283">
        <v>0</v>
      </c>
      <c r="DB17" s="283">
        <v>51</v>
      </c>
      <c r="DC17" s="283">
        <v>155</v>
      </c>
      <c r="DD17" s="283">
        <v>0</v>
      </c>
      <c r="DE17" s="283">
        <v>94</v>
      </c>
      <c r="DF17" s="283">
        <f t="shared" si="36"/>
        <v>0</v>
      </c>
      <c r="DG17" s="283">
        <f t="shared" si="37"/>
        <v>0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0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492</v>
      </c>
      <c r="DV17" s="283">
        <v>379</v>
      </c>
      <c r="DW17" s="283">
        <v>0</v>
      </c>
      <c r="DX17" s="283">
        <v>113</v>
      </c>
      <c r="DY17" s="283">
        <v>0</v>
      </c>
      <c r="DZ17" s="283">
        <f t="shared" si="42"/>
        <v>62</v>
      </c>
      <c r="EA17" s="283">
        <f t="shared" si="43"/>
        <v>0</v>
      </c>
      <c r="EB17" s="283">
        <v>0</v>
      </c>
      <c r="EC17" s="283">
        <v>0</v>
      </c>
      <c r="ED17" s="283">
        <v>0</v>
      </c>
      <c r="EE17" s="283">
        <v>0</v>
      </c>
      <c r="EF17" s="283">
        <v>0</v>
      </c>
      <c r="EG17" s="283">
        <v>0</v>
      </c>
      <c r="EH17" s="283">
        <f t="shared" si="45"/>
        <v>62</v>
      </c>
      <c r="EI17" s="283">
        <v>0</v>
      </c>
      <c r="EJ17" s="283">
        <v>0</v>
      </c>
      <c r="EK17" s="283">
        <v>62</v>
      </c>
      <c r="EL17" s="283">
        <v>0</v>
      </c>
      <c r="EM17" s="283">
        <v>0</v>
      </c>
      <c r="EN17" s="283">
        <v>0</v>
      </c>
    </row>
    <row r="18" spans="1:144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1395</v>
      </c>
      <c r="E18" s="283">
        <f t="shared" si="1"/>
        <v>1029</v>
      </c>
      <c r="F18" s="283">
        <f t="shared" si="2"/>
        <v>1029</v>
      </c>
      <c r="G18" s="283">
        <v>0</v>
      </c>
      <c r="H18" s="283">
        <v>1029</v>
      </c>
      <c r="I18" s="283">
        <v>0</v>
      </c>
      <c r="J18" s="283">
        <v>0</v>
      </c>
      <c r="K18" s="283">
        <v>0</v>
      </c>
      <c r="L18" s="283">
        <v>0</v>
      </c>
      <c r="M18" s="283">
        <f t="shared" si="4"/>
        <v>0</v>
      </c>
      <c r="N18" s="283">
        <v>0</v>
      </c>
      <c r="O18" s="283">
        <v>0</v>
      </c>
      <c r="P18" s="283">
        <v>0</v>
      </c>
      <c r="Q18" s="283">
        <v>0</v>
      </c>
      <c r="R18" s="283">
        <v>0</v>
      </c>
      <c r="S18" s="283">
        <v>0</v>
      </c>
      <c r="T18" s="283">
        <f t="shared" si="6"/>
        <v>0</v>
      </c>
      <c r="U18" s="283">
        <f t="shared" si="7"/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v>0</v>
      </c>
      <c r="AA18" s="283">
        <v>0</v>
      </c>
      <c r="AB18" s="283">
        <f t="shared" si="9"/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f t="shared" si="11"/>
        <v>0</v>
      </c>
      <c r="AJ18" s="283">
        <f t="shared" si="12"/>
        <v>0</v>
      </c>
      <c r="AK18" s="283">
        <v>0</v>
      </c>
      <c r="AL18" s="283">
        <v>0</v>
      </c>
      <c r="AM18" s="283">
        <v>0</v>
      </c>
      <c r="AN18" s="283">
        <v>0</v>
      </c>
      <c r="AO18" s="283">
        <v>0</v>
      </c>
      <c r="AP18" s="283">
        <v>0</v>
      </c>
      <c r="AQ18" s="283">
        <f t="shared" si="14"/>
        <v>0</v>
      </c>
      <c r="AR18" s="283">
        <v>0</v>
      </c>
      <c r="AS18" s="283">
        <v>0</v>
      </c>
      <c r="AT18" s="283">
        <v>0</v>
      </c>
      <c r="AU18" s="283">
        <v>0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0</v>
      </c>
      <c r="CC18" s="283">
        <f t="shared" si="27"/>
        <v>0</v>
      </c>
      <c r="CD18" s="283">
        <v>0</v>
      </c>
      <c r="CE18" s="283">
        <v>0</v>
      </c>
      <c r="CF18" s="283">
        <v>0</v>
      </c>
      <c r="CG18" s="283">
        <v>0</v>
      </c>
      <c r="CH18" s="283">
        <v>0</v>
      </c>
      <c r="CI18" s="283">
        <v>0</v>
      </c>
      <c r="CJ18" s="283">
        <f t="shared" si="29"/>
        <v>0</v>
      </c>
      <c r="CK18" s="283">
        <v>0</v>
      </c>
      <c r="CL18" s="283">
        <v>0</v>
      </c>
      <c r="CM18" s="283">
        <v>0</v>
      </c>
      <c r="CN18" s="283">
        <v>0</v>
      </c>
      <c r="CO18" s="283">
        <v>0</v>
      </c>
      <c r="CP18" s="283">
        <v>0</v>
      </c>
      <c r="CQ18" s="283">
        <f t="shared" si="31"/>
        <v>313</v>
      </c>
      <c r="CR18" s="283">
        <f t="shared" si="32"/>
        <v>285</v>
      </c>
      <c r="CS18" s="283">
        <v>0</v>
      </c>
      <c r="CT18" s="283">
        <v>0</v>
      </c>
      <c r="CU18" s="283">
        <v>0</v>
      </c>
      <c r="CV18" s="283">
        <v>285</v>
      </c>
      <c r="CW18" s="283">
        <v>0</v>
      </c>
      <c r="CX18" s="283">
        <v>0</v>
      </c>
      <c r="CY18" s="283">
        <f t="shared" si="34"/>
        <v>28</v>
      </c>
      <c r="CZ18" s="283">
        <v>0</v>
      </c>
      <c r="DA18" s="283">
        <v>0</v>
      </c>
      <c r="DB18" s="283">
        <v>0</v>
      </c>
      <c r="DC18" s="283">
        <v>0</v>
      </c>
      <c r="DD18" s="283">
        <v>0</v>
      </c>
      <c r="DE18" s="283">
        <v>28</v>
      </c>
      <c r="DF18" s="283">
        <f t="shared" si="36"/>
        <v>53</v>
      </c>
      <c r="DG18" s="283">
        <f t="shared" si="37"/>
        <v>53</v>
      </c>
      <c r="DH18" s="283">
        <v>0</v>
      </c>
      <c r="DI18" s="283">
        <v>0</v>
      </c>
      <c r="DJ18" s="283">
        <v>50</v>
      </c>
      <c r="DK18" s="283">
        <v>0</v>
      </c>
      <c r="DL18" s="283">
        <v>3</v>
      </c>
      <c r="DM18" s="283">
        <v>0</v>
      </c>
      <c r="DN18" s="283">
        <f t="shared" si="39"/>
        <v>0</v>
      </c>
      <c r="DO18" s="283">
        <v>0</v>
      </c>
      <c r="DP18" s="283">
        <v>0</v>
      </c>
      <c r="DQ18" s="283">
        <v>0</v>
      </c>
      <c r="DR18" s="283">
        <v>0</v>
      </c>
      <c r="DS18" s="283">
        <v>0</v>
      </c>
      <c r="DT18" s="283">
        <v>0</v>
      </c>
      <c r="DU18" s="283">
        <f t="shared" si="41"/>
        <v>0</v>
      </c>
      <c r="DV18" s="283">
        <v>0</v>
      </c>
      <c r="DW18" s="283">
        <v>0</v>
      </c>
      <c r="DX18" s="283">
        <v>0</v>
      </c>
      <c r="DY18" s="283">
        <v>0</v>
      </c>
      <c r="DZ18" s="283">
        <f t="shared" si="42"/>
        <v>0</v>
      </c>
      <c r="EA18" s="283">
        <f t="shared" si="43"/>
        <v>0</v>
      </c>
      <c r="EB18" s="283">
        <v>0</v>
      </c>
      <c r="EC18" s="283">
        <v>0</v>
      </c>
      <c r="ED18" s="283">
        <v>0</v>
      </c>
      <c r="EE18" s="283">
        <v>0</v>
      </c>
      <c r="EF18" s="283">
        <v>0</v>
      </c>
      <c r="EG18" s="283">
        <v>0</v>
      </c>
      <c r="EH18" s="283">
        <f t="shared" si="45"/>
        <v>0</v>
      </c>
      <c r="EI18" s="283">
        <v>0</v>
      </c>
      <c r="EJ18" s="283">
        <v>0</v>
      </c>
      <c r="EK18" s="283">
        <v>0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7476</v>
      </c>
      <c r="E19" s="283">
        <f t="shared" si="1"/>
        <v>4823</v>
      </c>
      <c r="F19" s="283">
        <f t="shared" si="2"/>
        <v>4121</v>
      </c>
      <c r="G19" s="283">
        <v>0</v>
      </c>
      <c r="H19" s="283">
        <v>4121</v>
      </c>
      <c r="I19" s="283">
        <v>0</v>
      </c>
      <c r="J19" s="283">
        <v>0</v>
      </c>
      <c r="K19" s="283">
        <v>0</v>
      </c>
      <c r="L19" s="283">
        <v>0</v>
      </c>
      <c r="M19" s="283">
        <f t="shared" si="4"/>
        <v>702</v>
      </c>
      <c r="N19" s="283">
        <v>0</v>
      </c>
      <c r="O19" s="283">
        <v>702</v>
      </c>
      <c r="P19" s="283">
        <v>0</v>
      </c>
      <c r="Q19" s="283">
        <v>0</v>
      </c>
      <c r="R19" s="283">
        <v>0</v>
      </c>
      <c r="S19" s="283">
        <v>0</v>
      </c>
      <c r="T19" s="283">
        <f t="shared" si="6"/>
        <v>0</v>
      </c>
      <c r="U19" s="283">
        <f t="shared" si="7"/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v>0</v>
      </c>
      <c r="AA19" s="283">
        <v>0</v>
      </c>
      <c r="AB19" s="283">
        <f t="shared" si="9"/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f t="shared" si="11"/>
        <v>739</v>
      </c>
      <c r="AJ19" s="283">
        <f t="shared" si="12"/>
        <v>705</v>
      </c>
      <c r="AK19" s="283">
        <v>0</v>
      </c>
      <c r="AL19" s="283">
        <v>0</v>
      </c>
      <c r="AM19" s="283">
        <v>0</v>
      </c>
      <c r="AN19" s="283">
        <v>705</v>
      </c>
      <c r="AO19" s="283">
        <v>0</v>
      </c>
      <c r="AP19" s="283">
        <v>0</v>
      </c>
      <c r="AQ19" s="283">
        <f t="shared" si="14"/>
        <v>34</v>
      </c>
      <c r="AR19" s="283">
        <v>0</v>
      </c>
      <c r="AS19" s="283">
        <v>0</v>
      </c>
      <c r="AT19" s="283">
        <v>0</v>
      </c>
      <c r="AU19" s="283">
        <v>34</v>
      </c>
      <c r="AV19" s="283">
        <v>0</v>
      </c>
      <c r="AW19" s="283">
        <v>0</v>
      </c>
      <c r="AX19" s="283">
        <f t="shared" si="16"/>
        <v>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0</v>
      </c>
      <c r="CC19" s="283">
        <f t="shared" si="27"/>
        <v>0</v>
      </c>
      <c r="CD19" s="283">
        <v>0</v>
      </c>
      <c r="CE19" s="283">
        <v>0</v>
      </c>
      <c r="CF19" s="283">
        <v>0</v>
      </c>
      <c r="CG19" s="283">
        <v>0</v>
      </c>
      <c r="CH19" s="283">
        <v>0</v>
      </c>
      <c r="CI19" s="283">
        <v>0</v>
      </c>
      <c r="CJ19" s="283">
        <f t="shared" si="29"/>
        <v>0</v>
      </c>
      <c r="CK19" s="283">
        <v>0</v>
      </c>
      <c r="CL19" s="283">
        <v>0</v>
      </c>
      <c r="CM19" s="283">
        <v>0</v>
      </c>
      <c r="CN19" s="283">
        <v>0</v>
      </c>
      <c r="CO19" s="283">
        <v>0</v>
      </c>
      <c r="CP19" s="283">
        <v>0</v>
      </c>
      <c r="CQ19" s="283">
        <f t="shared" si="31"/>
        <v>1128</v>
      </c>
      <c r="CR19" s="283">
        <f t="shared" si="32"/>
        <v>744</v>
      </c>
      <c r="CS19" s="283">
        <v>0</v>
      </c>
      <c r="CT19" s="283">
        <v>0</v>
      </c>
      <c r="CU19" s="283">
        <v>202</v>
      </c>
      <c r="CV19" s="283">
        <v>542</v>
      </c>
      <c r="CW19" s="283">
        <v>0</v>
      </c>
      <c r="CX19" s="283">
        <v>0</v>
      </c>
      <c r="CY19" s="283">
        <f t="shared" si="34"/>
        <v>384</v>
      </c>
      <c r="CZ19" s="283">
        <v>0</v>
      </c>
      <c r="DA19" s="283">
        <v>0</v>
      </c>
      <c r="DB19" s="283">
        <v>138</v>
      </c>
      <c r="DC19" s="283">
        <v>0</v>
      </c>
      <c r="DD19" s="283">
        <v>1</v>
      </c>
      <c r="DE19" s="283">
        <v>245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772</v>
      </c>
      <c r="DV19" s="283">
        <v>772</v>
      </c>
      <c r="DW19" s="283">
        <v>0</v>
      </c>
      <c r="DX19" s="283">
        <v>0</v>
      </c>
      <c r="DY19" s="283">
        <v>0</v>
      </c>
      <c r="DZ19" s="283">
        <f t="shared" si="42"/>
        <v>14</v>
      </c>
      <c r="EA19" s="283">
        <f t="shared" si="43"/>
        <v>0</v>
      </c>
      <c r="EB19" s="283">
        <v>0</v>
      </c>
      <c r="EC19" s="283">
        <v>0</v>
      </c>
      <c r="ED19" s="283">
        <v>0</v>
      </c>
      <c r="EE19" s="283">
        <v>0</v>
      </c>
      <c r="EF19" s="283">
        <v>0</v>
      </c>
      <c r="EG19" s="283">
        <v>0</v>
      </c>
      <c r="EH19" s="283">
        <f t="shared" si="45"/>
        <v>14</v>
      </c>
      <c r="EI19" s="283">
        <v>0</v>
      </c>
      <c r="EJ19" s="283">
        <v>0</v>
      </c>
      <c r="EK19" s="283">
        <v>14</v>
      </c>
      <c r="EL19" s="283">
        <v>0</v>
      </c>
      <c r="EM19" s="283">
        <v>0</v>
      </c>
      <c r="EN19" s="283">
        <v>0</v>
      </c>
    </row>
    <row r="20" spans="1:144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2098</v>
      </c>
      <c r="E20" s="283">
        <f t="shared" si="1"/>
        <v>1180</v>
      </c>
      <c r="F20" s="283">
        <f t="shared" si="2"/>
        <v>1005</v>
      </c>
      <c r="G20" s="283">
        <v>0</v>
      </c>
      <c r="H20" s="283">
        <v>1005</v>
      </c>
      <c r="I20" s="283">
        <v>0</v>
      </c>
      <c r="J20" s="283">
        <v>0</v>
      </c>
      <c r="K20" s="283">
        <v>0</v>
      </c>
      <c r="L20" s="283">
        <v>0</v>
      </c>
      <c r="M20" s="283">
        <f t="shared" si="4"/>
        <v>175</v>
      </c>
      <c r="N20" s="283">
        <v>0</v>
      </c>
      <c r="O20" s="283">
        <v>175</v>
      </c>
      <c r="P20" s="283">
        <v>0</v>
      </c>
      <c r="Q20" s="283">
        <v>0</v>
      </c>
      <c r="R20" s="283">
        <v>0</v>
      </c>
      <c r="S20" s="283">
        <v>0</v>
      </c>
      <c r="T20" s="283">
        <f t="shared" si="6"/>
        <v>46</v>
      </c>
      <c r="U20" s="283">
        <f t="shared" si="7"/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v>0</v>
      </c>
      <c r="AA20" s="283">
        <v>0</v>
      </c>
      <c r="AB20" s="283">
        <f t="shared" si="9"/>
        <v>46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46</v>
      </c>
      <c r="AI20" s="283">
        <f t="shared" si="11"/>
        <v>302</v>
      </c>
      <c r="AJ20" s="283">
        <f t="shared" si="12"/>
        <v>300</v>
      </c>
      <c r="AK20" s="283">
        <v>0</v>
      </c>
      <c r="AL20" s="283">
        <v>0</v>
      </c>
      <c r="AM20" s="283">
        <v>0</v>
      </c>
      <c r="AN20" s="283">
        <v>300</v>
      </c>
      <c r="AO20" s="283">
        <v>0</v>
      </c>
      <c r="AP20" s="283">
        <v>0</v>
      </c>
      <c r="AQ20" s="283">
        <f t="shared" si="14"/>
        <v>2</v>
      </c>
      <c r="AR20" s="283">
        <v>0</v>
      </c>
      <c r="AS20" s="283">
        <v>0</v>
      </c>
      <c r="AT20" s="283">
        <v>0</v>
      </c>
      <c r="AU20" s="283">
        <v>2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0</v>
      </c>
      <c r="CC20" s="283">
        <f t="shared" si="27"/>
        <v>0</v>
      </c>
      <c r="CD20" s="283">
        <v>0</v>
      </c>
      <c r="CE20" s="283">
        <v>0</v>
      </c>
      <c r="CF20" s="283">
        <v>0</v>
      </c>
      <c r="CG20" s="283">
        <v>0</v>
      </c>
      <c r="CH20" s="283">
        <v>0</v>
      </c>
      <c r="CI20" s="283">
        <v>0</v>
      </c>
      <c r="CJ20" s="283">
        <f t="shared" si="29"/>
        <v>0</v>
      </c>
      <c r="CK20" s="283">
        <v>0</v>
      </c>
      <c r="CL20" s="283">
        <v>0</v>
      </c>
      <c r="CM20" s="283">
        <v>0</v>
      </c>
      <c r="CN20" s="283">
        <v>0</v>
      </c>
      <c r="CO20" s="283">
        <v>0</v>
      </c>
      <c r="CP20" s="283">
        <v>0</v>
      </c>
      <c r="CQ20" s="283">
        <f t="shared" si="31"/>
        <v>316</v>
      </c>
      <c r="CR20" s="283">
        <f t="shared" si="32"/>
        <v>183</v>
      </c>
      <c r="CS20" s="283">
        <v>0</v>
      </c>
      <c r="CT20" s="283">
        <v>0</v>
      </c>
      <c r="CU20" s="283">
        <v>43</v>
      </c>
      <c r="CV20" s="283">
        <v>140</v>
      </c>
      <c r="CW20" s="283">
        <v>0</v>
      </c>
      <c r="CX20" s="283">
        <v>0</v>
      </c>
      <c r="CY20" s="283">
        <f t="shared" si="34"/>
        <v>133</v>
      </c>
      <c r="CZ20" s="283">
        <v>0</v>
      </c>
      <c r="DA20" s="283">
        <v>0</v>
      </c>
      <c r="DB20" s="283">
        <v>94</v>
      </c>
      <c r="DC20" s="283">
        <v>1</v>
      </c>
      <c r="DD20" s="283">
        <v>0</v>
      </c>
      <c r="DE20" s="283">
        <v>38</v>
      </c>
      <c r="DF20" s="283">
        <f t="shared" si="36"/>
        <v>0</v>
      </c>
      <c r="DG20" s="283">
        <f t="shared" si="37"/>
        <v>0</v>
      </c>
      <c r="DH20" s="283">
        <v>0</v>
      </c>
      <c r="DI20" s="283">
        <v>0</v>
      </c>
      <c r="DJ20" s="283">
        <v>0</v>
      </c>
      <c r="DK20" s="283">
        <v>0</v>
      </c>
      <c r="DL20" s="283">
        <v>0</v>
      </c>
      <c r="DM20" s="283">
        <v>0</v>
      </c>
      <c r="DN20" s="283">
        <f t="shared" si="39"/>
        <v>0</v>
      </c>
      <c r="DO20" s="283">
        <v>0</v>
      </c>
      <c r="DP20" s="283">
        <v>0</v>
      </c>
      <c r="DQ20" s="283">
        <v>0</v>
      </c>
      <c r="DR20" s="283">
        <v>0</v>
      </c>
      <c r="DS20" s="283">
        <v>0</v>
      </c>
      <c r="DT20" s="283">
        <v>0</v>
      </c>
      <c r="DU20" s="283">
        <f t="shared" si="41"/>
        <v>236</v>
      </c>
      <c r="DV20" s="283">
        <v>235</v>
      </c>
      <c r="DW20" s="283">
        <v>0</v>
      </c>
      <c r="DX20" s="283">
        <v>1</v>
      </c>
      <c r="DY20" s="283">
        <v>0</v>
      </c>
      <c r="DZ20" s="283">
        <f t="shared" si="42"/>
        <v>18</v>
      </c>
      <c r="EA20" s="283">
        <f t="shared" si="43"/>
        <v>0</v>
      </c>
      <c r="EB20" s="283">
        <v>0</v>
      </c>
      <c r="EC20" s="283">
        <v>0</v>
      </c>
      <c r="ED20" s="283">
        <v>0</v>
      </c>
      <c r="EE20" s="283">
        <v>0</v>
      </c>
      <c r="EF20" s="283">
        <v>0</v>
      </c>
      <c r="EG20" s="283">
        <v>0</v>
      </c>
      <c r="EH20" s="283">
        <f t="shared" si="45"/>
        <v>18</v>
      </c>
      <c r="EI20" s="283">
        <v>0</v>
      </c>
      <c r="EJ20" s="283">
        <v>0</v>
      </c>
      <c r="EK20" s="283">
        <v>18</v>
      </c>
      <c r="EL20" s="283">
        <v>0</v>
      </c>
      <c r="EM20" s="283">
        <v>0</v>
      </c>
      <c r="EN20" s="283">
        <v>0</v>
      </c>
    </row>
    <row r="21" spans="1:144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5382</v>
      </c>
      <c r="E21" s="283">
        <f t="shared" si="1"/>
        <v>4534</v>
      </c>
      <c r="F21" s="283">
        <f t="shared" si="2"/>
        <v>4534</v>
      </c>
      <c r="G21" s="283">
        <v>0</v>
      </c>
      <c r="H21" s="283">
        <v>4534</v>
      </c>
      <c r="I21" s="283">
        <v>0</v>
      </c>
      <c r="J21" s="283">
        <v>0</v>
      </c>
      <c r="K21" s="283">
        <v>0</v>
      </c>
      <c r="L21" s="283">
        <v>0</v>
      </c>
      <c r="M21" s="283">
        <f t="shared" si="4"/>
        <v>0</v>
      </c>
      <c r="N21" s="283">
        <v>0</v>
      </c>
      <c r="O21" s="283">
        <v>0</v>
      </c>
      <c r="P21" s="283">
        <v>0</v>
      </c>
      <c r="Q21" s="283">
        <v>0</v>
      </c>
      <c r="R21" s="283">
        <v>0</v>
      </c>
      <c r="S21" s="283">
        <v>0</v>
      </c>
      <c r="T21" s="283">
        <f t="shared" si="6"/>
        <v>0</v>
      </c>
      <c r="U21" s="283">
        <f t="shared" si="7"/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v>0</v>
      </c>
      <c r="AA21" s="283">
        <v>0</v>
      </c>
      <c r="AB21" s="283">
        <f t="shared" si="9"/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f t="shared" si="11"/>
        <v>0</v>
      </c>
      <c r="AJ21" s="283">
        <f t="shared" si="12"/>
        <v>0</v>
      </c>
      <c r="AK21" s="283">
        <v>0</v>
      </c>
      <c r="AL21" s="283">
        <v>0</v>
      </c>
      <c r="AM21" s="283">
        <v>0</v>
      </c>
      <c r="AN21" s="283">
        <v>0</v>
      </c>
      <c r="AO21" s="283">
        <v>0</v>
      </c>
      <c r="AP21" s="283">
        <v>0</v>
      </c>
      <c r="AQ21" s="283">
        <f t="shared" si="14"/>
        <v>0</v>
      </c>
      <c r="AR21" s="283">
        <v>0</v>
      </c>
      <c r="AS21" s="283">
        <v>0</v>
      </c>
      <c r="AT21" s="283">
        <v>0</v>
      </c>
      <c r="AU21" s="283">
        <v>0</v>
      </c>
      <c r="AV21" s="283">
        <v>0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0</v>
      </c>
      <c r="CC21" s="283">
        <f t="shared" si="27"/>
        <v>0</v>
      </c>
      <c r="CD21" s="283">
        <v>0</v>
      </c>
      <c r="CE21" s="283">
        <v>0</v>
      </c>
      <c r="CF21" s="283">
        <v>0</v>
      </c>
      <c r="CG21" s="283">
        <v>0</v>
      </c>
      <c r="CH21" s="283">
        <v>0</v>
      </c>
      <c r="CI21" s="283">
        <v>0</v>
      </c>
      <c r="CJ21" s="283">
        <f t="shared" si="29"/>
        <v>0</v>
      </c>
      <c r="CK21" s="283">
        <v>0</v>
      </c>
      <c r="CL21" s="283">
        <v>0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612</v>
      </c>
      <c r="CR21" s="283">
        <f t="shared" si="32"/>
        <v>612</v>
      </c>
      <c r="CS21" s="283">
        <v>0</v>
      </c>
      <c r="CT21" s="283">
        <v>0</v>
      </c>
      <c r="CU21" s="283">
        <v>60</v>
      </c>
      <c r="CV21" s="283">
        <v>405</v>
      </c>
      <c r="CW21" s="283">
        <v>0</v>
      </c>
      <c r="CX21" s="283">
        <v>147</v>
      </c>
      <c r="CY21" s="283">
        <f t="shared" si="34"/>
        <v>0</v>
      </c>
      <c r="CZ21" s="283">
        <v>0</v>
      </c>
      <c r="DA21" s="283">
        <v>0</v>
      </c>
      <c r="DB21" s="283">
        <v>0</v>
      </c>
      <c r="DC21" s="283">
        <v>0</v>
      </c>
      <c r="DD21" s="283">
        <v>0</v>
      </c>
      <c r="DE21" s="283">
        <v>0</v>
      </c>
      <c r="DF21" s="283">
        <f t="shared" si="36"/>
        <v>0</v>
      </c>
      <c r="DG21" s="283">
        <f t="shared" si="37"/>
        <v>0</v>
      </c>
      <c r="DH21" s="283">
        <v>0</v>
      </c>
      <c r="DI21" s="283">
        <v>0</v>
      </c>
      <c r="DJ21" s="283">
        <v>0</v>
      </c>
      <c r="DK21" s="283">
        <v>0</v>
      </c>
      <c r="DL21" s="283">
        <v>0</v>
      </c>
      <c r="DM21" s="283">
        <v>0</v>
      </c>
      <c r="DN21" s="283">
        <f t="shared" si="39"/>
        <v>0</v>
      </c>
      <c r="DO21" s="283">
        <v>0</v>
      </c>
      <c r="DP21" s="283">
        <v>0</v>
      </c>
      <c r="DQ21" s="283">
        <v>0</v>
      </c>
      <c r="DR21" s="283">
        <v>0</v>
      </c>
      <c r="DS21" s="283">
        <v>0</v>
      </c>
      <c r="DT21" s="283">
        <v>0</v>
      </c>
      <c r="DU21" s="283">
        <f t="shared" si="41"/>
        <v>236</v>
      </c>
      <c r="DV21" s="283">
        <v>236</v>
      </c>
      <c r="DW21" s="283">
        <v>0</v>
      </c>
      <c r="DX21" s="283">
        <v>0</v>
      </c>
      <c r="DY21" s="283">
        <v>0</v>
      </c>
      <c r="DZ21" s="283">
        <f t="shared" si="42"/>
        <v>0</v>
      </c>
      <c r="EA21" s="283">
        <f t="shared" si="43"/>
        <v>0</v>
      </c>
      <c r="EB21" s="283">
        <v>0</v>
      </c>
      <c r="EC21" s="283">
        <v>0</v>
      </c>
      <c r="ED21" s="283">
        <v>0</v>
      </c>
      <c r="EE21" s="283">
        <v>0</v>
      </c>
      <c r="EF21" s="283">
        <v>0</v>
      </c>
      <c r="EG21" s="283">
        <v>0</v>
      </c>
      <c r="EH21" s="283">
        <f t="shared" si="45"/>
        <v>0</v>
      </c>
      <c r="EI21" s="283">
        <v>0</v>
      </c>
      <c r="EJ21" s="283">
        <v>0</v>
      </c>
      <c r="EK21" s="283">
        <v>0</v>
      </c>
      <c r="EL21" s="283">
        <v>0</v>
      </c>
      <c r="EM21" s="283">
        <v>0</v>
      </c>
      <c r="EN21" s="283">
        <v>0</v>
      </c>
    </row>
    <row r="22" spans="1:144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4641</v>
      </c>
      <c r="E22" s="283">
        <f t="shared" si="1"/>
        <v>3679</v>
      </c>
      <c r="F22" s="283">
        <f t="shared" si="2"/>
        <v>3679</v>
      </c>
      <c r="G22" s="283">
        <v>0</v>
      </c>
      <c r="H22" s="283">
        <v>3679</v>
      </c>
      <c r="I22" s="283">
        <v>0</v>
      </c>
      <c r="J22" s="283">
        <v>0</v>
      </c>
      <c r="K22" s="283">
        <v>0</v>
      </c>
      <c r="L22" s="283">
        <v>0</v>
      </c>
      <c r="M22" s="283">
        <f t="shared" si="4"/>
        <v>0</v>
      </c>
      <c r="N22" s="283">
        <v>0</v>
      </c>
      <c r="O22" s="283">
        <v>0</v>
      </c>
      <c r="P22" s="283">
        <v>0</v>
      </c>
      <c r="Q22" s="283">
        <v>0</v>
      </c>
      <c r="R22" s="283">
        <v>0</v>
      </c>
      <c r="S22" s="283">
        <v>0</v>
      </c>
      <c r="T22" s="283">
        <f t="shared" si="6"/>
        <v>201</v>
      </c>
      <c r="U22" s="283">
        <f t="shared" si="7"/>
        <v>201</v>
      </c>
      <c r="V22" s="283">
        <v>0</v>
      </c>
      <c r="W22" s="283">
        <v>0</v>
      </c>
      <c r="X22" s="283">
        <v>0</v>
      </c>
      <c r="Y22" s="283">
        <v>0</v>
      </c>
      <c r="Z22" s="283">
        <v>0</v>
      </c>
      <c r="AA22" s="283">
        <v>201</v>
      </c>
      <c r="AB22" s="283">
        <f t="shared" si="9"/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f t="shared" si="11"/>
        <v>6</v>
      </c>
      <c r="AJ22" s="283">
        <f t="shared" si="12"/>
        <v>6</v>
      </c>
      <c r="AK22" s="283">
        <v>0</v>
      </c>
      <c r="AL22" s="283">
        <v>0</v>
      </c>
      <c r="AM22" s="283">
        <v>0</v>
      </c>
      <c r="AN22" s="283">
        <v>0</v>
      </c>
      <c r="AO22" s="283">
        <v>6</v>
      </c>
      <c r="AP22" s="283">
        <v>0</v>
      </c>
      <c r="AQ22" s="283">
        <f t="shared" si="14"/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f t="shared" si="16"/>
        <v>1</v>
      </c>
      <c r="AY22" s="283">
        <f t="shared" si="17"/>
        <v>1</v>
      </c>
      <c r="AZ22" s="283">
        <v>0</v>
      </c>
      <c r="BA22" s="283">
        <v>0</v>
      </c>
      <c r="BB22" s="283">
        <v>0</v>
      </c>
      <c r="BC22" s="283">
        <v>0</v>
      </c>
      <c r="BD22" s="283">
        <v>1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0</v>
      </c>
      <c r="CC22" s="283">
        <f t="shared" si="27"/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0</v>
      </c>
      <c r="CJ22" s="283">
        <f t="shared" si="29"/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f t="shared" si="31"/>
        <v>570</v>
      </c>
      <c r="CR22" s="283">
        <f t="shared" si="32"/>
        <v>570</v>
      </c>
      <c r="CS22" s="283">
        <v>0</v>
      </c>
      <c r="CT22" s="283">
        <v>0</v>
      </c>
      <c r="CU22" s="283">
        <v>0</v>
      </c>
      <c r="CV22" s="283">
        <v>570</v>
      </c>
      <c r="CW22" s="283">
        <v>0</v>
      </c>
      <c r="CX22" s="283">
        <v>0</v>
      </c>
      <c r="CY22" s="283">
        <f t="shared" si="34"/>
        <v>0</v>
      </c>
      <c r="CZ22" s="283">
        <v>0</v>
      </c>
      <c r="DA22" s="283">
        <v>0</v>
      </c>
      <c r="DB22" s="283">
        <v>0</v>
      </c>
      <c r="DC22" s="283">
        <v>0</v>
      </c>
      <c r="DD22" s="283">
        <v>0</v>
      </c>
      <c r="DE22" s="283">
        <v>0</v>
      </c>
      <c r="DF22" s="283">
        <f t="shared" si="36"/>
        <v>73</v>
      </c>
      <c r="DG22" s="283">
        <f t="shared" si="37"/>
        <v>73</v>
      </c>
      <c r="DH22" s="283">
        <v>0</v>
      </c>
      <c r="DI22" s="283">
        <v>0</v>
      </c>
      <c r="DJ22" s="283">
        <v>73</v>
      </c>
      <c r="DK22" s="283">
        <v>0</v>
      </c>
      <c r="DL22" s="283">
        <v>0</v>
      </c>
      <c r="DM22" s="283">
        <v>0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111</v>
      </c>
      <c r="DV22" s="283">
        <v>0</v>
      </c>
      <c r="DW22" s="283">
        <v>0</v>
      </c>
      <c r="DX22" s="283">
        <v>111</v>
      </c>
      <c r="DY22" s="283">
        <v>0</v>
      </c>
      <c r="DZ22" s="283">
        <f t="shared" si="42"/>
        <v>0</v>
      </c>
      <c r="EA22" s="283">
        <f t="shared" si="43"/>
        <v>0</v>
      </c>
      <c r="EB22" s="283">
        <v>0</v>
      </c>
      <c r="EC22" s="283">
        <v>0</v>
      </c>
      <c r="ED22" s="283">
        <v>0</v>
      </c>
      <c r="EE22" s="283">
        <v>0</v>
      </c>
      <c r="EF22" s="283">
        <v>0</v>
      </c>
      <c r="EG22" s="283">
        <v>0</v>
      </c>
      <c r="EH22" s="283">
        <f t="shared" si="45"/>
        <v>0</v>
      </c>
      <c r="EI22" s="283">
        <v>0</v>
      </c>
      <c r="EJ22" s="283">
        <v>0</v>
      </c>
      <c r="EK22" s="283">
        <v>0</v>
      </c>
      <c r="EL22" s="283">
        <v>0</v>
      </c>
      <c r="EM22" s="283">
        <v>0</v>
      </c>
      <c r="EN22" s="283">
        <v>0</v>
      </c>
    </row>
    <row r="23" spans="1:1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261</v>
      </c>
      <c r="E23" s="283">
        <f t="shared" si="1"/>
        <v>203</v>
      </c>
      <c r="F23" s="283">
        <f t="shared" si="2"/>
        <v>203</v>
      </c>
      <c r="G23" s="283">
        <v>0</v>
      </c>
      <c r="H23" s="283">
        <v>198</v>
      </c>
      <c r="I23" s="283">
        <v>5</v>
      </c>
      <c r="J23" s="283">
        <v>0</v>
      </c>
      <c r="K23" s="283">
        <v>0</v>
      </c>
      <c r="L23" s="283">
        <v>0</v>
      </c>
      <c r="M23" s="283">
        <f t="shared" si="4"/>
        <v>0</v>
      </c>
      <c r="N23" s="283">
        <v>0</v>
      </c>
      <c r="O23" s="283">
        <v>0</v>
      </c>
      <c r="P23" s="283">
        <v>0</v>
      </c>
      <c r="Q23" s="283">
        <v>0</v>
      </c>
      <c r="R23" s="283">
        <v>0</v>
      </c>
      <c r="S23" s="283">
        <v>0</v>
      </c>
      <c r="T23" s="283">
        <f t="shared" si="6"/>
        <v>9</v>
      </c>
      <c r="U23" s="283">
        <f t="shared" si="7"/>
        <v>9</v>
      </c>
      <c r="V23" s="283">
        <v>0</v>
      </c>
      <c r="W23" s="283">
        <v>0</v>
      </c>
      <c r="X23" s="283">
        <v>0</v>
      </c>
      <c r="Y23" s="283">
        <v>0</v>
      </c>
      <c r="Z23" s="283">
        <v>0</v>
      </c>
      <c r="AA23" s="283">
        <v>9</v>
      </c>
      <c r="AB23" s="283">
        <f t="shared" si="9"/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f t="shared" si="11"/>
        <v>0</v>
      </c>
      <c r="AJ23" s="283">
        <f t="shared" si="12"/>
        <v>0</v>
      </c>
      <c r="AK23" s="283">
        <v>0</v>
      </c>
      <c r="AL23" s="283">
        <v>0</v>
      </c>
      <c r="AM23" s="283">
        <v>0</v>
      </c>
      <c r="AN23" s="283">
        <v>0</v>
      </c>
      <c r="AO23" s="283">
        <v>0</v>
      </c>
      <c r="AP23" s="283">
        <v>0</v>
      </c>
      <c r="AQ23" s="283">
        <f t="shared" si="14"/>
        <v>0</v>
      </c>
      <c r="AR23" s="283">
        <v>0</v>
      </c>
      <c r="AS23" s="283">
        <v>0</v>
      </c>
      <c r="AT23" s="283">
        <v>0</v>
      </c>
      <c r="AU23" s="283">
        <v>0</v>
      </c>
      <c r="AV23" s="283">
        <v>0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0</v>
      </c>
      <c r="BN23" s="283">
        <f t="shared" si="22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24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26"/>
        <v>0</v>
      </c>
      <c r="CC23" s="283">
        <f t="shared" si="27"/>
        <v>0</v>
      </c>
      <c r="CD23" s="283">
        <v>0</v>
      </c>
      <c r="CE23" s="283">
        <v>0</v>
      </c>
      <c r="CF23" s="283">
        <v>0</v>
      </c>
      <c r="CG23" s="283">
        <v>0</v>
      </c>
      <c r="CH23" s="283">
        <v>0</v>
      </c>
      <c r="CI23" s="283">
        <v>0</v>
      </c>
      <c r="CJ23" s="283">
        <f t="shared" si="29"/>
        <v>0</v>
      </c>
      <c r="CK23" s="283">
        <v>0</v>
      </c>
      <c r="CL23" s="283">
        <v>0</v>
      </c>
      <c r="CM23" s="283">
        <v>0</v>
      </c>
      <c r="CN23" s="283">
        <v>0</v>
      </c>
      <c r="CO23" s="283">
        <v>0</v>
      </c>
      <c r="CP23" s="283">
        <v>0</v>
      </c>
      <c r="CQ23" s="283">
        <f t="shared" si="31"/>
        <v>0</v>
      </c>
      <c r="CR23" s="283">
        <f t="shared" si="32"/>
        <v>0</v>
      </c>
      <c r="CS23" s="283">
        <v>0</v>
      </c>
      <c r="CT23" s="283">
        <v>0</v>
      </c>
      <c r="CU23" s="283">
        <v>0</v>
      </c>
      <c r="CV23" s="283">
        <v>0</v>
      </c>
      <c r="CW23" s="283">
        <v>0</v>
      </c>
      <c r="CX23" s="283">
        <v>0</v>
      </c>
      <c r="CY23" s="283">
        <f t="shared" si="34"/>
        <v>0</v>
      </c>
      <c r="CZ23" s="283">
        <v>0</v>
      </c>
      <c r="DA23" s="283">
        <v>0</v>
      </c>
      <c r="DB23" s="283">
        <v>0</v>
      </c>
      <c r="DC23" s="283">
        <v>0</v>
      </c>
      <c r="DD23" s="283">
        <v>0</v>
      </c>
      <c r="DE23" s="283">
        <v>0</v>
      </c>
      <c r="DF23" s="283">
        <f t="shared" si="36"/>
        <v>0</v>
      </c>
      <c r="DG23" s="283">
        <f t="shared" si="37"/>
        <v>0</v>
      </c>
      <c r="DH23" s="283">
        <v>0</v>
      </c>
      <c r="DI23" s="283">
        <v>0</v>
      </c>
      <c r="DJ23" s="283">
        <v>0</v>
      </c>
      <c r="DK23" s="283">
        <v>0</v>
      </c>
      <c r="DL23" s="283">
        <v>0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49</v>
      </c>
      <c r="DV23" s="283">
        <v>49</v>
      </c>
      <c r="DW23" s="283">
        <v>0</v>
      </c>
      <c r="DX23" s="283">
        <v>0</v>
      </c>
      <c r="DY23" s="283">
        <v>0</v>
      </c>
      <c r="DZ23" s="283">
        <f t="shared" si="42"/>
        <v>0</v>
      </c>
      <c r="EA23" s="283">
        <f t="shared" si="43"/>
        <v>0</v>
      </c>
      <c r="EB23" s="283">
        <v>0</v>
      </c>
      <c r="EC23" s="283">
        <v>0</v>
      </c>
      <c r="ED23" s="283">
        <v>0</v>
      </c>
      <c r="EE23" s="283">
        <v>0</v>
      </c>
      <c r="EF23" s="283">
        <v>0</v>
      </c>
      <c r="EG23" s="283">
        <v>0</v>
      </c>
      <c r="EH23" s="283">
        <f t="shared" si="45"/>
        <v>0</v>
      </c>
      <c r="EI23" s="283">
        <v>0</v>
      </c>
      <c r="EJ23" s="283">
        <v>0</v>
      </c>
      <c r="EK23" s="283">
        <v>0</v>
      </c>
      <c r="EL23" s="283">
        <v>0</v>
      </c>
      <c r="EM23" s="283">
        <v>0</v>
      </c>
      <c r="EN23" s="283">
        <v>0</v>
      </c>
    </row>
    <row r="24" spans="1:1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1162</v>
      </c>
      <c r="E24" s="283">
        <f t="shared" si="1"/>
        <v>984</v>
      </c>
      <c r="F24" s="283">
        <f t="shared" si="2"/>
        <v>984</v>
      </c>
      <c r="G24" s="283">
        <v>0</v>
      </c>
      <c r="H24" s="283">
        <v>934</v>
      </c>
      <c r="I24" s="283">
        <v>0</v>
      </c>
      <c r="J24" s="283">
        <v>0</v>
      </c>
      <c r="K24" s="283">
        <v>0</v>
      </c>
      <c r="L24" s="283">
        <v>50</v>
      </c>
      <c r="M24" s="283">
        <f t="shared" si="4"/>
        <v>0</v>
      </c>
      <c r="N24" s="283">
        <v>0</v>
      </c>
      <c r="O24" s="283">
        <v>0</v>
      </c>
      <c r="P24" s="283">
        <v>0</v>
      </c>
      <c r="Q24" s="283">
        <v>0</v>
      </c>
      <c r="R24" s="283">
        <v>0</v>
      </c>
      <c r="S24" s="283">
        <v>0</v>
      </c>
      <c r="T24" s="283">
        <f t="shared" si="6"/>
        <v>0</v>
      </c>
      <c r="U24" s="283">
        <f t="shared" si="7"/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v>0</v>
      </c>
      <c r="AA24" s="283">
        <v>0</v>
      </c>
      <c r="AB24" s="283">
        <f t="shared" si="9"/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f t="shared" si="11"/>
        <v>0</v>
      </c>
      <c r="AJ24" s="283">
        <f t="shared" si="12"/>
        <v>0</v>
      </c>
      <c r="AK24" s="283">
        <v>0</v>
      </c>
      <c r="AL24" s="283">
        <v>0</v>
      </c>
      <c r="AM24" s="283">
        <v>0</v>
      </c>
      <c r="AN24" s="283">
        <v>0</v>
      </c>
      <c r="AO24" s="283">
        <v>0</v>
      </c>
      <c r="AP24" s="283">
        <v>0</v>
      </c>
      <c r="AQ24" s="283">
        <f t="shared" si="14"/>
        <v>0</v>
      </c>
      <c r="AR24" s="283">
        <v>0</v>
      </c>
      <c r="AS24" s="283">
        <v>0</v>
      </c>
      <c r="AT24" s="283">
        <v>0</v>
      </c>
      <c r="AU24" s="283">
        <v>0</v>
      </c>
      <c r="AV24" s="283">
        <v>0</v>
      </c>
      <c r="AW24" s="283">
        <v>0</v>
      </c>
      <c r="AX24" s="283">
        <f t="shared" si="16"/>
        <v>0</v>
      </c>
      <c r="AY24" s="283">
        <f t="shared" si="17"/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0</v>
      </c>
      <c r="BN24" s="283">
        <f t="shared" si="22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0</v>
      </c>
      <c r="CC24" s="283">
        <f t="shared" si="27"/>
        <v>0</v>
      </c>
      <c r="CD24" s="283">
        <v>0</v>
      </c>
      <c r="CE24" s="283">
        <v>0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0</v>
      </c>
      <c r="CK24" s="283">
        <v>0</v>
      </c>
      <c r="CL24" s="283">
        <v>0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31"/>
        <v>101</v>
      </c>
      <c r="CR24" s="283">
        <f t="shared" si="32"/>
        <v>101</v>
      </c>
      <c r="CS24" s="283">
        <v>0</v>
      </c>
      <c r="CT24" s="283">
        <v>0</v>
      </c>
      <c r="CU24" s="283">
        <v>0</v>
      </c>
      <c r="CV24" s="283">
        <v>96</v>
      </c>
      <c r="CW24" s="283">
        <v>1</v>
      </c>
      <c r="CX24" s="283">
        <v>4</v>
      </c>
      <c r="CY24" s="283">
        <f t="shared" si="34"/>
        <v>0</v>
      </c>
      <c r="CZ24" s="283">
        <v>0</v>
      </c>
      <c r="DA24" s="283">
        <v>0</v>
      </c>
      <c r="DB24" s="283">
        <v>0</v>
      </c>
      <c r="DC24" s="283">
        <v>0</v>
      </c>
      <c r="DD24" s="283">
        <v>0</v>
      </c>
      <c r="DE24" s="283">
        <v>0</v>
      </c>
      <c r="DF24" s="283">
        <f t="shared" si="36"/>
        <v>14</v>
      </c>
      <c r="DG24" s="283">
        <f t="shared" si="37"/>
        <v>14</v>
      </c>
      <c r="DH24" s="283">
        <v>0</v>
      </c>
      <c r="DI24" s="283">
        <v>0</v>
      </c>
      <c r="DJ24" s="283">
        <v>14</v>
      </c>
      <c r="DK24" s="283">
        <v>0</v>
      </c>
      <c r="DL24" s="283">
        <v>0</v>
      </c>
      <c r="DM24" s="283">
        <v>0</v>
      </c>
      <c r="DN24" s="283">
        <f t="shared" si="39"/>
        <v>0</v>
      </c>
      <c r="DO24" s="283">
        <v>0</v>
      </c>
      <c r="DP24" s="283">
        <v>0</v>
      </c>
      <c r="DQ24" s="283">
        <v>0</v>
      </c>
      <c r="DR24" s="283">
        <v>0</v>
      </c>
      <c r="DS24" s="283">
        <v>0</v>
      </c>
      <c r="DT24" s="283">
        <v>0</v>
      </c>
      <c r="DU24" s="283">
        <f t="shared" si="41"/>
        <v>63</v>
      </c>
      <c r="DV24" s="283">
        <v>63</v>
      </c>
      <c r="DW24" s="283">
        <v>0</v>
      </c>
      <c r="DX24" s="283">
        <v>0</v>
      </c>
      <c r="DY24" s="283">
        <v>0</v>
      </c>
      <c r="DZ24" s="283">
        <f t="shared" si="42"/>
        <v>0</v>
      </c>
      <c r="EA24" s="283">
        <f t="shared" si="43"/>
        <v>0</v>
      </c>
      <c r="EB24" s="283">
        <v>0</v>
      </c>
      <c r="EC24" s="283">
        <v>0</v>
      </c>
      <c r="ED24" s="283">
        <v>0</v>
      </c>
      <c r="EE24" s="283">
        <v>0</v>
      </c>
      <c r="EF24" s="283">
        <v>0</v>
      </c>
      <c r="EG24" s="283">
        <v>0</v>
      </c>
      <c r="EH24" s="283">
        <f t="shared" si="45"/>
        <v>0</v>
      </c>
      <c r="EI24" s="283">
        <v>0</v>
      </c>
      <c r="EJ24" s="283">
        <v>0</v>
      </c>
      <c r="EK24" s="283">
        <v>0</v>
      </c>
      <c r="EL24" s="283">
        <v>0</v>
      </c>
      <c r="EM24" s="283">
        <v>0</v>
      </c>
      <c r="EN24" s="283">
        <v>0</v>
      </c>
    </row>
    <row r="25" spans="1:1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3627</v>
      </c>
      <c r="E25" s="283">
        <f t="shared" si="1"/>
        <v>2939</v>
      </c>
      <c r="F25" s="283">
        <f t="shared" si="2"/>
        <v>2939</v>
      </c>
      <c r="G25" s="283">
        <v>0</v>
      </c>
      <c r="H25" s="283">
        <v>2939</v>
      </c>
      <c r="I25" s="283">
        <v>0</v>
      </c>
      <c r="J25" s="283">
        <v>0</v>
      </c>
      <c r="K25" s="283">
        <v>0</v>
      </c>
      <c r="L25" s="283">
        <v>0</v>
      </c>
      <c r="M25" s="283">
        <f t="shared" si="4"/>
        <v>0</v>
      </c>
      <c r="N25" s="283">
        <v>0</v>
      </c>
      <c r="O25" s="283">
        <v>0</v>
      </c>
      <c r="P25" s="283">
        <v>0</v>
      </c>
      <c r="Q25" s="283">
        <v>0</v>
      </c>
      <c r="R25" s="283">
        <v>0</v>
      </c>
      <c r="S25" s="283">
        <v>0</v>
      </c>
      <c r="T25" s="283">
        <f t="shared" si="6"/>
        <v>0</v>
      </c>
      <c r="U25" s="283">
        <f t="shared" si="7"/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v>0</v>
      </c>
      <c r="AA25" s="283">
        <v>0</v>
      </c>
      <c r="AB25" s="283">
        <f t="shared" si="9"/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f t="shared" si="11"/>
        <v>0</v>
      </c>
      <c r="AJ25" s="283">
        <f t="shared" si="12"/>
        <v>0</v>
      </c>
      <c r="AK25" s="283">
        <v>0</v>
      </c>
      <c r="AL25" s="283">
        <v>0</v>
      </c>
      <c r="AM25" s="283">
        <v>0</v>
      </c>
      <c r="AN25" s="283">
        <v>0</v>
      </c>
      <c r="AO25" s="283">
        <v>0</v>
      </c>
      <c r="AP25" s="283">
        <v>0</v>
      </c>
      <c r="AQ25" s="283">
        <f t="shared" si="14"/>
        <v>0</v>
      </c>
      <c r="AR25" s="283">
        <v>0</v>
      </c>
      <c r="AS25" s="283">
        <v>0</v>
      </c>
      <c r="AT25" s="283">
        <v>0</v>
      </c>
      <c r="AU25" s="283">
        <v>0</v>
      </c>
      <c r="AV25" s="283">
        <v>0</v>
      </c>
      <c r="AW25" s="283">
        <v>0</v>
      </c>
      <c r="AX25" s="283">
        <f t="shared" si="16"/>
        <v>0</v>
      </c>
      <c r="AY25" s="283">
        <f t="shared" si="17"/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f t="shared" si="19"/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v>0</v>
      </c>
      <c r="BL25" s="283">
        <v>0</v>
      </c>
      <c r="BM25" s="283">
        <f t="shared" si="21"/>
        <v>0</v>
      </c>
      <c r="BN25" s="283">
        <f t="shared" si="22"/>
        <v>0</v>
      </c>
      <c r="BO25" s="283">
        <v>0</v>
      </c>
      <c r="BP25" s="283">
        <v>0</v>
      </c>
      <c r="BQ25" s="283">
        <v>0</v>
      </c>
      <c r="BR25" s="283">
        <v>0</v>
      </c>
      <c r="BS25" s="283">
        <v>0</v>
      </c>
      <c r="BT25" s="283">
        <v>0</v>
      </c>
      <c r="BU25" s="283">
        <f t="shared" si="24"/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f t="shared" si="26"/>
        <v>0</v>
      </c>
      <c r="CC25" s="283">
        <f t="shared" si="27"/>
        <v>0</v>
      </c>
      <c r="CD25" s="283">
        <v>0</v>
      </c>
      <c r="CE25" s="283">
        <v>0</v>
      </c>
      <c r="CF25" s="283">
        <v>0</v>
      </c>
      <c r="CG25" s="283">
        <v>0</v>
      </c>
      <c r="CH25" s="283">
        <v>0</v>
      </c>
      <c r="CI25" s="283">
        <v>0</v>
      </c>
      <c r="CJ25" s="283">
        <f t="shared" si="29"/>
        <v>0</v>
      </c>
      <c r="CK25" s="283">
        <v>0</v>
      </c>
      <c r="CL25" s="283">
        <v>0</v>
      </c>
      <c r="CM25" s="283">
        <v>0</v>
      </c>
      <c r="CN25" s="283">
        <v>0</v>
      </c>
      <c r="CO25" s="283">
        <v>0</v>
      </c>
      <c r="CP25" s="283">
        <v>0</v>
      </c>
      <c r="CQ25" s="283">
        <f t="shared" si="31"/>
        <v>317</v>
      </c>
      <c r="CR25" s="283">
        <f t="shared" si="32"/>
        <v>317</v>
      </c>
      <c r="CS25" s="283">
        <v>0</v>
      </c>
      <c r="CT25" s="283">
        <v>0</v>
      </c>
      <c r="CU25" s="283">
        <v>0</v>
      </c>
      <c r="CV25" s="283">
        <v>311</v>
      </c>
      <c r="CW25" s="283">
        <v>6</v>
      </c>
      <c r="CX25" s="283">
        <v>0</v>
      </c>
      <c r="CY25" s="283">
        <f t="shared" si="34"/>
        <v>0</v>
      </c>
      <c r="CZ25" s="283">
        <v>0</v>
      </c>
      <c r="DA25" s="283">
        <v>0</v>
      </c>
      <c r="DB25" s="283">
        <v>0</v>
      </c>
      <c r="DC25" s="283">
        <v>0</v>
      </c>
      <c r="DD25" s="283">
        <v>0</v>
      </c>
      <c r="DE25" s="283">
        <v>0</v>
      </c>
      <c r="DF25" s="283">
        <f t="shared" si="36"/>
        <v>113</v>
      </c>
      <c r="DG25" s="283">
        <f t="shared" si="37"/>
        <v>113</v>
      </c>
      <c r="DH25" s="283">
        <v>0</v>
      </c>
      <c r="DI25" s="283">
        <v>0</v>
      </c>
      <c r="DJ25" s="283">
        <v>55</v>
      </c>
      <c r="DK25" s="283">
        <v>0</v>
      </c>
      <c r="DL25" s="283">
        <v>0</v>
      </c>
      <c r="DM25" s="283">
        <v>58</v>
      </c>
      <c r="DN25" s="283">
        <f t="shared" si="39"/>
        <v>0</v>
      </c>
      <c r="DO25" s="283">
        <v>0</v>
      </c>
      <c r="DP25" s="283">
        <v>0</v>
      </c>
      <c r="DQ25" s="283">
        <v>0</v>
      </c>
      <c r="DR25" s="283">
        <v>0</v>
      </c>
      <c r="DS25" s="283">
        <v>0</v>
      </c>
      <c r="DT25" s="283">
        <v>0</v>
      </c>
      <c r="DU25" s="283">
        <f t="shared" si="41"/>
        <v>258</v>
      </c>
      <c r="DV25" s="283">
        <v>258</v>
      </c>
      <c r="DW25" s="283">
        <v>0</v>
      </c>
      <c r="DX25" s="283">
        <v>0</v>
      </c>
      <c r="DY25" s="283">
        <v>0</v>
      </c>
      <c r="DZ25" s="283">
        <f t="shared" si="42"/>
        <v>0</v>
      </c>
      <c r="EA25" s="283">
        <f t="shared" si="43"/>
        <v>0</v>
      </c>
      <c r="EB25" s="283">
        <v>0</v>
      </c>
      <c r="EC25" s="283">
        <v>0</v>
      </c>
      <c r="ED25" s="283">
        <v>0</v>
      </c>
      <c r="EE25" s="283">
        <v>0</v>
      </c>
      <c r="EF25" s="283">
        <v>0</v>
      </c>
      <c r="EG25" s="283">
        <v>0</v>
      </c>
      <c r="EH25" s="283">
        <f t="shared" si="45"/>
        <v>0</v>
      </c>
      <c r="EI25" s="283">
        <v>0</v>
      </c>
      <c r="EJ25" s="283">
        <v>0</v>
      </c>
      <c r="EK25" s="283">
        <v>0</v>
      </c>
      <c r="EL25" s="283">
        <v>0</v>
      </c>
      <c r="EM25" s="283">
        <v>0</v>
      </c>
      <c r="EN25" s="283">
        <v>0</v>
      </c>
    </row>
    <row r="26" spans="1:1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2283</v>
      </c>
      <c r="E26" s="283">
        <f t="shared" si="1"/>
        <v>1818</v>
      </c>
      <c r="F26" s="283">
        <f t="shared" si="2"/>
        <v>1818</v>
      </c>
      <c r="G26" s="283">
        <v>0</v>
      </c>
      <c r="H26" s="283">
        <v>1818</v>
      </c>
      <c r="I26" s="283">
        <v>0</v>
      </c>
      <c r="J26" s="283">
        <v>0</v>
      </c>
      <c r="K26" s="283">
        <v>0</v>
      </c>
      <c r="L26" s="283">
        <v>0</v>
      </c>
      <c r="M26" s="283">
        <f t="shared" si="4"/>
        <v>0</v>
      </c>
      <c r="N26" s="283">
        <v>0</v>
      </c>
      <c r="O26" s="283">
        <v>0</v>
      </c>
      <c r="P26" s="283">
        <v>0</v>
      </c>
      <c r="Q26" s="283">
        <v>0</v>
      </c>
      <c r="R26" s="283">
        <v>0</v>
      </c>
      <c r="S26" s="283">
        <v>0</v>
      </c>
      <c r="T26" s="283">
        <f t="shared" si="6"/>
        <v>0</v>
      </c>
      <c r="U26" s="283">
        <f t="shared" si="7"/>
        <v>0</v>
      </c>
      <c r="V26" s="283">
        <v>0</v>
      </c>
      <c r="W26" s="283">
        <v>0</v>
      </c>
      <c r="X26" s="283">
        <v>0</v>
      </c>
      <c r="Y26" s="283">
        <v>0</v>
      </c>
      <c r="Z26" s="283">
        <v>0</v>
      </c>
      <c r="AA26" s="283">
        <v>0</v>
      </c>
      <c r="AB26" s="283">
        <f t="shared" si="9"/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f t="shared" si="11"/>
        <v>0</v>
      </c>
      <c r="AJ26" s="283">
        <f t="shared" si="12"/>
        <v>0</v>
      </c>
      <c r="AK26" s="283">
        <v>0</v>
      </c>
      <c r="AL26" s="283">
        <v>0</v>
      </c>
      <c r="AM26" s="283">
        <v>0</v>
      </c>
      <c r="AN26" s="283">
        <v>0</v>
      </c>
      <c r="AO26" s="283">
        <v>0</v>
      </c>
      <c r="AP26" s="283">
        <v>0</v>
      </c>
      <c r="AQ26" s="283">
        <f t="shared" si="14"/>
        <v>0</v>
      </c>
      <c r="AR26" s="283">
        <v>0</v>
      </c>
      <c r="AS26" s="283">
        <v>0</v>
      </c>
      <c r="AT26" s="283">
        <v>0</v>
      </c>
      <c r="AU26" s="283">
        <v>0</v>
      </c>
      <c r="AV26" s="283">
        <v>0</v>
      </c>
      <c r="AW26" s="283">
        <v>0</v>
      </c>
      <c r="AX26" s="283">
        <f t="shared" si="16"/>
        <v>0</v>
      </c>
      <c r="AY26" s="283">
        <f t="shared" si="17"/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f t="shared" si="19"/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v>0</v>
      </c>
      <c r="BL26" s="283">
        <v>0</v>
      </c>
      <c r="BM26" s="283">
        <f t="shared" si="21"/>
        <v>0</v>
      </c>
      <c r="BN26" s="283">
        <f t="shared" si="22"/>
        <v>0</v>
      </c>
      <c r="BO26" s="283">
        <v>0</v>
      </c>
      <c r="BP26" s="283">
        <v>0</v>
      </c>
      <c r="BQ26" s="283">
        <v>0</v>
      </c>
      <c r="BR26" s="283">
        <v>0</v>
      </c>
      <c r="BS26" s="283">
        <v>0</v>
      </c>
      <c r="BT26" s="283">
        <v>0</v>
      </c>
      <c r="BU26" s="283">
        <f t="shared" si="24"/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f t="shared" si="26"/>
        <v>0</v>
      </c>
      <c r="CC26" s="283">
        <f t="shared" si="27"/>
        <v>0</v>
      </c>
      <c r="CD26" s="283">
        <v>0</v>
      </c>
      <c r="CE26" s="283">
        <v>0</v>
      </c>
      <c r="CF26" s="283">
        <v>0</v>
      </c>
      <c r="CG26" s="283">
        <v>0</v>
      </c>
      <c r="CH26" s="283">
        <v>0</v>
      </c>
      <c r="CI26" s="283">
        <v>0</v>
      </c>
      <c r="CJ26" s="283">
        <f t="shared" si="29"/>
        <v>0</v>
      </c>
      <c r="CK26" s="283">
        <v>0</v>
      </c>
      <c r="CL26" s="283">
        <v>0</v>
      </c>
      <c r="CM26" s="283">
        <v>0</v>
      </c>
      <c r="CN26" s="283">
        <v>0</v>
      </c>
      <c r="CO26" s="283">
        <v>0</v>
      </c>
      <c r="CP26" s="283">
        <v>0</v>
      </c>
      <c r="CQ26" s="283">
        <f t="shared" si="31"/>
        <v>340</v>
      </c>
      <c r="CR26" s="283">
        <f t="shared" si="32"/>
        <v>340</v>
      </c>
      <c r="CS26" s="283">
        <v>0</v>
      </c>
      <c r="CT26" s="283">
        <v>0</v>
      </c>
      <c r="CU26" s="283">
        <v>42</v>
      </c>
      <c r="CV26" s="283">
        <v>201</v>
      </c>
      <c r="CW26" s="283">
        <v>0</v>
      </c>
      <c r="CX26" s="283">
        <v>97</v>
      </c>
      <c r="CY26" s="283">
        <f t="shared" si="34"/>
        <v>0</v>
      </c>
      <c r="CZ26" s="283">
        <v>0</v>
      </c>
      <c r="DA26" s="283">
        <v>0</v>
      </c>
      <c r="DB26" s="283">
        <v>0</v>
      </c>
      <c r="DC26" s="283">
        <v>0</v>
      </c>
      <c r="DD26" s="283">
        <v>0</v>
      </c>
      <c r="DE26" s="283">
        <v>0</v>
      </c>
      <c r="DF26" s="283">
        <f t="shared" si="36"/>
        <v>0</v>
      </c>
      <c r="DG26" s="283">
        <f t="shared" si="37"/>
        <v>0</v>
      </c>
      <c r="DH26" s="283">
        <v>0</v>
      </c>
      <c r="DI26" s="283">
        <v>0</v>
      </c>
      <c r="DJ26" s="283">
        <v>0</v>
      </c>
      <c r="DK26" s="283">
        <v>0</v>
      </c>
      <c r="DL26" s="283">
        <v>0</v>
      </c>
      <c r="DM26" s="283">
        <v>0</v>
      </c>
      <c r="DN26" s="283">
        <f t="shared" si="39"/>
        <v>0</v>
      </c>
      <c r="DO26" s="283">
        <v>0</v>
      </c>
      <c r="DP26" s="283">
        <v>0</v>
      </c>
      <c r="DQ26" s="283">
        <v>0</v>
      </c>
      <c r="DR26" s="283">
        <v>0</v>
      </c>
      <c r="DS26" s="283">
        <v>0</v>
      </c>
      <c r="DT26" s="283">
        <v>0</v>
      </c>
      <c r="DU26" s="283">
        <f t="shared" si="41"/>
        <v>125</v>
      </c>
      <c r="DV26" s="283">
        <v>125</v>
      </c>
      <c r="DW26" s="283">
        <v>0</v>
      </c>
      <c r="DX26" s="283">
        <v>0</v>
      </c>
      <c r="DY26" s="283">
        <v>0</v>
      </c>
      <c r="DZ26" s="283">
        <f t="shared" si="42"/>
        <v>0</v>
      </c>
      <c r="EA26" s="283">
        <f t="shared" si="43"/>
        <v>0</v>
      </c>
      <c r="EB26" s="283">
        <v>0</v>
      </c>
      <c r="EC26" s="283">
        <v>0</v>
      </c>
      <c r="ED26" s="283">
        <v>0</v>
      </c>
      <c r="EE26" s="283">
        <v>0</v>
      </c>
      <c r="EF26" s="283">
        <v>0</v>
      </c>
      <c r="EG26" s="283">
        <v>0</v>
      </c>
      <c r="EH26" s="283">
        <f t="shared" si="45"/>
        <v>0</v>
      </c>
      <c r="EI26" s="283">
        <v>0</v>
      </c>
      <c r="EJ26" s="283">
        <v>0</v>
      </c>
      <c r="EK26" s="283">
        <v>0</v>
      </c>
      <c r="EL26" s="283">
        <v>0</v>
      </c>
      <c r="EM26" s="283">
        <v>0</v>
      </c>
      <c r="EN26" s="283">
        <v>0</v>
      </c>
    </row>
    <row r="27" spans="1:1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5989</v>
      </c>
      <c r="E27" s="283">
        <f t="shared" si="1"/>
        <v>4882</v>
      </c>
      <c r="F27" s="283">
        <f t="shared" si="2"/>
        <v>3299</v>
      </c>
      <c r="G27" s="283">
        <v>0</v>
      </c>
      <c r="H27" s="283">
        <v>3299</v>
      </c>
      <c r="I27" s="283">
        <v>0</v>
      </c>
      <c r="J27" s="283">
        <v>0</v>
      </c>
      <c r="K27" s="283">
        <v>0</v>
      </c>
      <c r="L27" s="283">
        <v>0</v>
      </c>
      <c r="M27" s="283">
        <f t="shared" si="4"/>
        <v>1583</v>
      </c>
      <c r="N27" s="283">
        <v>0</v>
      </c>
      <c r="O27" s="283">
        <v>1583</v>
      </c>
      <c r="P27" s="283">
        <v>0</v>
      </c>
      <c r="Q27" s="283">
        <v>0</v>
      </c>
      <c r="R27" s="283">
        <v>0</v>
      </c>
      <c r="S27" s="283">
        <v>0</v>
      </c>
      <c r="T27" s="283">
        <f t="shared" si="6"/>
        <v>0</v>
      </c>
      <c r="U27" s="283">
        <f t="shared" si="7"/>
        <v>0</v>
      </c>
      <c r="V27" s="283">
        <v>0</v>
      </c>
      <c r="W27" s="283">
        <v>0</v>
      </c>
      <c r="X27" s="283">
        <v>0</v>
      </c>
      <c r="Y27" s="283">
        <v>0</v>
      </c>
      <c r="Z27" s="283">
        <v>0</v>
      </c>
      <c r="AA27" s="283">
        <v>0</v>
      </c>
      <c r="AB27" s="283">
        <f t="shared" si="9"/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f t="shared" si="11"/>
        <v>0</v>
      </c>
      <c r="AJ27" s="283">
        <f t="shared" si="12"/>
        <v>0</v>
      </c>
      <c r="AK27" s="283">
        <v>0</v>
      </c>
      <c r="AL27" s="283">
        <v>0</v>
      </c>
      <c r="AM27" s="283">
        <v>0</v>
      </c>
      <c r="AN27" s="283">
        <v>0</v>
      </c>
      <c r="AO27" s="283">
        <v>0</v>
      </c>
      <c r="AP27" s="283">
        <v>0</v>
      </c>
      <c r="AQ27" s="283">
        <f t="shared" si="14"/>
        <v>0</v>
      </c>
      <c r="AR27" s="283">
        <v>0</v>
      </c>
      <c r="AS27" s="283">
        <v>0</v>
      </c>
      <c r="AT27" s="283">
        <v>0</v>
      </c>
      <c r="AU27" s="283">
        <v>0</v>
      </c>
      <c r="AV27" s="283">
        <v>0</v>
      </c>
      <c r="AW27" s="283">
        <v>0</v>
      </c>
      <c r="AX27" s="283">
        <f t="shared" si="16"/>
        <v>0</v>
      </c>
      <c r="AY27" s="283">
        <f t="shared" si="17"/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f t="shared" si="19"/>
        <v>0</v>
      </c>
      <c r="BG27" s="283">
        <v>0</v>
      </c>
      <c r="BH27" s="283">
        <v>0</v>
      </c>
      <c r="BI27" s="283">
        <v>0</v>
      </c>
      <c r="BJ27" s="283">
        <v>0</v>
      </c>
      <c r="BK27" s="283">
        <v>0</v>
      </c>
      <c r="BL27" s="283">
        <v>0</v>
      </c>
      <c r="BM27" s="283">
        <f t="shared" si="21"/>
        <v>0</v>
      </c>
      <c r="BN27" s="283">
        <f t="shared" si="22"/>
        <v>0</v>
      </c>
      <c r="BO27" s="283">
        <v>0</v>
      </c>
      <c r="BP27" s="283">
        <v>0</v>
      </c>
      <c r="BQ27" s="283">
        <v>0</v>
      </c>
      <c r="BR27" s="283">
        <v>0</v>
      </c>
      <c r="BS27" s="283">
        <v>0</v>
      </c>
      <c r="BT27" s="283">
        <v>0</v>
      </c>
      <c r="BU27" s="283">
        <f t="shared" si="24"/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f t="shared" si="26"/>
        <v>162</v>
      </c>
      <c r="CC27" s="283">
        <f t="shared" si="27"/>
        <v>0</v>
      </c>
      <c r="CD27" s="283">
        <v>0</v>
      </c>
      <c r="CE27" s="283">
        <v>0</v>
      </c>
      <c r="CF27" s="283">
        <v>0</v>
      </c>
      <c r="CG27" s="283">
        <v>0</v>
      </c>
      <c r="CH27" s="283">
        <v>0</v>
      </c>
      <c r="CI27" s="283">
        <v>0</v>
      </c>
      <c r="CJ27" s="283">
        <f t="shared" si="29"/>
        <v>162</v>
      </c>
      <c r="CK27" s="283">
        <v>0</v>
      </c>
      <c r="CL27" s="283">
        <v>0</v>
      </c>
      <c r="CM27" s="283">
        <v>0</v>
      </c>
      <c r="CN27" s="283">
        <v>0</v>
      </c>
      <c r="CO27" s="283">
        <v>0</v>
      </c>
      <c r="CP27" s="283">
        <v>162</v>
      </c>
      <c r="CQ27" s="283">
        <f t="shared" si="31"/>
        <v>945</v>
      </c>
      <c r="CR27" s="283">
        <f t="shared" si="32"/>
        <v>287</v>
      </c>
      <c r="CS27" s="283">
        <v>0</v>
      </c>
      <c r="CT27" s="283">
        <v>0</v>
      </c>
      <c r="CU27" s="283">
        <v>28</v>
      </c>
      <c r="CV27" s="283">
        <v>259</v>
      </c>
      <c r="CW27" s="283">
        <v>0</v>
      </c>
      <c r="CX27" s="283">
        <v>0</v>
      </c>
      <c r="CY27" s="283">
        <f t="shared" si="34"/>
        <v>658</v>
      </c>
      <c r="CZ27" s="283">
        <v>0</v>
      </c>
      <c r="DA27" s="283">
        <v>0</v>
      </c>
      <c r="DB27" s="283">
        <v>184</v>
      </c>
      <c r="DC27" s="283">
        <v>474</v>
      </c>
      <c r="DD27" s="283">
        <v>0</v>
      </c>
      <c r="DE27" s="283">
        <v>0</v>
      </c>
      <c r="DF27" s="283">
        <f t="shared" si="36"/>
        <v>0</v>
      </c>
      <c r="DG27" s="283">
        <f t="shared" si="37"/>
        <v>0</v>
      </c>
      <c r="DH27" s="283">
        <v>0</v>
      </c>
      <c r="DI27" s="283">
        <v>0</v>
      </c>
      <c r="DJ27" s="283">
        <v>0</v>
      </c>
      <c r="DK27" s="283">
        <v>0</v>
      </c>
      <c r="DL27" s="283">
        <v>0</v>
      </c>
      <c r="DM27" s="283">
        <v>0</v>
      </c>
      <c r="DN27" s="283">
        <f t="shared" si="39"/>
        <v>0</v>
      </c>
      <c r="DO27" s="283">
        <v>0</v>
      </c>
      <c r="DP27" s="283">
        <v>0</v>
      </c>
      <c r="DQ27" s="283">
        <v>0</v>
      </c>
      <c r="DR27" s="283">
        <v>0</v>
      </c>
      <c r="DS27" s="283">
        <v>0</v>
      </c>
      <c r="DT27" s="283">
        <v>0</v>
      </c>
      <c r="DU27" s="283">
        <f t="shared" si="41"/>
        <v>0</v>
      </c>
      <c r="DV27" s="283">
        <v>0</v>
      </c>
      <c r="DW27" s="283">
        <v>0</v>
      </c>
      <c r="DX27" s="283">
        <v>0</v>
      </c>
      <c r="DY27" s="283">
        <v>0</v>
      </c>
      <c r="DZ27" s="283">
        <f t="shared" si="42"/>
        <v>0</v>
      </c>
      <c r="EA27" s="283">
        <f t="shared" si="43"/>
        <v>0</v>
      </c>
      <c r="EB27" s="283">
        <v>0</v>
      </c>
      <c r="EC27" s="283">
        <v>0</v>
      </c>
      <c r="ED27" s="283">
        <v>0</v>
      </c>
      <c r="EE27" s="283">
        <v>0</v>
      </c>
      <c r="EF27" s="283">
        <v>0</v>
      </c>
      <c r="EG27" s="283">
        <v>0</v>
      </c>
      <c r="EH27" s="283">
        <f t="shared" si="45"/>
        <v>0</v>
      </c>
      <c r="EI27" s="283">
        <v>0</v>
      </c>
      <c r="EJ27" s="283">
        <v>0</v>
      </c>
      <c r="EK27" s="283">
        <v>0</v>
      </c>
      <c r="EL27" s="283">
        <v>0</v>
      </c>
      <c r="EM27" s="283">
        <v>0</v>
      </c>
      <c r="EN27" s="283">
        <v>0</v>
      </c>
    </row>
    <row r="28" spans="1:1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316</v>
      </c>
      <c r="E28" s="283">
        <f t="shared" si="1"/>
        <v>194</v>
      </c>
      <c r="F28" s="283">
        <f t="shared" si="2"/>
        <v>194</v>
      </c>
      <c r="G28" s="283">
        <v>0</v>
      </c>
      <c r="H28" s="283">
        <v>194</v>
      </c>
      <c r="I28" s="283">
        <v>0</v>
      </c>
      <c r="J28" s="283">
        <v>0</v>
      </c>
      <c r="K28" s="283">
        <v>0</v>
      </c>
      <c r="L28" s="283">
        <v>0</v>
      </c>
      <c r="M28" s="283">
        <f t="shared" si="4"/>
        <v>0</v>
      </c>
      <c r="N28" s="283">
        <v>0</v>
      </c>
      <c r="O28" s="283">
        <v>0</v>
      </c>
      <c r="P28" s="283">
        <v>0</v>
      </c>
      <c r="Q28" s="283">
        <v>0</v>
      </c>
      <c r="R28" s="283">
        <v>0</v>
      </c>
      <c r="S28" s="283">
        <v>0</v>
      </c>
      <c r="T28" s="283">
        <f t="shared" si="6"/>
        <v>24</v>
      </c>
      <c r="U28" s="283">
        <f t="shared" si="7"/>
        <v>24</v>
      </c>
      <c r="V28" s="283">
        <v>0</v>
      </c>
      <c r="W28" s="283">
        <v>0</v>
      </c>
      <c r="X28" s="283">
        <v>24</v>
      </c>
      <c r="Y28" s="283">
        <v>0</v>
      </c>
      <c r="Z28" s="283">
        <v>0</v>
      </c>
      <c r="AA28" s="283">
        <v>0</v>
      </c>
      <c r="AB28" s="283">
        <f t="shared" si="9"/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f t="shared" si="11"/>
        <v>0</v>
      </c>
      <c r="AJ28" s="283">
        <f t="shared" si="12"/>
        <v>0</v>
      </c>
      <c r="AK28" s="283">
        <v>0</v>
      </c>
      <c r="AL28" s="283">
        <v>0</v>
      </c>
      <c r="AM28" s="283">
        <v>0</v>
      </c>
      <c r="AN28" s="283">
        <v>0</v>
      </c>
      <c r="AO28" s="283">
        <v>0</v>
      </c>
      <c r="AP28" s="283">
        <v>0</v>
      </c>
      <c r="AQ28" s="283">
        <f t="shared" si="14"/>
        <v>0</v>
      </c>
      <c r="AR28" s="283">
        <v>0</v>
      </c>
      <c r="AS28" s="283">
        <v>0</v>
      </c>
      <c r="AT28" s="283">
        <v>0</v>
      </c>
      <c r="AU28" s="283">
        <v>0</v>
      </c>
      <c r="AV28" s="283">
        <v>0</v>
      </c>
      <c r="AW28" s="283">
        <v>0</v>
      </c>
      <c r="AX28" s="283">
        <f t="shared" si="16"/>
        <v>0</v>
      </c>
      <c r="AY28" s="283">
        <f t="shared" si="17"/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f t="shared" si="19"/>
        <v>0</v>
      </c>
      <c r="BG28" s="283">
        <v>0</v>
      </c>
      <c r="BH28" s="283">
        <v>0</v>
      </c>
      <c r="BI28" s="283">
        <v>0</v>
      </c>
      <c r="BJ28" s="283">
        <v>0</v>
      </c>
      <c r="BK28" s="283">
        <v>0</v>
      </c>
      <c r="BL28" s="283">
        <v>0</v>
      </c>
      <c r="BM28" s="283">
        <f t="shared" si="21"/>
        <v>0</v>
      </c>
      <c r="BN28" s="283">
        <f t="shared" si="22"/>
        <v>0</v>
      </c>
      <c r="BO28" s="283">
        <v>0</v>
      </c>
      <c r="BP28" s="283">
        <v>0</v>
      </c>
      <c r="BQ28" s="283">
        <v>0</v>
      </c>
      <c r="BR28" s="283">
        <v>0</v>
      </c>
      <c r="BS28" s="283">
        <v>0</v>
      </c>
      <c r="BT28" s="283">
        <v>0</v>
      </c>
      <c r="BU28" s="283">
        <f t="shared" si="24"/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f t="shared" si="26"/>
        <v>0</v>
      </c>
      <c r="CC28" s="283">
        <f t="shared" si="27"/>
        <v>0</v>
      </c>
      <c r="CD28" s="283">
        <v>0</v>
      </c>
      <c r="CE28" s="283">
        <v>0</v>
      </c>
      <c r="CF28" s="283">
        <v>0</v>
      </c>
      <c r="CG28" s="283">
        <v>0</v>
      </c>
      <c r="CH28" s="283">
        <v>0</v>
      </c>
      <c r="CI28" s="283">
        <v>0</v>
      </c>
      <c r="CJ28" s="283">
        <f t="shared" si="29"/>
        <v>0</v>
      </c>
      <c r="CK28" s="283">
        <v>0</v>
      </c>
      <c r="CL28" s="283">
        <v>0</v>
      </c>
      <c r="CM28" s="283">
        <v>0</v>
      </c>
      <c r="CN28" s="283">
        <v>0</v>
      </c>
      <c r="CO28" s="283">
        <v>0</v>
      </c>
      <c r="CP28" s="283">
        <v>0</v>
      </c>
      <c r="CQ28" s="283">
        <f t="shared" si="31"/>
        <v>98</v>
      </c>
      <c r="CR28" s="283">
        <f t="shared" si="32"/>
        <v>98</v>
      </c>
      <c r="CS28" s="283">
        <v>0</v>
      </c>
      <c r="CT28" s="283">
        <v>0</v>
      </c>
      <c r="CU28" s="283">
        <v>0</v>
      </c>
      <c r="CV28" s="283">
        <v>98</v>
      </c>
      <c r="CW28" s="283">
        <v>0</v>
      </c>
      <c r="CX28" s="283">
        <v>0</v>
      </c>
      <c r="CY28" s="283">
        <f t="shared" si="34"/>
        <v>0</v>
      </c>
      <c r="CZ28" s="283">
        <v>0</v>
      </c>
      <c r="DA28" s="283">
        <v>0</v>
      </c>
      <c r="DB28" s="283">
        <v>0</v>
      </c>
      <c r="DC28" s="283">
        <v>0</v>
      </c>
      <c r="DD28" s="283">
        <v>0</v>
      </c>
      <c r="DE28" s="283">
        <v>0</v>
      </c>
      <c r="DF28" s="283">
        <f t="shared" si="36"/>
        <v>0</v>
      </c>
      <c r="DG28" s="283">
        <f t="shared" si="37"/>
        <v>0</v>
      </c>
      <c r="DH28" s="283">
        <v>0</v>
      </c>
      <c r="DI28" s="283">
        <v>0</v>
      </c>
      <c r="DJ28" s="283">
        <v>0</v>
      </c>
      <c r="DK28" s="283">
        <v>0</v>
      </c>
      <c r="DL28" s="283">
        <v>0</v>
      </c>
      <c r="DM28" s="283">
        <v>0</v>
      </c>
      <c r="DN28" s="283">
        <f t="shared" si="39"/>
        <v>0</v>
      </c>
      <c r="DO28" s="283">
        <v>0</v>
      </c>
      <c r="DP28" s="283">
        <v>0</v>
      </c>
      <c r="DQ28" s="283">
        <v>0</v>
      </c>
      <c r="DR28" s="283">
        <v>0</v>
      </c>
      <c r="DS28" s="283">
        <v>0</v>
      </c>
      <c r="DT28" s="283">
        <v>0</v>
      </c>
      <c r="DU28" s="283">
        <f t="shared" si="41"/>
        <v>0</v>
      </c>
      <c r="DV28" s="283">
        <v>0</v>
      </c>
      <c r="DW28" s="283">
        <v>0</v>
      </c>
      <c r="DX28" s="283">
        <v>0</v>
      </c>
      <c r="DY28" s="283">
        <v>0</v>
      </c>
      <c r="DZ28" s="283">
        <f t="shared" si="42"/>
        <v>0</v>
      </c>
      <c r="EA28" s="283">
        <f t="shared" si="43"/>
        <v>0</v>
      </c>
      <c r="EB28" s="283">
        <v>0</v>
      </c>
      <c r="EC28" s="283">
        <v>0</v>
      </c>
      <c r="ED28" s="283">
        <v>0</v>
      </c>
      <c r="EE28" s="283">
        <v>0</v>
      </c>
      <c r="EF28" s="283">
        <v>0</v>
      </c>
      <c r="EG28" s="283">
        <v>0</v>
      </c>
      <c r="EH28" s="283">
        <f t="shared" si="45"/>
        <v>0</v>
      </c>
      <c r="EI28" s="283">
        <v>0</v>
      </c>
      <c r="EJ28" s="283">
        <v>0</v>
      </c>
      <c r="EK28" s="283">
        <v>0</v>
      </c>
      <c r="EL28" s="283">
        <v>0</v>
      </c>
      <c r="EM28" s="283">
        <v>0</v>
      </c>
      <c r="EN28" s="283">
        <v>0</v>
      </c>
    </row>
    <row r="29" spans="1:1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590</v>
      </c>
      <c r="E29" s="283">
        <f t="shared" si="1"/>
        <v>366</v>
      </c>
      <c r="F29" s="283">
        <f t="shared" si="2"/>
        <v>361</v>
      </c>
      <c r="G29" s="283">
        <v>0</v>
      </c>
      <c r="H29" s="283">
        <v>361</v>
      </c>
      <c r="I29" s="283">
        <v>0</v>
      </c>
      <c r="J29" s="283">
        <v>0</v>
      </c>
      <c r="K29" s="283">
        <v>0</v>
      </c>
      <c r="L29" s="283">
        <v>0</v>
      </c>
      <c r="M29" s="283">
        <f t="shared" si="4"/>
        <v>5</v>
      </c>
      <c r="N29" s="283">
        <v>0</v>
      </c>
      <c r="O29" s="283">
        <v>5</v>
      </c>
      <c r="P29" s="283">
        <v>0</v>
      </c>
      <c r="Q29" s="283">
        <v>0</v>
      </c>
      <c r="R29" s="283">
        <v>0</v>
      </c>
      <c r="S29" s="283">
        <v>0</v>
      </c>
      <c r="T29" s="283">
        <f t="shared" si="6"/>
        <v>0</v>
      </c>
      <c r="U29" s="283">
        <f t="shared" si="7"/>
        <v>0</v>
      </c>
      <c r="V29" s="283">
        <v>0</v>
      </c>
      <c r="W29" s="283">
        <v>0</v>
      </c>
      <c r="X29" s="283">
        <v>0</v>
      </c>
      <c r="Y29" s="283">
        <v>0</v>
      </c>
      <c r="Z29" s="283">
        <v>0</v>
      </c>
      <c r="AA29" s="283">
        <v>0</v>
      </c>
      <c r="AB29" s="283">
        <f t="shared" si="9"/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f t="shared" si="11"/>
        <v>0</v>
      </c>
      <c r="AJ29" s="283">
        <f t="shared" si="12"/>
        <v>0</v>
      </c>
      <c r="AK29" s="283">
        <v>0</v>
      </c>
      <c r="AL29" s="283">
        <v>0</v>
      </c>
      <c r="AM29" s="283">
        <v>0</v>
      </c>
      <c r="AN29" s="283">
        <v>0</v>
      </c>
      <c r="AO29" s="283">
        <v>0</v>
      </c>
      <c r="AP29" s="283">
        <v>0</v>
      </c>
      <c r="AQ29" s="283">
        <f t="shared" si="14"/>
        <v>0</v>
      </c>
      <c r="AR29" s="283">
        <v>0</v>
      </c>
      <c r="AS29" s="283">
        <v>0</v>
      </c>
      <c r="AT29" s="283">
        <v>0</v>
      </c>
      <c r="AU29" s="283">
        <v>0</v>
      </c>
      <c r="AV29" s="283">
        <v>0</v>
      </c>
      <c r="AW29" s="283">
        <v>0</v>
      </c>
      <c r="AX29" s="283">
        <f t="shared" si="16"/>
        <v>0</v>
      </c>
      <c r="AY29" s="283">
        <f t="shared" si="17"/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f t="shared" si="19"/>
        <v>0</v>
      </c>
      <c r="BG29" s="283">
        <v>0</v>
      </c>
      <c r="BH29" s="283">
        <v>0</v>
      </c>
      <c r="BI29" s="283">
        <v>0</v>
      </c>
      <c r="BJ29" s="283">
        <v>0</v>
      </c>
      <c r="BK29" s="283">
        <v>0</v>
      </c>
      <c r="BL29" s="283">
        <v>0</v>
      </c>
      <c r="BM29" s="283">
        <f t="shared" si="21"/>
        <v>0</v>
      </c>
      <c r="BN29" s="283">
        <f t="shared" si="22"/>
        <v>0</v>
      </c>
      <c r="BO29" s="283">
        <v>0</v>
      </c>
      <c r="BP29" s="283">
        <v>0</v>
      </c>
      <c r="BQ29" s="283">
        <v>0</v>
      </c>
      <c r="BR29" s="283">
        <v>0</v>
      </c>
      <c r="BS29" s="283">
        <v>0</v>
      </c>
      <c r="BT29" s="283">
        <v>0</v>
      </c>
      <c r="BU29" s="283">
        <f t="shared" si="24"/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f t="shared" si="26"/>
        <v>0</v>
      </c>
      <c r="CC29" s="283">
        <f t="shared" si="27"/>
        <v>0</v>
      </c>
      <c r="CD29" s="283">
        <v>0</v>
      </c>
      <c r="CE29" s="283">
        <v>0</v>
      </c>
      <c r="CF29" s="283">
        <v>0</v>
      </c>
      <c r="CG29" s="283">
        <v>0</v>
      </c>
      <c r="CH29" s="283">
        <v>0</v>
      </c>
      <c r="CI29" s="283">
        <v>0</v>
      </c>
      <c r="CJ29" s="283">
        <f t="shared" si="29"/>
        <v>0</v>
      </c>
      <c r="CK29" s="283">
        <v>0</v>
      </c>
      <c r="CL29" s="283">
        <v>0</v>
      </c>
      <c r="CM29" s="283">
        <v>0</v>
      </c>
      <c r="CN29" s="283">
        <v>0</v>
      </c>
      <c r="CO29" s="283">
        <v>0</v>
      </c>
      <c r="CP29" s="283">
        <v>0</v>
      </c>
      <c r="CQ29" s="283">
        <f t="shared" si="31"/>
        <v>224</v>
      </c>
      <c r="CR29" s="283">
        <f t="shared" si="32"/>
        <v>163</v>
      </c>
      <c r="CS29" s="283">
        <v>0</v>
      </c>
      <c r="CT29" s="283">
        <v>0</v>
      </c>
      <c r="CU29" s="283">
        <v>48</v>
      </c>
      <c r="CV29" s="283">
        <v>108</v>
      </c>
      <c r="CW29" s="283">
        <v>2</v>
      </c>
      <c r="CX29" s="283">
        <v>5</v>
      </c>
      <c r="CY29" s="283">
        <f t="shared" si="34"/>
        <v>61</v>
      </c>
      <c r="CZ29" s="283">
        <v>0</v>
      </c>
      <c r="DA29" s="283">
        <v>0</v>
      </c>
      <c r="DB29" s="283">
        <v>2</v>
      </c>
      <c r="DC29" s="283">
        <v>22</v>
      </c>
      <c r="DD29" s="283">
        <v>0</v>
      </c>
      <c r="DE29" s="283">
        <v>37</v>
      </c>
      <c r="DF29" s="283">
        <f t="shared" si="36"/>
        <v>0</v>
      </c>
      <c r="DG29" s="283">
        <f t="shared" si="37"/>
        <v>0</v>
      </c>
      <c r="DH29" s="283">
        <v>0</v>
      </c>
      <c r="DI29" s="283">
        <v>0</v>
      </c>
      <c r="DJ29" s="283">
        <v>0</v>
      </c>
      <c r="DK29" s="283">
        <v>0</v>
      </c>
      <c r="DL29" s="283">
        <v>0</v>
      </c>
      <c r="DM29" s="283">
        <v>0</v>
      </c>
      <c r="DN29" s="283">
        <f t="shared" si="39"/>
        <v>0</v>
      </c>
      <c r="DO29" s="283">
        <v>0</v>
      </c>
      <c r="DP29" s="283">
        <v>0</v>
      </c>
      <c r="DQ29" s="283">
        <v>0</v>
      </c>
      <c r="DR29" s="283">
        <v>0</v>
      </c>
      <c r="DS29" s="283">
        <v>0</v>
      </c>
      <c r="DT29" s="283">
        <v>0</v>
      </c>
      <c r="DU29" s="283">
        <f t="shared" si="41"/>
        <v>0</v>
      </c>
      <c r="DV29" s="283">
        <v>0</v>
      </c>
      <c r="DW29" s="283">
        <v>0</v>
      </c>
      <c r="DX29" s="283">
        <v>0</v>
      </c>
      <c r="DY29" s="283">
        <v>0</v>
      </c>
      <c r="DZ29" s="283">
        <f t="shared" si="42"/>
        <v>0</v>
      </c>
      <c r="EA29" s="283">
        <f t="shared" si="43"/>
        <v>0</v>
      </c>
      <c r="EB29" s="283">
        <v>0</v>
      </c>
      <c r="EC29" s="283">
        <v>0</v>
      </c>
      <c r="ED29" s="283">
        <v>0</v>
      </c>
      <c r="EE29" s="283">
        <v>0</v>
      </c>
      <c r="EF29" s="283">
        <v>0</v>
      </c>
      <c r="EG29" s="283">
        <v>0</v>
      </c>
      <c r="EH29" s="283">
        <f t="shared" si="45"/>
        <v>0</v>
      </c>
      <c r="EI29" s="283">
        <v>0</v>
      </c>
      <c r="EJ29" s="283">
        <v>0</v>
      </c>
      <c r="EK29" s="283">
        <v>0</v>
      </c>
      <c r="EL29" s="283">
        <v>0</v>
      </c>
      <c r="EM29" s="283">
        <v>0</v>
      </c>
      <c r="EN29" s="283">
        <v>0</v>
      </c>
    </row>
    <row r="30" spans="1:1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1324</v>
      </c>
      <c r="E30" s="283">
        <f t="shared" si="1"/>
        <v>879</v>
      </c>
      <c r="F30" s="283">
        <f t="shared" si="2"/>
        <v>879</v>
      </c>
      <c r="G30" s="283">
        <v>0</v>
      </c>
      <c r="H30" s="283">
        <v>879</v>
      </c>
      <c r="I30" s="283">
        <v>0</v>
      </c>
      <c r="J30" s="283">
        <v>0</v>
      </c>
      <c r="K30" s="283">
        <v>0</v>
      </c>
      <c r="L30" s="283">
        <v>0</v>
      </c>
      <c r="M30" s="283">
        <f t="shared" si="4"/>
        <v>0</v>
      </c>
      <c r="N30" s="283">
        <v>0</v>
      </c>
      <c r="O30" s="283">
        <v>0</v>
      </c>
      <c r="P30" s="283">
        <v>0</v>
      </c>
      <c r="Q30" s="283">
        <v>0</v>
      </c>
      <c r="R30" s="283">
        <v>0</v>
      </c>
      <c r="S30" s="283">
        <v>0</v>
      </c>
      <c r="T30" s="283">
        <f t="shared" si="6"/>
        <v>169</v>
      </c>
      <c r="U30" s="283">
        <f t="shared" si="7"/>
        <v>129</v>
      </c>
      <c r="V30" s="283">
        <v>0</v>
      </c>
      <c r="W30" s="283">
        <v>0</v>
      </c>
      <c r="X30" s="283">
        <v>40</v>
      </c>
      <c r="Y30" s="283">
        <v>0</v>
      </c>
      <c r="Z30" s="283">
        <v>0</v>
      </c>
      <c r="AA30" s="283">
        <v>89</v>
      </c>
      <c r="AB30" s="283">
        <f t="shared" si="9"/>
        <v>40</v>
      </c>
      <c r="AC30" s="283">
        <v>0</v>
      </c>
      <c r="AD30" s="283">
        <v>0</v>
      </c>
      <c r="AE30" s="283">
        <v>20</v>
      </c>
      <c r="AF30" s="283">
        <v>0</v>
      </c>
      <c r="AG30" s="283">
        <v>0</v>
      </c>
      <c r="AH30" s="283">
        <v>20</v>
      </c>
      <c r="AI30" s="283">
        <f t="shared" si="11"/>
        <v>0</v>
      </c>
      <c r="AJ30" s="283">
        <f t="shared" si="12"/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3">
        <f t="shared" si="14"/>
        <v>0</v>
      </c>
      <c r="AR30" s="283">
        <v>0</v>
      </c>
      <c r="AS30" s="283">
        <v>0</v>
      </c>
      <c r="AT30" s="283">
        <v>0</v>
      </c>
      <c r="AU30" s="283">
        <v>0</v>
      </c>
      <c r="AV30" s="283">
        <v>0</v>
      </c>
      <c r="AW30" s="283">
        <v>0</v>
      </c>
      <c r="AX30" s="283">
        <f t="shared" si="16"/>
        <v>0</v>
      </c>
      <c r="AY30" s="283">
        <f t="shared" si="17"/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f t="shared" si="19"/>
        <v>0</v>
      </c>
      <c r="BG30" s="283">
        <v>0</v>
      </c>
      <c r="BH30" s="283">
        <v>0</v>
      </c>
      <c r="BI30" s="283">
        <v>0</v>
      </c>
      <c r="BJ30" s="283">
        <v>0</v>
      </c>
      <c r="BK30" s="283">
        <v>0</v>
      </c>
      <c r="BL30" s="283">
        <v>0</v>
      </c>
      <c r="BM30" s="283">
        <f t="shared" si="21"/>
        <v>0</v>
      </c>
      <c r="BN30" s="283">
        <f t="shared" si="22"/>
        <v>0</v>
      </c>
      <c r="BO30" s="283">
        <v>0</v>
      </c>
      <c r="BP30" s="283">
        <v>0</v>
      </c>
      <c r="BQ30" s="283">
        <v>0</v>
      </c>
      <c r="BR30" s="283">
        <v>0</v>
      </c>
      <c r="BS30" s="283">
        <v>0</v>
      </c>
      <c r="BT30" s="283">
        <v>0</v>
      </c>
      <c r="BU30" s="283">
        <f t="shared" si="24"/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f t="shared" si="26"/>
        <v>0</v>
      </c>
      <c r="CC30" s="283">
        <f t="shared" si="27"/>
        <v>0</v>
      </c>
      <c r="CD30" s="283">
        <v>0</v>
      </c>
      <c r="CE30" s="283">
        <v>0</v>
      </c>
      <c r="CF30" s="283">
        <v>0</v>
      </c>
      <c r="CG30" s="283">
        <v>0</v>
      </c>
      <c r="CH30" s="283">
        <v>0</v>
      </c>
      <c r="CI30" s="283">
        <v>0</v>
      </c>
      <c r="CJ30" s="283">
        <f t="shared" si="29"/>
        <v>0</v>
      </c>
      <c r="CK30" s="283">
        <v>0</v>
      </c>
      <c r="CL30" s="283">
        <v>0</v>
      </c>
      <c r="CM30" s="283">
        <v>0</v>
      </c>
      <c r="CN30" s="283">
        <v>0</v>
      </c>
      <c r="CO30" s="283">
        <v>0</v>
      </c>
      <c r="CP30" s="283">
        <v>0</v>
      </c>
      <c r="CQ30" s="283">
        <f t="shared" si="31"/>
        <v>276</v>
      </c>
      <c r="CR30" s="283">
        <f t="shared" si="32"/>
        <v>220</v>
      </c>
      <c r="CS30" s="283">
        <v>0</v>
      </c>
      <c r="CT30" s="283">
        <v>0</v>
      </c>
      <c r="CU30" s="283">
        <v>0</v>
      </c>
      <c r="CV30" s="283">
        <v>220</v>
      </c>
      <c r="CW30" s="283">
        <v>0</v>
      </c>
      <c r="CX30" s="283">
        <v>0</v>
      </c>
      <c r="CY30" s="283">
        <f t="shared" si="34"/>
        <v>56</v>
      </c>
      <c r="CZ30" s="283">
        <v>0</v>
      </c>
      <c r="DA30" s="283">
        <v>0</v>
      </c>
      <c r="DB30" s="283">
        <v>0</v>
      </c>
      <c r="DC30" s="283">
        <v>56</v>
      </c>
      <c r="DD30" s="283">
        <v>0</v>
      </c>
      <c r="DE30" s="283">
        <v>0</v>
      </c>
      <c r="DF30" s="283">
        <f t="shared" si="36"/>
        <v>0</v>
      </c>
      <c r="DG30" s="283">
        <f t="shared" si="37"/>
        <v>0</v>
      </c>
      <c r="DH30" s="283">
        <v>0</v>
      </c>
      <c r="DI30" s="283">
        <v>0</v>
      </c>
      <c r="DJ30" s="283">
        <v>0</v>
      </c>
      <c r="DK30" s="283">
        <v>0</v>
      </c>
      <c r="DL30" s="283">
        <v>0</v>
      </c>
      <c r="DM30" s="283">
        <v>0</v>
      </c>
      <c r="DN30" s="283">
        <f t="shared" si="39"/>
        <v>0</v>
      </c>
      <c r="DO30" s="283">
        <v>0</v>
      </c>
      <c r="DP30" s="283">
        <v>0</v>
      </c>
      <c r="DQ30" s="283">
        <v>0</v>
      </c>
      <c r="DR30" s="283">
        <v>0</v>
      </c>
      <c r="DS30" s="283">
        <v>0</v>
      </c>
      <c r="DT30" s="283">
        <v>0</v>
      </c>
      <c r="DU30" s="283">
        <f t="shared" si="41"/>
        <v>0</v>
      </c>
      <c r="DV30" s="283">
        <v>0</v>
      </c>
      <c r="DW30" s="283">
        <v>0</v>
      </c>
      <c r="DX30" s="283">
        <v>0</v>
      </c>
      <c r="DY30" s="283">
        <v>0</v>
      </c>
      <c r="DZ30" s="283">
        <f t="shared" si="42"/>
        <v>0</v>
      </c>
      <c r="EA30" s="283">
        <f t="shared" si="43"/>
        <v>0</v>
      </c>
      <c r="EB30" s="283">
        <v>0</v>
      </c>
      <c r="EC30" s="283">
        <v>0</v>
      </c>
      <c r="ED30" s="283">
        <v>0</v>
      </c>
      <c r="EE30" s="283">
        <v>0</v>
      </c>
      <c r="EF30" s="283">
        <v>0</v>
      </c>
      <c r="EG30" s="283">
        <v>0</v>
      </c>
      <c r="EH30" s="283">
        <f t="shared" si="45"/>
        <v>0</v>
      </c>
      <c r="EI30" s="283">
        <v>0</v>
      </c>
      <c r="EJ30" s="283">
        <v>0</v>
      </c>
      <c r="EK30" s="283">
        <v>0</v>
      </c>
      <c r="EL30" s="283">
        <v>0</v>
      </c>
      <c r="EM30" s="283">
        <v>0</v>
      </c>
      <c r="EN30" s="283">
        <v>0</v>
      </c>
    </row>
    <row r="31" spans="1:1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3516</v>
      </c>
      <c r="E31" s="283">
        <f t="shared" si="1"/>
        <v>0</v>
      </c>
      <c r="F31" s="283">
        <f t="shared" si="2"/>
        <v>0</v>
      </c>
      <c r="G31" s="283">
        <v>0</v>
      </c>
      <c r="H31" s="283">
        <v>0</v>
      </c>
      <c r="I31" s="283">
        <v>0</v>
      </c>
      <c r="J31" s="283">
        <v>0</v>
      </c>
      <c r="K31" s="283">
        <v>0</v>
      </c>
      <c r="L31" s="283">
        <v>0</v>
      </c>
      <c r="M31" s="283">
        <f t="shared" si="4"/>
        <v>0</v>
      </c>
      <c r="N31" s="283">
        <v>0</v>
      </c>
      <c r="O31" s="283">
        <v>0</v>
      </c>
      <c r="P31" s="283">
        <v>0</v>
      </c>
      <c r="Q31" s="283">
        <v>0</v>
      </c>
      <c r="R31" s="283">
        <v>0</v>
      </c>
      <c r="S31" s="283">
        <v>0</v>
      </c>
      <c r="T31" s="283">
        <f t="shared" si="6"/>
        <v>0</v>
      </c>
      <c r="U31" s="283">
        <f t="shared" si="7"/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v>0</v>
      </c>
      <c r="AA31" s="283">
        <v>0</v>
      </c>
      <c r="AB31" s="283">
        <f t="shared" si="9"/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f t="shared" si="11"/>
        <v>0</v>
      </c>
      <c r="AJ31" s="283">
        <f t="shared" si="12"/>
        <v>0</v>
      </c>
      <c r="AK31" s="283"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3">
        <f t="shared" si="14"/>
        <v>0</v>
      </c>
      <c r="AR31" s="283">
        <v>0</v>
      </c>
      <c r="AS31" s="283">
        <v>0</v>
      </c>
      <c r="AT31" s="283">
        <v>0</v>
      </c>
      <c r="AU31" s="283">
        <v>0</v>
      </c>
      <c r="AV31" s="283">
        <v>0</v>
      </c>
      <c r="AW31" s="283">
        <v>0</v>
      </c>
      <c r="AX31" s="283">
        <f t="shared" si="16"/>
        <v>0</v>
      </c>
      <c r="AY31" s="283">
        <f t="shared" si="17"/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f t="shared" si="19"/>
        <v>0</v>
      </c>
      <c r="BG31" s="283">
        <v>0</v>
      </c>
      <c r="BH31" s="283">
        <v>0</v>
      </c>
      <c r="BI31" s="283">
        <v>0</v>
      </c>
      <c r="BJ31" s="283">
        <v>0</v>
      </c>
      <c r="BK31" s="283">
        <v>0</v>
      </c>
      <c r="BL31" s="283">
        <v>0</v>
      </c>
      <c r="BM31" s="283">
        <f t="shared" si="21"/>
        <v>0</v>
      </c>
      <c r="BN31" s="283">
        <f t="shared" si="22"/>
        <v>0</v>
      </c>
      <c r="BO31" s="283">
        <v>0</v>
      </c>
      <c r="BP31" s="283">
        <v>0</v>
      </c>
      <c r="BQ31" s="283">
        <v>0</v>
      </c>
      <c r="BR31" s="283">
        <v>0</v>
      </c>
      <c r="BS31" s="283">
        <v>0</v>
      </c>
      <c r="BT31" s="283">
        <v>0</v>
      </c>
      <c r="BU31" s="283">
        <f t="shared" si="24"/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f t="shared" si="26"/>
        <v>0</v>
      </c>
      <c r="CC31" s="283">
        <f t="shared" si="27"/>
        <v>0</v>
      </c>
      <c r="CD31" s="283">
        <v>0</v>
      </c>
      <c r="CE31" s="283">
        <v>0</v>
      </c>
      <c r="CF31" s="283">
        <v>0</v>
      </c>
      <c r="CG31" s="283">
        <v>0</v>
      </c>
      <c r="CH31" s="283">
        <v>0</v>
      </c>
      <c r="CI31" s="283">
        <v>0</v>
      </c>
      <c r="CJ31" s="283">
        <f t="shared" si="29"/>
        <v>0</v>
      </c>
      <c r="CK31" s="283">
        <v>0</v>
      </c>
      <c r="CL31" s="283">
        <v>0</v>
      </c>
      <c r="CM31" s="283">
        <v>0</v>
      </c>
      <c r="CN31" s="283">
        <v>0</v>
      </c>
      <c r="CO31" s="283">
        <v>0</v>
      </c>
      <c r="CP31" s="283">
        <v>0</v>
      </c>
      <c r="CQ31" s="283">
        <f t="shared" si="31"/>
        <v>636</v>
      </c>
      <c r="CR31" s="283">
        <f t="shared" si="32"/>
        <v>338</v>
      </c>
      <c r="CS31" s="283">
        <v>0</v>
      </c>
      <c r="CT31" s="283">
        <v>0</v>
      </c>
      <c r="CU31" s="283">
        <v>10</v>
      </c>
      <c r="CV31" s="283">
        <v>328</v>
      </c>
      <c r="CW31" s="283">
        <v>0</v>
      </c>
      <c r="CX31" s="283">
        <v>0</v>
      </c>
      <c r="CY31" s="283">
        <f t="shared" si="34"/>
        <v>298</v>
      </c>
      <c r="CZ31" s="283">
        <v>0</v>
      </c>
      <c r="DA31" s="283">
        <v>0</v>
      </c>
      <c r="DB31" s="283">
        <v>8</v>
      </c>
      <c r="DC31" s="283">
        <v>290</v>
      </c>
      <c r="DD31" s="283">
        <v>0</v>
      </c>
      <c r="DE31" s="283">
        <v>0</v>
      </c>
      <c r="DF31" s="283">
        <f t="shared" si="36"/>
        <v>2880</v>
      </c>
      <c r="DG31" s="283">
        <f t="shared" si="37"/>
        <v>1944</v>
      </c>
      <c r="DH31" s="283">
        <v>0</v>
      </c>
      <c r="DI31" s="283">
        <v>1916</v>
      </c>
      <c r="DJ31" s="283">
        <v>28</v>
      </c>
      <c r="DK31" s="283">
        <v>0</v>
      </c>
      <c r="DL31" s="283">
        <v>0</v>
      </c>
      <c r="DM31" s="283">
        <v>0</v>
      </c>
      <c r="DN31" s="283">
        <f t="shared" si="39"/>
        <v>936</v>
      </c>
      <c r="DO31" s="283">
        <v>0</v>
      </c>
      <c r="DP31" s="283">
        <v>913</v>
      </c>
      <c r="DQ31" s="283">
        <v>23</v>
      </c>
      <c r="DR31" s="283">
        <v>0</v>
      </c>
      <c r="DS31" s="283">
        <v>0</v>
      </c>
      <c r="DT31" s="283">
        <v>0</v>
      </c>
      <c r="DU31" s="283">
        <f t="shared" si="41"/>
        <v>0</v>
      </c>
      <c r="DV31" s="283">
        <v>0</v>
      </c>
      <c r="DW31" s="283">
        <v>0</v>
      </c>
      <c r="DX31" s="283">
        <v>0</v>
      </c>
      <c r="DY31" s="283">
        <v>0</v>
      </c>
      <c r="DZ31" s="283">
        <f t="shared" si="42"/>
        <v>0</v>
      </c>
      <c r="EA31" s="283">
        <f t="shared" si="43"/>
        <v>0</v>
      </c>
      <c r="EB31" s="283">
        <v>0</v>
      </c>
      <c r="EC31" s="283">
        <v>0</v>
      </c>
      <c r="ED31" s="283">
        <v>0</v>
      </c>
      <c r="EE31" s="283">
        <v>0</v>
      </c>
      <c r="EF31" s="283">
        <v>0</v>
      </c>
      <c r="EG31" s="283">
        <v>0</v>
      </c>
      <c r="EH31" s="283">
        <f t="shared" si="45"/>
        <v>0</v>
      </c>
      <c r="EI31" s="283">
        <v>0</v>
      </c>
      <c r="EJ31" s="283">
        <v>0</v>
      </c>
      <c r="EK31" s="283">
        <v>0</v>
      </c>
      <c r="EL31" s="283">
        <v>0</v>
      </c>
      <c r="EM31" s="283">
        <v>0</v>
      </c>
      <c r="EN31" s="283">
        <v>0</v>
      </c>
    </row>
    <row r="32" spans="1:1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816</v>
      </c>
      <c r="E32" s="283">
        <f t="shared" si="1"/>
        <v>0</v>
      </c>
      <c r="F32" s="283">
        <f t="shared" si="2"/>
        <v>0</v>
      </c>
      <c r="G32" s="283">
        <v>0</v>
      </c>
      <c r="H32" s="283">
        <v>0</v>
      </c>
      <c r="I32" s="283">
        <v>0</v>
      </c>
      <c r="J32" s="283">
        <v>0</v>
      </c>
      <c r="K32" s="283">
        <v>0</v>
      </c>
      <c r="L32" s="283">
        <v>0</v>
      </c>
      <c r="M32" s="283">
        <f t="shared" si="4"/>
        <v>0</v>
      </c>
      <c r="N32" s="283">
        <v>0</v>
      </c>
      <c r="O32" s="283">
        <v>0</v>
      </c>
      <c r="P32" s="283">
        <v>0</v>
      </c>
      <c r="Q32" s="283">
        <v>0</v>
      </c>
      <c r="R32" s="283">
        <v>0</v>
      </c>
      <c r="S32" s="283">
        <v>0</v>
      </c>
      <c r="T32" s="283">
        <f t="shared" si="6"/>
        <v>0</v>
      </c>
      <c r="U32" s="283">
        <f t="shared" si="7"/>
        <v>0</v>
      </c>
      <c r="V32" s="283">
        <v>0</v>
      </c>
      <c r="W32" s="283">
        <v>0</v>
      </c>
      <c r="X32" s="283">
        <v>0</v>
      </c>
      <c r="Y32" s="283">
        <v>0</v>
      </c>
      <c r="Z32" s="283">
        <v>0</v>
      </c>
      <c r="AA32" s="283">
        <v>0</v>
      </c>
      <c r="AB32" s="283">
        <f t="shared" si="9"/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f t="shared" si="11"/>
        <v>0</v>
      </c>
      <c r="AJ32" s="283">
        <f t="shared" si="12"/>
        <v>0</v>
      </c>
      <c r="AK32" s="283">
        <v>0</v>
      </c>
      <c r="AL32" s="283">
        <v>0</v>
      </c>
      <c r="AM32" s="283">
        <v>0</v>
      </c>
      <c r="AN32" s="283">
        <v>0</v>
      </c>
      <c r="AO32" s="283">
        <v>0</v>
      </c>
      <c r="AP32" s="283">
        <v>0</v>
      </c>
      <c r="AQ32" s="283">
        <f t="shared" si="14"/>
        <v>0</v>
      </c>
      <c r="AR32" s="283">
        <v>0</v>
      </c>
      <c r="AS32" s="283">
        <v>0</v>
      </c>
      <c r="AT32" s="283">
        <v>0</v>
      </c>
      <c r="AU32" s="283">
        <v>0</v>
      </c>
      <c r="AV32" s="283">
        <v>0</v>
      </c>
      <c r="AW32" s="283">
        <v>0</v>
      </c>
      <c r="AX32" s="283">
        <f t="shared" si="16"/>
        <v>0</v>
      </c>
      <c r="AY32" s="283">
        <f t="shared" si="17"/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f t="shared" si="19"/>
        <v>0</v>
      </c>
      <c r="BG32" s="283">
        <v>0</v>
      </c>
      <c r="BH32" s="283">
        <v>0</v>
      </c>
      <c r="BI32" s="283">
        <v>0</v>
      </c>
      <c r="BJ32" s="283">
        <v>0</v>
      </c>
      <c r="BK32" s="283">
        <v>0</v>
      </c>
      <c r="BL32" s="283">
        <v>0</v>
      </c>
      <c r="BM32" s="283">
        <f t="shared" si="21"/>
        <v>0</v>
      </c>
      <c r="BN32" s="283">
        <f t="shared" si="22"/>
        <v>0</v>
      </c>
      <c r="BO32" s="283">
        <v>0</v>
      </c>
      <c r="BP32" s="283">
        <v>0</v>
      </c>
      <c r="BQ32" s="283">
        <v>0</v>
      </c>
      <c r="BR32" s="283">
        <v>0</v>
      </c>
      <c r="BS32" s="283">
        <v>0</v>
      </c>
      <c r="BT32" s="283">
        <v>0</v>
      </c>
      <c r="BU32" s="283">
        <f t="shared" si="24"/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f t="shared" si="26"/>
        <v>0</v>
      </c>
      <c r="CC32" s="283">
        <f t="shared" si="27"/>
        <v>0</v>
      </c>
      <c r="CD32" s="283">
        <v>0</v>
      </c>
      <c r="CE32" s="283">
        <v>0</v>
      </c>
      <c r="CF32" s="283">
        <v>0</v>
      </c>
      <c r="CG32" s="283">
        <v>0</v>
      </c>
      <c r="CH32" s="283">
        <v>0</v>
      </c>
      <c r="CI32" s="283">
        <v>0</v>
      </c>
      <c r="CJ32" s="283">
        <f t="shared" si="29"/>
        <v>0</v>
      </c>
      <c r="CK32" s="283">
        <v>0</v>
      </c>
      <c r="CL32" s="283">
        <v>0</v>
      </c>
      <c r="CM32" s="283">
        <v>0</v>
      </c>
      <c r="CN32" s="283">
        <v>0</v>
      </c>
      <c r="CO32" s="283">
        <v>0</v>
      </c>
      <c r="CP32" s="283">
        <v>0</v>
      </c>
      <c r="CQ32" s="283">
        <f t="shared" si="31"/>
        <v>169</v>
      </c>
      <c r="CR32" s="283">
        <f t="shared" si="32"/>
        <v>124</v>
      </c>
      <c r="CS32" s="283">
        <v>0</v>
      </c>
      <c r="CT32" s="283">
        <v>0</v>
      </c>
      <c r="CU32" s="283">
        <v>3</v>
      </c>
      <c r="CV32" s="283">
        <v>121</v>
      </c>
      <c r="CW32" s="283">
        <v>0</v>
      </c>
      <c r="CX32" s="283">
        <v>0</v>
      </c>
      <c r="CY32" s="283">
        <f t="shared" si="34"/>
        <v>45</v>
      </c>
      <c r="CZ32" s="283">
        <v>0</v>
      </c>
      <c r="DA32" s="283">
        <v>0</v>
      </c>
      <c r="DB32" s="283">
        <v>2</v>
      </c>
      <c r="DC32" s="283">
        <v>43</v>
      </c>
      <c r="DD32" s="283">
        <v>0</v>
      </c>
      <c r="DE32" s="283">
        <v>0</v>
      </c>
      <c r="DF32" s="283">
        <f t="shared" si="36"/>
        <v>647</v>
      </c>
      <c r="DG32" s="283">
        <f t="shared" si="37"/>
        <v>546</v>
      </c>
      <c r="DH32" s="283">
        <v>0</v>
      </c>
      <c r="DI32" s="283">
        <v>536</v>
      </c>
      <c r="DJ32" s="283">
        <v>10</v>
      </c>
      <c r="DK32" s="283">
        <v>0</v>
      </c>
      <c r="DL32" s="283">
        <v>0</v>
      </c>
      <c r="DM32" s="283">
        <v>0</v>
      </c>
      <c r="DN32" s="283">
        <f t="shared" si="39"/>
        <v>101</v>
      </c>
      <c r="DO32" s="283">
        <v>0</v>
      </c>
      <c r="DP32" s="283">
        <v>97</v>
      </c>
      <c r="DQ32" s="283">
        <v>4</v>
      </c>
      <c r="DR32" s="283">
        <v>0</v>
      </c>
      <c r="DS32" s="283">
        <v>0</v>
      </c>
      <c r="DT32" s="283">
        <v>0</v>
      </c>
      <c r="DU32" s="283">
        <f t="shared" si="41"/>
        <v>0</v>
      </c>
      <c r="DV32" s="283">
        <v>0</v>
      </c>
      <c r="DW32" s="283">
        <v>0</v>
      </c>
      <c r="DX32" s="283">
        <v>0</v>
      </c>
      <c r="DY32" s="283">
        <v>0</v>
      </c>
      <c r="DZ32" s="283">
        <f t="shared" si="42"/>
        <v>0</v>
      </c>
      <c r="EA32" s="283">
        <f t="shared" si="43"/>
        <v>0</v>
      </c>
      <c r="EB32" s="283">
        <v>0</v>
      </c>
      <c r="EC32" s="283">
        <v>0</v>
      </c>
      <c r="ED32" s="283">
        <v>0</v>
      </c>
      <c r="EE32" s="283">
        <v>0</v>
      </c>
      <c r="EF32" s="283">
        <v>0</v>
      </c>
      <c r="EG32" s="283">
        <v>0</v>
      </c>
      <c r="EH32" s="283">
        <f t="shared" si="45"/>
        <v>0</v>
      </c>
      <c r="EI32" s="283">
        <v>0</v>
      </c>
      <c r="EJ32" s="283">
        <v>0</v>
      </c>
      <c r="EK32" s="283">
        <v>0</v>
      </c>
      <c r="EL32" s="283">
        <v>0</v>
      </c>
      <c r="EM32" s="283">
        <v>0</v>
      </c>
      <c r="EN32" s="283">
        <v>0</v>
      </c>
    </row>
    <row r="33" spans="1:1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719</v>
      </c>
      <c r="E33" s="283">
        <f t="shared" si="1"/>
        <v>0</v>
      </c>
      <c r="F33" s="283">
        <f t="shared" si="2"/>
        <v>0</v>
      </c>
      <c r="G33" s="283">
        <v>0</v>
      </c>
      <c r="H33" s="283">
        <v>0</v>
      </c>
      <c r="I33" s="283">
        <v>0</v>
      </c>
      <c r="J33" s="283">
        <v>0</v>
      </c>
      <c r="K33" s="283">
        <v>0</v>
      </c>
      <c r="L33" s="283">
        <v>0</v>
      </c>
      <c r="M33" s="283">
        <f t="shared" si="4"/>
        <v>0</v>
      </c>
      <c r="N33" s="283">
        <v>0</v>
      </c>
      <c r="O33" s="283">
        <v>0</v>
      </c>
      <c r="P33" s="283">
        <v>0</v>
      </c>
      <c r="Q33" s="283">
        <v>0</v>
      </c>
      <c r="R33" s="283">
        <v>0</v>
      </c>
      <c r="S33" s="283">
        <v>0</v>
      </c>
      <c r="T33" s="283">
        <f t="shared" si="6"/>
        <v>0</v>
      </c>
      <c r="U33" s="283">
        <f t="shared" si="7"/>
        <v>0</v>
      </c>
      <c r="V33" s="283">
        <v>0</v>
      </c>
      <c r="W33" s="283">
        <v>0</v>
      </c>
      <c r="X33" s="283">
        <v>0</v>
      </c>
      <c r="Y33" s="283">
        <v>0</v>
      </c>
      <c r="Z33" s="283">
        <v>0</v>
      </c>
      <c r="AA33" s="283">
        <v>0</v>
      </c>
      <c r="AB33" s="283">
        <f t="shared" si="9"/>
        <v>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f t="shared" si="11"/>
        <v>0</v>
      </c>
      <c r="AJ33" s="283">
        <f t="shared" si="12"/>
        <v>0</v>
      </c>
      <c r="AK33" s="283">
        <v>0</v>
      </c>
      <c r="AL33" s="283">
        <v>0</v>
      </c>
      <c r="AM33" s="283">
        <v>0</v>
      </c>
      <c r="AN33" s="283">
        <v>0</v>
      </c>
      <c r="AO33" s="283">
        <v>0</v>
      </c>
      <c r="AP33" s="283">
        <v>0</v>
      </c>
      <c r="AQ33" s="283">
        <f t="shared" si="14"/>
        <v>0</v>
      </c>
      <c r="AR33" s="283">
        <v>0</v>
      </c>
      <c r="AS33" s="283">
        <v>0</v>
      </c>
      <c r="AT33" s="283">
        <v>0</v>
      </c>
      <c r="AU33" s="283">
        <v>0</v>
      </c>
      <c r="AV33" s="283">
        <v>0</v>
      </c>
      <c r="AW33" s="283">
        <v>0</v>
      </c>
      <c r="AX33" s="283">
        <f t="shared" si="16"/>
        <v>0</v>
      </c>
      <c r="AY33" s="283">
        <f t="shared" si="17"/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f t="shared" si="19"/>
        <v>0</v>
      </c>
      <c r="BG33" s="283">
        <v>0</v>
      </c>
      <c r="BH33" s="283">
        <v>0</v>
      </c>
      <c r="BI33" s="283">
        <v>0</v>
      </c>
      <c r="BJ33" s="283">
        <v>0</v>
      </c>
      <c r="BK33" s="283">
        <v>0</v>
      </c>
      <c r="BL33" s="283">
        <v>0</v>
      </c>
      <c r="BM33" s="283">
        <f t="shared" si="21"/>
        <v>0</v>
      </c>
      <c r="BN33" s="283">
        <f t="shared" si="22"/>
        <v>0</v>
      </c>
      <c r="BO33" s="283">
        <v>0</v>
      </c>
      <c r="BP33" s="283">
        <v>0</v>
      </c>
      <c r="BQ33" s="283">
        <v>0</v>
      </c>
      <c r="BR33" s="283">
        <v>0</v>
      </c>
      <c r="BS33" s="283">
        <v>0</v>
      </c>
      <c r="BT33" s="283">
        <v>0</v>
      </c>
      <c r="BU33" s="283">
        <f t="shared" si="24"/>
        <v>0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f t="shared" si="26"/>
        <v>0</v>
      </c>
      <c r="CC33" s="283">
        <f t="shared" si="27"/>
        <v>0</v>
      </c>
      <c r="CD33" s="283">
        <v>0</v>
      </c>
      <c r="CE33" s="283">
        <v>0</v>
      </c>
      <c r="CF33" s="283">
        <v>0</v>
      </c>
      <c r="CG33" s="283">
        <v>0</v>
      </c>
      <c r="CH33" s="283">
        <v>0</v>
      </c>
      <c r="CI33" s="283">
        <v>0</v>
      </c>
      <c r="CJ33" s="283">
        <f t="shared" si="29"/>
        <v>0</v>
      </c>
      <c r="CK33" s="283">
        <v>0</v>
      </c>
      <c r="CL33" s="283">
        <v>0</v>
      </c>
      <c r="CM33" s="283">
        <v>0</v>
      </c>
      <c r="CN33" s="283">
        <v>0</v>
      </c>
      <c r="CO33" s="283">
        <v>0</v>
      </c>
      <c r="CP33" s="283">
        <v>0</v>
      </c>
      <c r="CQ33" s="283">
        <f t="shared" si="31"/>
        <v>139</v>
      </c>
      <c r="CR33" s="283">
        <f t="shared" si="32"/>
        <v>118</v>
      </c>
      <c r="CS33" s="283">
        <v>0</v>
      </c>
      <c r="CT33" s="283">
        <v>0</v>
      </c>
      <c r="CU33" s="283">
        <v>3</v>
      </c>
      <c r="CV33" s="283">
        <v>115</v>
      </c>
      <c r="CW33" s="283">
        <v>0</v>
      </c>
      <c r="CX33" s="283">
        <v>0</v>
      </c>
      <c r="CY33" s="283">
        <f t="shared" si="34"/>
        <v>21</v>
      </c>
      <c r="CZ33" s="283">
        <v>0</v>
      </c>
      <c r="DA33" s="283">
        <v>0</v>
      </c>
      <c r="DB33" s="283">
        <v>1</v>
      </c>
      <c r="DC33" s="283">
        <v>20</v>
      </c>
      <c r="DD33" s="283">
        <v>0</v>
      </c>
      <c r="DE33" s="283">
        <v>0</v>
      </c>
      <c r="DF33" s="283">
        <f t="shared" si="36"/>
        <v>580</v>
      </c>
      <c r="DG33" s="283">
        <f t="shared" si="37"/>
        <v>527</v>
      </c>
      <c r="DH33" s="283">
        <v>0</v>
      </c>
      <c r="DI33" s="283">
        <v>517</v>
      </c>
      <c r="DJ33" s="283">
        <v>10</v>
      </c>
      <c r="DK33" s="283">
        <v>0</v>
      </c>
      <c r="DL33" s="283">
        <v>0</v>
      </c>
      <c r="DM33" s="283">
        <v>0</v>
      </c>
      <c r="DN33" s="283">
        <f t="shared" si="39"/>
        <v>53</v>
      </c>
      <c r="DO33" s="283">
        <v>0</v>
      </c>
      <c r="DP33" s="283">
        <v>51</v>
      </c>
      <c r="DQ33" s="283">
        <v>2</v>
      </c>
      <c r="DR33" s="283">
        <v>0</v>
      </c>
      <c r="DS33" s="283">
        <v>0</v>
      </c>
      <c r="DT33" s="283">
        <v>0</v>
      </c>
      <c r="DU33" s="283">
        <f t="shared" si="41"/>
        <v>0</v>
      </c>
      <c r="DV33" s="283">
        <v>0</v>
      </c>
      <c r="DW33" s="283">
        <v>0</v>
      </c>
      <c r="DX33" s="283">
        <v>0</v>
      </c>
      <c r="DY33" s="283">
        <v>0</v>
      </c>
      <c r="DZ33" s="283">
        <f t="shared" si="42"/>
        <v>0</v>
      </c>
      <c r="EA33" s="283">
        <f t="shared" si="43"/>
        <v>0</v>
      </c>
      <c r="EB33" s="283">
        <v>0</v>
      </c>
      <c r="EC33" s="283">
        <v>0</v>
      </c>
      <c r="ED33" s="283">
        <v>0</v>
      </c>
      <c r="EE33" s="283">
        <v>0</v>
      </c>
      <c r="EF33" s="283">
        <v>0</v>
      </c>
      <c r="EG33" s="283">
        <v>0</v>
      </c>
      <c r="EH33" s="283">
        <f t="shared" si="45"/>
        <v>0</v>
      </c>
      <c r="EI33" s="283">
        <v>0</v>
      </c>
      <c r="EJ33" s="283">
        <v>0</v>
      </c>
      <c r="EK33" s="283">
        <v>0</v>
      </c>
      <c r="EL33" s="283">
        <v>0</v>
      </c>
      <c r="EM33" s="283">
        <v>0</v>
      </c>
      <c r="EN33" s="283">
        <v>0</v>
      </c>
    </row>
    <row r="34" spans="1:144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  <c r="DN34" s="283"/>
      <c r="DO34" s="283"/>
      <c r="DP34" s="283"/>
      <c r="DQ34" s="283"/>
      <c r="DR34" s="283"/>
      <c r="DS34" s="283"/>
      <c r="DT34" s="283"/>
      <c r="DU34" s="283"/>
      <c r="DV34" s="283"/>
      <c r="DW34" s="283"/>
      <c r="DX34" s="283"/>
      <c r="DY34" s="283"/>
      <c r="DZ34" s="283"/>
      <c r="EA34" s="283"/>
      <c r="EB34" s="283"/>
      <c r="EC34" s="283"/>
      <c r="ED34" s="283"/>
      <c r="EE34" s="283"/>
      <c r="EF34" s="283"/>
      <c r="EG34" s="283"/>
      <c r="EH34" s="283"/>
      <c r="EI34" s="283"/>
      <c r="EJ34" s="283"/>
      <c r="EK34" s="283"/>
      <c r="EL34" s="283"/>
      <c r="EM34" s="283"/>
      <c r="EN34" s="283"/>
    </row>
    <row r="35" spans="1:144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  <c r="DN35" s="283"/>
      <c r="DO35" s="283"/>
      <c r="DP35" s="283"/>
      <c r="DQ35" s="283"/>
      <c r="DR35" s="283"/>
      <c r="DS35" s="283"/>
      <c r="DT35" s="283"/>
      <c r="DU35" s="283"/>
      <c r="DV35" s="283"/>
      <c r="DW35" s="283"/>
      <c r="DX35" s="283"/>
      <c r="DY35" s="283"/>
      <c r="DZ35" s="283"/>
      <c r="EA35" s="283"/>
      <c r="EB35" s="283"/>
      <c r="EC35" s="283"/>
      <c r="ED35" s="283"/>
      <c r="EE35" s="283"/>
      <c r="EF35" s="283"/>
      <c r="EG35" s="283"/>
      <c r="EH35" s="283"/>
      <c r="EI35" s="283"/>
      <c r="EJ35" s="283"/>
      <c r="EK35" s="283"/>
      <c r="EL35" s="283"/>
      <c r="EM35" s="283"/>
      <c r="EN35" s="283"/>
    </row>
    <row r="36" spans="1:144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  <c r="DN36" s="283"/>
      <c r="DO36" s="283"/>
      <c r="DP36" s="283"/>
      <c r="DQ36" s="283"/>
      <c r="DR36" s="283"/>
      <c r="DS36" s="283"/>
      <c r="DT36" s="283"/>
      <c r="DU36" s="283"/>
      <c r="DV36" s="283"/>
      <c r="DW36" s="283"/>
      <c r="DX36" s="283"/>
      <c r="DY36" s="283"/>
      <c r="DZ36" s="283"/>
      <c r="EA36" s="283"/>
      <c r="EB36" s="283"/>
      <c r="EC36" s="283"/>
      <c r="ED36" s="283"/>
      <c r="EE36" s="283"/>
      <c r="EF36" s="283"/>
      <c r="EG36" s="283"/>
      <c r="EH36" s="283"/>
      <c r="EI36" s="283"/>
      <c r="EJ36" s="283"/>
      <c r="EK36" s="283"/>
      <c r="EL36" s="283"/>
      <c r="EM36" s="283"/>
      <c r="EN36" s="283"/>
    </row>
    <row r="37" spans="1:144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  <c r="DN37" s="283"/>
      <c r="DO37" s="283"/>
      <c r="DP37" s="283"/>
      <c r="DQ37" s="283"/>
      <c r="DR37" s="283"/>
      <c r="DS37" s="283"/>
      <c r="DT37" s="283"/>
      <c r="DU37" s="283"/>
      <c r="DV37" s="283"/>
      <c r="DW37" s="283"/>
      <c r="DX37" s="283"/>
      <c r="DY37" s="283"/>
      <c r="DZ37" s="283"/>
      <c r="EA37" s="283"/>
      <c r="EB37" s="283"/>
      <c r="EC37" s="283"/>
      <c r="ED37" s="283"/>
      <c r="EE37" s="283"/>
      <c r="EF37" s="283"/>
      <c r="EG37" s="283"/>
      <c r="EH37" s="283"/>
      <c r="EI37" s="283"/>
      <c r="EJ37" s="283"/>
      <c r="EK37" s="283"/>
      <c r="EL37" s="283"/>
      <c r="EM37" s="283"/>
      <c r="EN37" s="283"/>
    </row>
    <row r="38" spans="1:144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  <c r="DN38" s="283"/>
      <c r="DO38" s="283"/>
      <c r="DP38" s="283"/>
      <c r="DQ38" s="283"/>
      <c r="DR38" s="283"/>
      <c r="DS38" s="283"/>
      <c r="DT38" s="283"/>
      <c r="DU38" s="283"/>
      <c r="DV38" s="283"/>
      <c r="DW38" s="283"/>
      <c r="DX38" s="283"/>
      <c r="DY38" s="283"/>
      <c r="DZ38" s="283"/>
      <c r="EA38" s="283"/>
      <c r="EB38" s="283"/>
      <c r="EC38" s="283"/>
      <c r="ED38" s="283"/>
      <c r="EE38" s="283"/>
      <c r="EF38" s="283"/>
      <c r="EG38" s="283"/>
      <c r="EH38" s="283"/>
      <c r="EI38" s="283"/>
      <c r="EJ38" s="283"/>
      <c r="EK38" s="283"/>
      <c r="EL38" s="283"/>
      <c r="EM38" s="283"/>
      <c r="EN38" s="283"/>
    </row>
    <row r="39" spans="1:144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  <c r="DN39" s="283"/>
      <c r="DO39" s="283"/>
      <c r="DP39" s="283"/>
      <c r="DQ39" s="283"/>
      <c r="DR39" s="283"/>
      <c r="DS39" s="283"/>
      <c r="DT39" s="283"/>
      <c r="DU39" s="283"/>
      <c r="DV39" s="283"/>
      <c r="DW39" s="283"/>
      <c r="DX39" s="283"/>
      <c r="DY39" s="283"/>
      <c r="DZ39" s="283"/>
      <c r="EA39" s="283"/>
      <c r="EB39" s="283"/>
      <c r="EC39" s="283"/>
      <c r="ED39" s="283"/>
      <c r="EE39" s="283"/>
      <c r="EF39" s="283"/>
      <c r="EG39" s="283"/>
      <c r="EH39" s="283"/>
      <c r="EI39" s="283"/>
      <c r="EJ39" s="283"/>
      <c r="EK39" s="283"/>
      <c r="EL39" s="283"/>
      <c r="EM39" s="283"/>
      <c r="EN39" s="283"/>
    </row>
    <row r="40" spans="1:144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  <c r="DN40" s="283"/>
      <c r="DO40" s="283"/>
      <c r="DP40" s="283"/>
      <c r="DQ40" s="283"/>
      <c r="DR40" s="283"/>
      <c r="DS40" s="283"/>
      <c r="DT40" s="283"/>
      <c r="DU40" s="283"/>
      <c r="DV40" s="283"/>
      <c r="DW40" s="283"/>
      <c r="DX40" s="283"/>
      <c r="DY40" s="283"/>
      <c r="DZ40" s="283"/>
      <c r="EA40" s="283"/>
      <c r="EB40" s="283"/>
      <c r="EC40" s="283"/>
      <c r="ED40" s="283"/>
      <c r="EE40" s="283"/>
      <c r="EF40" s="283"/>
      <c r="EG40" s="283"/>
      <c r="EH40" s="283"/>
      <c r="EI40" s="283"/>
      <c r="EJ40" s="283"/>
      <c r="EK40" s="283"/>
      <c r="EL40" s="283"/>
      <c r="EM40" s="283"/>
      <c r="EN40" s="283"/>
    </row>
    <row r="41" spans="1:144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  <c r="DN41" s="283"/>
      <c r="DO41" s="283"/>
      <c r="DP41" s="283"/>
      <c r="DQ41" s="283"/>
      <c r="DR41" s="283"/>
      <c r="DS41" s="283"/>
      <c r="DT41" s="283"/>
      <c r="DU41" s="283"/>
      <c r="DV41" s="283"/>
      <c r="DW41" s="283"/>
      <c r="DX41" s="283"/>
      <c r="DY41" s="283"/>
      <c r="DZ41" s="283"/>
      <c r="EA41" s="283"/>
      <c r="EB41" s="283"/>
      <c r="EC41" s="283"/>
      <c r="ED41" s="283"/>
      <c r="EE41" s="283"/>
      <c r="EF41" s="283"/>
      <c r="EG41" s="283"/>
      <c r="EH41" s="283"/>
      <c r="EI41" s="283"/>
      <c r="EJ41" s="283"/>
      <c r="EK41" s="283"/>
      <c r="EL41" s="283"/>
      <c r="EM41" s="283"/>
      <c r="EN41" s="283"/>
    </row>
    <row r="42" spans="1:144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  <c r="DN42" s="283"/>
      <c r="DO42" s="283"/>
      <c r="DP42" s="283"/>
      <c r="DQ42" s="283"/>
      <c r="DR42" s="283"/>
      <c r="DS42" s="283"/>
      <c r="DT42" s="283"/>
      <c r="DU42" s="283"/>
      <c r="DV42" s="283"/>
      <c r="DW42" s="283"/>
      <c r="DX42" s="283"/>
      <c r="DY42" s="283"/>
      <c r="DZ42" s="283"/>
      <c r="EA42" s="283"/>
      <c r="EB42" s="283"/>
      <c r="EC42" s="283"/>
      <c r="ED42" s="283"/>
      <c r="EE42" s="283"/>
      <c r="EF42" s="283"/>
      <c r="EG42" s="283"/>
      <c r="EH42" s="283"/>
      <c r="EI42" s="283"/>
      <c r="EJ42" s="283"/>
      <c r="EK42" s="283"/>
      <c r="EL42" s="283"/>
      <c r="EM42" s="283"/>
      <c r="EN42" s="283"/>
    </row>
    <row r="43" spans="1:144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  <c r="DN43" s="283"/>
      <c r="DO43" s="283"/>
      <c r="DP43" s="283"/>
      <c r="DQ43" s="283"/>
      <c r="DR43" s="283"/>
      <c r="DS43" s="283"/>
      <c r="DT43" s="283"/>
      <c r="DU43" s="283"/>
      <c r="DV43" s="283"/>
      <c r="DW43" s="283"/>
      <c r="DX43" s="283"/>
      <c r="DY43" s="283"/>
      <c r="DZ43" s="283"/>
      <c r="EA43" s="283"/>
      <c r="EB43" s="283"/>
      <c r="EC43" s="283"/>
      <c r="ED43" s="283"/>
      <c r="EE43" s="283"/>
      <c r="EF43" s="283"/>
      <c r="EG43" s="283"/>
      <c r="EH43" s="283"/>
      <c r="EI43" s="283"/>
      <c r="EJ43" s="283"/>
      <c r="EK43" s="283"/>
      <c r="EL43" s="283"/>
      <c r="EM43" s="283"/>
      <c r="EN43" s="283"/>
    </row>
    <row r="44" spans="1:144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  <c r="DN44" s="283"/>
      <c r="DO44" s="283"/>
      <c r="DP44" s="283"/>
      <c r="DQ44" s="283"/>
      <c r="DR44" s="283"/>
      <c r="DS44" s="283"/>
      <c r="DT44" s="283"/>
      <c r="DU44" s="283"/>
      <c r="DV44" s="283"/>
      <c r="DW44" s="283"/>
      <c r="DX44" s="283"/>
      <c r="DY44" s="283"/>
      <c r="DZ44" s="283"/>
      <c r="EA44" s="283"/>
      <c r="EB44" s="283"/>
      <c r="EC44" s="283"/>
      <c r="ED44" s="283"/>
      <c r="EE44" s="283"/>
      <c r="EF44" s="283"/>
      <c r="EG44" s="283"/>
      <c r="EH44" s="283"/>
      <c r="EI44" s="283"/>
      <c r="EJ44" s="283"/>
      <c r="EK44" s="283"/>
      <c r="EL44" s="283"/>
      <c r="EM44" s="283"/>
      <c r="EN44" s="283"/>
    </row>
    <row r="45" spans="1:144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  <c r="DN45" s="283"/>
      <c r="DO45" s="283"/>
      <c r="DP45" s="283"/>
      <c r="DQ45" s="283"/>
      <c r="DR45" s="283"/>
      <c r="DS45" s="283"/>
      <c r="DT45" s="283"/>
      <c r="DU45" s="283"/>
      <c r="DV45" s="283"/>
      <c r="DW45" s="283"/>
      <c r="DX45" s="283"/>
      <c r="DY45" s="283"/>
      <c r="DZ45" s="283"/>
      <c r="EA45" s="283"/>
      <c r="EB45" s="283"/>
      <c r="EC45" s="283"/>
      <c r="ED45" s="283"/>
      <c r="EE45" s="283"/>
      <c r="EF45" s="283"/>
      <c r="EG45" s="283"/>
      <c r="EH45" s="283"/>
      <c r="EI45" s="283"/>
      <c r="EJ45" s="283"/>
      <c r="EK45" s="283"/>
      <c r="EL45" s="283"/>
      <c r="EM45" s="283"/>
      <c r="EN45" s="283"/>
    </row>
    <row r="46" spans="1:144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  <c r="DN46" s="283"/>
      <c r="DO46" s="283"/>
      <c r="DP46" s="283"/>
      <c r="DQ46" s="283"/>
      <c r="DR46" s="283"/>
      <c r="DS46" s="283"/>
      <c r="DT46" s="283"/>
      <c r="DU46" s="283"/>
      <c r="DV46" s="283"/>
      <c r="DW46" s="283"/>
      <c r="DX46" s="283"/>
      <c r="DY46" s="283"/>
      <c r="DZ46" s="283"/>
      <c r="EA46" s="283"/>
      <c r="EB46" s="283"/>
      <c r="EC46" s="283"/>
      <c r="ED46" s="283"/>
      <c r="EE46" s="283"/>
      <c r="EF46" s="283"/>
      <c r="EG46" s="283"/>
      <c r="EH46" s="283"/>
      <c r="EI46" s="283"/>
      <c r="EJ46" s="283"/>
      <c r="EK46" s="283"/>
      <c r="EL46" s="283"/>
      <c r="EM46" s="283"/>
      <c r="EN46" s="283"/>
    </row>
    <row r="47" spans="1:144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3"/>
      <c r="DU47" s="283"/>
      <c r="DV47" s="283"/>
      <c r="DW47" s="283"/>
      <c r="DX47" s="283"/>
      <c r="DY47" s="283"/>
      <c r="DZ47" s="283"/>
      <c r="EA47" s="283"/>
      <c r="EB47" s="283"/>
      <c r="EC47" s="283"/>
      <c r="ED47" s="283"/>
      <c r="EE47" s="283"/>
      <c r="EF47" s="283"/>
      <c r="EG47" s="283"/>
      <c r="EH47" s="283"/>
      <c r="EI47" s="283"/>
      <c r="EJ47" s="283"/>
      <c r="EK47" s="283"/>
      <c r="EL47" s="283"/>
      <c r="EM47" s="283"/>
      <c r="EN47" s="283"/>
    </row>
    <row r="48" spans="1:144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3"/>
      <c r="EL48" s="283"/>
      <c r="EM48" s="283"/>
      <c r="EN48" s="283"/>
    </row>
    <row r="49" spans="1:144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</row>
    <row r="50" spans="1:144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3"/>
      <c r="DR50" s="283"/>
      <c r="DS50" s="283"/>
      <c r="DT50" s="283"/>
      <c r="DU50" s="283"/>
      <c r="DV50" s="283"/>
      <c r="DW50" s="283"/>
      <c r="DX50" s="283"/>
      <c r="DY50" s="283"/>
      <c r="DZ50" s="283"/>
      <c r="EA50" s="283"/>
      <c r="EB50" s="283"/>
      <c r="EC50" s="283"/>
      <c r="ED50" s="283"/>
      <c r="EE50" s="283"/>
      <c r="EF50" s="283"/>
      <c r="EG50" s="283"/>
      <c r="EH50" s="283"/>
      <c r="EI50" s="283"/>
      <c r="EJ50" s="283"/>
      <c r="EK50" s="283"/>
      <c r="EL50" s="283"/>
      <c r="EM50" s="283"/>
      <c r="EN50" s="283"/>
    </row>
    <row r="51" spans="1:144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3"/>
      <c r="EE51" s="283"/>
      <c r="EF51" s="283"/>
      <c r="EG51" s="283"/>
      <c r="EH51" s="283"/>
      <c r="EI51" s="283"/>
      <c r="EJ51" s="283"/>
      <c r="EK51" s="283"/>
      <c r="EL51" s="283"/>
      <c r="EM51" s="283"/>
      <c r="EN51" s="283"/>
    </row>
    <row r="52" spans="1:144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3"/>
      <c r="DR52" s="283"/>
      <c r="DS52" s="283"/>
      <c r="DT52" s="283"/>
      <c r="DU52" s="283"/>
      <c r="DV52" s="283"/>
      <c r="DW52" s="283"/>
      <c r="DX52" s="283"/>
      <c r="DY52" s="283"/>
      <c r="DZ52" s="283"/>
      <c r="EA52" s="283"/>
      <c r="EB52" s="283"/>
      <c r="EC52" s="283"/>
      <c r="ED52" s="283"/>
      <c r="EE52" s="283"/>
      <c r="EF52" s="283"/>
      <c r="EG52" s="283"/>
      <c r="EH52" s="283"/>
      <c r="EI52" s="283"/>
      <c r="EJ52" s="283"/>
      <c r="EK52" s="283"/>
      <c r="EL52" s="283"/>
      <c r="EM52" s="283"/>
      <c r="EN52" s="283"/>
    </row>
    <row r="53" spans="1:144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3"/>
      <c r="EE53" s="283"/>
      <c r="EF53" s="283"/>
      <c r="EG53" s="283"/>
      <c r="EH53" s="283"/>
      <c r="EI53" s="283"/>
      <c r="EJ53" s="283"/>
      <c r="EK53" s="283"/>
      <c r="EL53" s="283"/>
      <c r="EM53" s="283"/>
      <c r="EN53" s="283"/>
    </row>
    <row r="54" spans="1:144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3"/>
      <c r="DT54" s="283"/>
      <c r="DU54" s="283"/>
      <c r="DV54" s="283"/>
      <c r="DW54" s="283"/>
      <c r="DX54" s="283"/>
      <c r="DY54" s="283"/>
      <c r="DZ54" s="283"/>
      <c r="EA54" s="283"/>
      <c r="EB54" s="283"/>
      <c r="EC54" s="283"/>
      <c r="ED54" s="283"/>
      <c r="EE54" s="283"/>
      <c r="EF54" s="283"/>
      <c r="EG54" s="283"/>
      <c r="EH54" s="283"/>
      <c r="EI54" s="283"/>
      <c r="EJ54" s="283"/>
      <c r="EK54" s="283"/>
      <c r="EL54" s="283"/>
      <c r="EM54" s="283"/>
      <c r="EN54" s="283"/>
    </row>
    <row r="55" spans="1:144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83"/>
      <c r="EA55" s="283"/>
      <c r="EB55" s="283"/>
      <c r="EC55" s="283"/>
      <c r="ED55" s="283"/>
      <c r="EE55" s="283"/>
      <c r="EF55" s="283"/>
      <c r="EG55" s="283"/>
      <c r="EH55" s="283"/>
      <c r="EI55" s="283"/>
      <c r="EJ55" s="283"/>
      <c r="EK55" s="283"/>
      <c r="EL55" s="283"/>
      <c r="EM55" s="283"/>
      <c r="EN55" s="283"/>
    </row>
    <row r="56" spans="1:144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3"/>
      <c r="EL56" s="283"/>
      <c r="EM56" s="283"/>
      <c r="EN56" s="283"/>
    </row>
    <row r="57" spans="1:144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3"/>
      <c r="EE57" s="283"/>
      <c r="EF57" s="283"/>
      <c r="EG57" s="283"/>
      <c r="EH57" s="283"/>
      <c r="EI57" s="283"/>
      <c r="EJ57" s="283"/>
      <c r="EK57" s="283"/>
      <c r="EL57" s="283"/>
      <c r="EM57" s="283"/>
      <c r="EN57" s="283"/>
    </row>
    <row r="58" spans="1:144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3"/>
      <c r="EL58" s="283"/>
      <c r="EM58" s="283"/>
      <c r="EN58" s="283"/>
    </row>
    <row r="59" spans="1:144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3"/>
      <c r="DT59" s="283"/>
      <c r="DU59" s="283"/>
      <c r="DV59" s="283"/>
      <c r="DW59" s="283"/>
      <c r="DX59" s="283"/>
      <c r="DY59" s="283"/>
      <c r="DZ59" s="283"/>
      <c r="EA59" s="283"/>
      <c r="EB59" s="283"/>
      <c r="EC59" s="283"/>
      <c r="ED59" s="283"/>
      <c r="EE59" s="283"/>
      <c r="EF59" s="283"/>
      <c r="EG59" s="283"/>
      <c r="EH59" s="283"/>
      <c r="EI59" s="283"/>
      <c r="EJ59" s="283"/>
      <c r="EK59" s="283"/>
      <c r="EL59" s="283"/>
      <c r="EM59" s="283"/>
      <c r="EN59" s="283"/>
    </row>
    <row r="60" spans="1:144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283"/>
      <c r="EH60" s="283"/>
      <c r="EI60" s="283"/>
      <c r="EJ60" s="283"/>
      <c r="EK60" s="283"/>
      <c r="EL60" s="283"/>
      <c r="EM60" s="283"/>
      <c r="EN60" s="283"/>
    </row>
    <row r="61" spans="1:144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3"/>
      <c r="EL61" s="283"/>
      <c r="EM61" s="283"/>
      <c r="EN61" s="283"/>
    </row>
    <row r="62" spans="1:1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3"/>
      <c r="EL62" s="283"/>
      <c r="EM62" s="283"/>
      <c r="EN62" s="283"/>
    </row>
    <row r="63" spans="1:1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</row>
    <row r="64" spans="1:1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3"/>
      <c r="EL64" s="283"/>
      <c r="EM64" s="283"/>
      <c r="EN64" s="283"/>
    </row>
    <row r="65" spans="1:144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3"/>
      <c r="DT65" s="283"/>
      <c r="DU65" s="283"/>
      <c r="DV65" s="283"/>
      <c r="DW65" s="283"/>
      <c r="DX65" s="283"/>
      <c r="DY65" s="283"/>
      <c r="DZ65" s="283"/>
      <c r="EA65" s="283"/>
      <c r="EB65" s="283"/>
      <c r="EC65" s="283"/>
      <c r="ED65" s="283"/>
      <c r="EE65" s="283"/>
      <c r="EF65" s="283"/>
      <c r="EG65" s="283"/>
      <c r="EH65" s="283"/>
      <c r="EI65" s="283"/>
      <c r="EJ65" s="283"/>
      <c r="EK65" s="283"/>
      <c r="EL65" s="283"/>
      <c r="EM65" s="283"/>
      <c r="EN65" s="283"/>
    </row>
    <row r="66" spans="1:144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3"/>
      <c r="EL66" s="283"/>
      <c r="EM66" s="283"/>
      <c r="EN66" s="283"/>
    </row>
    <row r="67" spans="1:144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3"/>
      <c r="DR67" s="283"/>
      <c r="DS67" s="283"/>
      <c r="DT67" s="283"/>
      <c r="DU67" s="283"/>
      <c r="DV67" s="283"/>
      <c r="DW67" s="283"/>
      <c r="DX67" s="283"/>
      <c r="DY67" s="283"/>
      <c r="DZ67" s="283"/>
      <c r="EA67" s="283"/>
      <c r="EB67" s="283"/>
      <c r="EC67" s="283"/>
      <c r="ED67" s="283"/>
      <c r="EE67" s="283"/>
      <c r="EF67" s="283"/>
      <c r="EG67" s="283"/>
      <c r="EH67" s="283"/>
      <c r="EI67" s="283"/>
      <c r="EJ67" s="283"/>
      <c r="EK67" s="283"/>
      <c r="EL67" s="283"/>
      <c r="EM67" s="283"/>
      <c r="EN67" s="283"/>
    </row>
    <row r="68" spans="1:144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3"/>
      <c r="EI68" s="283"/>
      <c r="EJ68" s="283"/>
      <c r="EK68" s="283"/>
      <c r="EL68" s="283"/>
      <c r="EM68" s="283"/>
      <c r="EN68" s="283"/>
    </row>
    <row r="69" spans="1:144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3"/>
      <c r="EF69" s="283"/>
      <c r="EG69" s="283"/>
      <c r="EH69" s="283"/>
      <c r="EI69" s="283"/>
      <c r="EJ69" s="283"/>
      <c r="EK69" s="283"/>
      <c r="EL69" s="283"/>
      <c r="EM69" s="283"/>
      <c r="EN69" s="283"/>
    </row>
    <row r="70" spans="1:144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3"/>
      <c r="EL70" s="283"/>
      <c r="EM70" s="283"/>
      <c r="EN70" s="283"/>
    </row>
    <row r="71" spans="1:1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</row>
    <row r="72" spans="1:1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</row>
    <row r="73" spans="1:1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</row>
    <row r="74" spans="1:1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</row>
    <row r="75" spans="1:1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</row>
    <row r="76" spans="1:1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</row>
    <row r="77" spans="1:1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</row>
    <row r="78" spans="1:1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</row>
    <row r="79" spans="1:1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3"/>
      <c r="EL79" s="283"/>
      <c r="EM79" s="283"/>
      <c r="EN79" s="283"/>
    </row>
    <row r="80" spans="1:1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</row>
    <row r="81" spans="1:144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</row>
    <row r="82" spans="1:144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</row>
    <row r="83" spans="1:144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</row>
    <row r="84" spans="1:144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33">
    <sortCondition ref="A8:A33"/>
    <sortCondition ref="B8:B33"/>
    <sortCondition ref="C8:C33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32" man="1"/>
    <brk id="34" min="1" max="32" man="1"/>
    <brk id="49" min="1" max="32" man="1"/>
    <brk id="64" min="1" max="32" man="1"/>
    <brk id="79" min="1" max="32" man="1"/>
    <brk id="94" min="1" max="32" man="1"/>
    <brk id="109" min="1" max="32" man="1"/>
    <brk id="124" min="1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36" t="s">
        <v>628</v>
      </c>
      <c r="B2" s="336" t="s">
        <v>629</v>
      </c>
      <c r="C2" s="338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37"/>
      <c r="B3" s="337"/>
      <c r="C3" s="339"/>
      <c r="D3" s="341" t="s">
        <v>647</v>
      </c>
      <c r="E3" s="338" t="s">
        <v>648</v>
      </c>
      <c r="F3" s="342" t="s">
        <v>672</v>
      </c>
      <c r="G3" s="346"/>
      <c r="H3" s="346"/>
      <c r="I3" s="346"/>
      <c r="J3" s="346"/>
      <c r="K3" s="346"/>
      <c r="L3" s="346"/>
      <c r="M3" s="347"/>
      <c r="N3" s="338" t="s">
        <v>673</v>
      </c>
      <c r="O3" s="338" t="s">
        <v>674</v>
      </c>
      <c r="P3" s="341" t="s">
        <v>647</v>
      </c>
      <c r="Q3" s="338" t="s">
        <v>648</v>
      </c>
      <c r="R3" s="348" t="s">
        <v>675</v>
      </c>
      <c r="S3" s="349"/>
      <c r="T3" s="349"/>
      <c r="U3" s="349"/>
      <c r="V3" s="349"/>
      <c r="W3" s="349"/>
      <c r="X3" s="349"/>
      <c r="Y3" s="350"/>
      <c r="Z3" s="341" t="s">
        <v>647</v>
      </c>
      <c r="AA3" s="338" t="s">
        <v>649</v>
      </c>
      <c r="AB3" s="338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36" t="s">
        <v>677</v>
      </c>
      <c r="AM3" s="336" t="s">
        <v>653</v>
      </c>
      <c r="AN3" s="336" t="s">
        <v>654</v>
      </c>
      <c r="AO3" s="336" t="s">
        <v>655</v>
      </c>
      <c r="AP3" s="336" t="s">
        <v>656</v>
      </c>
      <c r="AQ3" s="336" t="s">
        <v>662</v>
      </c>
      <c r="AR3" s="336" t="s">
        <v>658</v>
      </c>
      <c r="AS3" s="336" t="s">
        <v>663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647</v>
      </c>
      <c r="G4" s="338" t="s">
        <v>653</v>
      </c>
      <c r="H4" s="336" t="s">
        <v>654</v>
      </c>
      <c r="I4" s="336" t="s">
        <v>655</v>
      </c>
      <c r="J4" s="336" t="s">
        <v>656</v>
      </c>
      <c r="K4" s="336" t="s">
        <v>662</v>
      </c>
      <c r="L4" s="336" t="s">
        <v>658</v>
      </c>
      <c r="M4" s="338" t="s">
        <v>663</v>
      </c>
      <c r="N4" s="339"/>
      <c r="O4" s="345"/>
      <c r="P4" s="341"/>
      <c r="Q4" s="339"/>
      <c r="R4" s="337" t="s">
        <v>647</v>
      </c>
      <c r="S4" s="338" t="s">
        <v>653</v>
      </c>
      <c r="T4" s="336" t="s">
        <v>654</v>
      </c>
      <c r="U4" s="336" t="s">
        <v>655</v>
      </c>
      <c r="V4" s="336" t="s">
        <v>656</v>
      </c>
      <c r="W4" s="336" t="s">
        <v>662</v>
      </c>
      <c r="X4" s="336" t="s">
        <v>658</v>
      </c>
      <c r="Y4" s="338" t="s">
        <v>663</v>
      </c>
      <c r="Z4" s="341"/>
      <c r="AA4" s="339"/>
      <c r="AB4" s="339"/>
      <c r="AC4" s="341" t="s">
        <v>647</v>
      </c>
      <c r="AD4" s="338" t="s">
        <v>653</v>
      </c>
      <c r="AE4" s="336" t="s">
        <v>654</v>
      </c>
      <c r="AF4" s="336" t="s">
        <v>655</v>
      </c>
      <c r="AG4" s="336" t="s">
        <v>656</v>
      </c>
      <c r="AH4" s="336" t="s">
        <v>662</v>
      </c>
      <c r="AI4" s="336" t="s">
        <v>658</v>
      </c>
      <c r="AJ4" s="338" t="s">
        <v>663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宮崎県</v>
      </c>
      <c r="B7" s="293" t="str">
        <f>ごみ処理概要!B7</f>
        <v>45000</v>
      </c>
      <c r="C7" s="294" t="s">
        <v>3</v>
      </c>
      <c r="D7" s="295">
        <f t="shared" ref="D7:D33" si="0">SUM(E7,F7,N7,O7)</f>
        <v>374755</v>
      </c>
      <c r="E7" s="295">
        <f t="shared" ref="E7:E33" si="1">+Q7</f>
        <v>287430</v>
      </c>
      <c r="F7" s="295">
        <f t="shared" ref="F7:F33" si="2">SUM(G7:M7)</f>
        <v>54620</v>
      </c>
      <c r="G7" s="295">
        <f t="shared" ref="G7:M7" si="3">SUM(G$8:G$207)</f>
        <v>3736</v>
      </c>
      <c r="H7" s="295">
        <f t="shared" si="3"/>
        <v>3382</v>
      </c>
      <c r="I7" s="295">
        <f t="shared" si="3"/>
        <v>173</v>
      </c>
      <c r="J7" s="295">
        <f t="shared" si="3"/>
        <v>0</v>
      </c>
      <c r="K7" s="295">
        <f t="shared" si="3"/>
        <v>168</v>
      </c>
      <c r="L7" s="295">
        <f t="shared" si="3"/>
        <v>42562</v>
      </c>
      <c r="M7" s="295">
        <f t="shared" si="3"/>
        <v>4599</v>
      </c>
      <c r="N7" s="295">
        <f t="shared" ref="N7:N33" si="4">+AA7</f>
        <v>3329</v>
      </c>
      <c r="O7" s="295">
        <f>+資源化量内訳!Z7</f>
        <v>29376</v>
      </c>
      <c r="P7" s="295">
        <f t="shared" ref="P7:P33" si="5">+SUM(Q7,R7)</f>
        <v>295949</v>
      </c>
      <c r="Q7" s="295">
        <f>SUM(Q$8:Q$207)</f>
        <v>287430</v>
      </c>
      <c r="R7" s="295">
        <f t="shared" ref="R7:R33" si="6">+SUM(S7,T7,U7,V7,W7,X7,Y7)</f>
        <v>8519</v>
      </c>
      <c r="S7" s="295">
        <f t="shared" ref="S7:Y7" si="7">SUM(S$8:S$207)</f>
        <v>1070</v>
      </c>
      <c r="T7" s="295">
        <f t="shared" si="7"/>
        <v>1</v>
      </c>
      <c r="U7" s="295">
        <f t="shared" si="7"/>
        <v>0</v>
      </c>
      <c r="V7" s="295">
        <f t="shared" si="7"/>
        <v>0</v>
      </c>
      <c r="W7" s="295">
        <f t="shared" si="7"/>
        <v>0</v>
      </c>
      <c r="X7" s="295">
        <f t="shared" si="7"/>
        <v>3416</v>
      </c>
      <c r="Y7" s="295">
        <f t="shared" si="7"/>
        <v>4032</v>
      </c>
      <c r="Z7" s="295">
        <f t="shared" ref="Z7:Z33" si="8">SUM(AA7:AC7)</f>
        <v>51562</v>
      </c>
      <c r="AA7" s="295">
        <f>SUM(AA$8:AA$207)</f>
        <v>3329</v>
      </c>
      <c r="AB7" s="295">
        <f>SUM(AB$8:AB$207)</f>
        <v>42007</v>
      </c>
      <c r="AC7" s="295">
        <f t="shared" ref="AC7:AC33" si="9">SUM(AD7:AJ7)</f>
        <v>6226</v>
      </c>
      <c r="AD7" s="295">
        <f t="shared" ref="AD7:AJ7" si="10">SUM(AD$8:AD$207)</f>
        <v>1558</v>
      </c>
      <c r="AE7" s="295">
        <f t="shared" si="10"/>
        <v>0</v>
      </c>
      <c r="AF7" s="295">
        <f t="shared" si="10"/>
        <v>0</v>
      </c>
      <c r="AG7" s="295">
        <f t="shared" si="10"/>
        <v>0</v>
      </c>
      <c r="AH7" s="295">
        <f t="shared" si="10"/>
        <v>0</v>
      </c>
      <c r="AI7" s="295">
        <f t="shared" si="10"/>
        <v>4258</v>
      </c>
      <c r="AJ7" s="295">
        <f t="shared" si="10"/>
        <v>410</v>
      </c>
      <c r="AK7" s="295">
        <f t="shared" ref="AK7:AK33" si="11">SUM(AL7:AS7)</f>
        <v>90</v>
      </c>
      <c r="AL7" s="295">
        <f t="shared" ref="AL7:AS7" si="12">SUM(AL$8:AL$207)</f>
        <v>0</v>
      </c>
      <c r="AM7" s="295">
        <f t="shared" si="12"/>
        <v>0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90</v>
      </c>
      <c r="AS7" s="295">
        <f t="shared" si="12"/>
        <v>0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137339</v>
      </c>
      <c r="E8" s="283">
        <f t="shared" si="1"/>
        <v>109661</v>
      </c>
      <c r="F8" s="283">
        <f t="shared" si="2"/>
        <v>17090</v>
      </c>
      <c r="G8" s="283">
        <v>0</v>
      </c>
      <c r="H8" s="283">
        <v>0</v>
      </c>
      <c r="I8" s="283">
        <v>0</v>
      </c>
      <c r="J8" s="283">
        <v>0</v>
      </c>
      <c r="K8" s="283">
        <v>0</v>
      </c>
      <c r="L8" s="283">
        <v>17090</v>
      </c>
      <c r="M8" s="283">
        <v>0</v>
      </c>
      <c r="N8" s="283">
        <f t="shared" si="4"/>
        <v>316</v>
      </c>
      <c r="O8" s="283">
        <f>+資源化量内訳!Z8</f>
        <v>10272</v>
      </c>
      <c r="P8" s="283">
        <f t="shared" si="5"/>
        <v>111070</v>
      </c>
      <c r="Q8" s="283">
        <v>109661</v>
      </c>
      <c r="R8" s="283">
        <f t="shared" si="6"/>
        <v>1409</v>
      </c>
      <c r="S8" s="283">
        <v>0</v>
      </c>
      <c r="T8" s="283">
        <v>0</v>
      </c>
      <c r="U8" s="283">
        <v>0</v>
      </c>
      <c r="V8" s="283">
        <v>0</v>
      </c>
      <c r="W8" s="283">
        <v>0</v>
      </c>
      <c r="X8" s="283">
        <v>1409</v>
      </c>
      <c r="Y8" s="283">
        <v>0</v>
      </c>
      <c r="Z8" s="283">
        <f t="shared" si="8"/>
        <v>15787</v>
      </c>
      <c r="AA8" s="283">
        <v>316</v>
      </c>
      <c r="AB8" s="283">
        <v>13057</v>
      </c>
      <c r="AC8" s="283">
        <f t="shared" si="9"/>
        <v>2414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2414</v>
      </c>
      <c r="AJ8" s="283">
        <v>0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71508</v>
      </c>
      <c r="E9" s="283">
        <f t="shared" si="1"/>
        <v>53962</v>
      </c>
      <c r="F9" s="283">
        <f t="shared" si="2"/>
        <v>4506</v>
      </c>
      <c r="G9" s="283">
        <v>0</v>
      </c>
      <c r="H9" s="283">
        <v>0</v>
      </c>
      <c r="I9" s="283">
        <v>0</v>
      </c>
      <c r="J9" s="283">
        <v>0</v>
      </c>
      <c r="K9" s="283">
        <v>0</v>
      </c>
      <c r="L9" s="283">
        <v>4506</v>
      </c>
      <c r="M9" s="283">
        <v>0</v>
      </c>
      <c r="N9" s="283">
        <f t="shared" si="4"/>
        <v>1041</v>
      </c>
      <c r="O9" s="283">
        <f>+資源化量内訳!Z9</f>
        <v>11999</v>
      </c>
      <c r="P9" s="283">
        <f t="shared" si="5"/>
        <v>54880</v>
      </c>
      <c r="Q9" s="283">
        <v>53962</v>
      </c>
      <c r="R9" s="283">
        <f t="shared" si="6"/>
        <v>918</v>
      </c>
      <c r="S9" s="283">
        <v>0</v>
      </c>
      <c r="T9" s="283">
        <v>0</v>
      </c>
      <c r="U9" s="283">
        <v>0</v>
      </c>
      <c r="V9" s="283">
        <v>0</v>
      </c>
      <c r="W9" s="283">
        <v>0</v>
      </c>
      <c r="X9" s="283">
        <v>918</v>
      </c>
      <c r="Y9" s="283">
        <v>0</v>
      </c>
      <c r="Z9" s="283">
        <f t="shared" si="8"/>
        <v>10163</v>
      </c>
      <c r="AA9" s="283">
        <v>1041</v>
      </c>
      <c r="AB9" s="283">
        <v>8285</v>
      </c>
      <c r="AC9" s="283">
        <f t="shared" si="9"/>
        <v>837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837</v>
      </c>
      <c r="AJ9" s="283">
        <v>0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44357</v>
      </c>
      <c r="E10" s="283">
        <f t="shared" si="1"/>
        <v>36926</v>
      </c>
      <c r="F10" s="283">
        <f t="shared" si="2"/>
        <v>7337</v>
      </c>
      <c r="G10" s="283">
        <v>2925</v>
      </c>
      <c r="H10" s="283">
        <v>786</v>
      </c>
      <c r="I10" s="283">
        <v>172</v>
      </c>
      <c r="J10" s="283">
        <v>0</v>
      </c>
      <c r="K10" s="283">
        <v>0</v>
      </c>
      <c r="L10" s="283">
        <v>3215</v>
      </c>
      <c r="M10" s="283">
        <v>239</v>
      </c>
      <c r="N10" s="283">
        <f t="shared" si="4"/>
        <v>86</v>
      </c>
      <c r="O10" s="283">
        <f>+資源化量内訳!Z10</f>
        <v>8</v>
      </c>
      <c r="P10" s="283">
        <f t="shared" si="5"/>
        <v>37991</v>
      </c>
      <c r="Q10" s="283">
        <v>36926</v>
      </c>
      <c r="R10" s="283">
        <f t="shared" si="6"/>
        <v>1065</v>
      </c>
      <c r="S10" s="283">
        <v>891</v>
      </c>
      <c r="T10" s="283">
        <v>0</v>
      </c>
      <c r="U10" s="283">
        <v>0</v>
      </c>
      <c r="V10" s="283">
        <v>0</v>
      </c>
      <c r="W10" s="283">
        <v>0</v>
      </c>
      <c r="X10" s="283">
        <v>174</v>
      </c>
      <c r="Y10" s="283">
        <v>0</v>
      </c>
      <c r="Z10" s="283">
        <f t="shared" si="8"/>
        <v>5602</v>
      </c>
      <c r="AA10" s="283">
        <v>86</v>
      </c>
      <c r="AB10" s="283">
        <v>4049</v>
      </c>
      <c r="AC10" s="283">
        <f t="shared" si="9"/>
        <v>1467</v>
      </c>
      <c r="AD10" s="283">
        <v>1281</v>
      </c>
      <c r="AE10" s="283">
        <v>0</v>
      </c>
      <c r="AF10" s="283">
        <v>0</v>
      </c>
      <c r="AG10" s="283">
        <v>0</v>
      </c>
      <c r="AH10" s="283">
        <v>0</v>
      </c>
      <c r="AI10" s="283">
        <v>6</v>
      </c>
      <c r="AJ10" s="283">
        <v>180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23720</v>
      </c>
      <c r="E11" s="283">
        <f t="shared" si="1"/>
        <v>17395</v>
      </c>
      <c r="F11" s="283">
        <f t="shared" si="2"/>
        <v>2531</v>
      </c>
      <c r="G11" s="283">
        <v>0</v>
      </c>
      <c r="H11" s="283">
        <v>0</v>
      </c>
      <c r="I11" s="283">
        <v>0</v>
      </c>
      <c r="J11" s="283">
        <v>0</v>
      </c>
      <c r="K11" s="283">
        <v>0</v>
      </c>
      <c r="L11" s="283">
        <v>2531</v>
      </c>
      <c r="M11" s="283">
        <v>0</v>
      </c>
      <c r="N11" s="283">
        <f t="shared" si="4"/>
        <v>585</v>
      </c>
      <c r="O11" s="283">
        <f>+資源化量内訳!Z11</f>
        <v>3209</v>
      </c>
      <c r="P11" s="283">
        <f t="shared" si="5"/>
        <v>17395</v>
      </c>
      <c r="Q11" s="283">
        <v>17395</v>
      </c>
      <c r="R11" s="283">
        <f t="shared" si="6"/>
        <v>0</v>
      </c>
      <c r="S11" s="283">
        <v>0</v>
      </c>
      <c r="T11" s="283">
        <v>0</v>
      </c>
      <c r="U11" s="283">
        <v>0</v>
      </c>
      <c r="V11" s="283">
        <v>0</v>
      </c>
      <c r="W11" s="283">
        <v>0</v>
      </c>
      <c r="X11" s="283">
        <v>0</v>
      </c>
      <c r="Y11" s="283">
        <v>0</v>
      </c>
      <c r="Z11" s="283">
        <f t="shared" si="8"/>
        <v>2523</v>
      </c>
      <c r="AA11" s="283">
        <v>585</v>
      </c>
      <c r="AB11" s="283">
        <v>1938</v>
      </c>
      <c r="AC11" s="283">
        <f t="shared" si="9"/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6380</v>
      </c>
      <c r="E12" s="283">
        <f t="shared" si="1"/>
        <v>1992</v>
      </c>
      <c r="F12" s="283">
        <f t="shared" si="2"/>
        <v>3181</v>
      </c>
      <c r="G12" s="283">
        <v>166</v>
      </c>
      <c r="H12" s="283">
        <v>1424</v>
      </c>
      <c r="I12" s="283">
        <v>0</v>
      </c>
      <c r="J12" s="283">
        <v>0</v>
      </c>
      <c r="K12" s="283">
        <v>6</v>
      </c>
      <c r="L12" s="283">
        <v>1585</v>
      </c>
      <c r="M12" s="283">
        <v>0</v>
      </c>
      <c r="N12" s="283">
        <f t="shared" si="4"/>
        <v>1207</v>
      </c>
      <c r="O12" s="283">
        <f>+資源化量内訳!Z12</f>
        <v>0</v>
      </c>
      <c r="P12" s="283">
        <f t="shared" si="5"/>
        <v>2003</v>
      </c>
      <c r="Q12" s="283">
        <v>1992</v>
      </c>
      <c r="R12" s="283">
        <f t="shared" si="6"/>
        <v>11</v>
      </c>
      <c r="S12" s="283">
        <v>0</v>
      </c>
      <c r="T12" s="283">
        <v>0</v>
      </c>
      <c r="U12" s="283">
        <v>0</v>
      </c>
      <c r="V12" s="283">
        <v>0</v>
      </c>
      <c r="W12" s="283">
        <v>0</v>
      </c>
      <c r="X12" s="283">
        <v>11</v>
      </c>
      <c r="Y12" s="283">
        <v>0</v>
      </c>
      <c r="Z12" s="283">
        <f t="shared" si="8"/>
        <v>3234</v>
      </c>
      <c r="AA12" s="283">
        <v>1207</v>
      </c>
      <c r="AB12" s="283">
        <v>1992</v>
      </c>
      <c r="AC12" s="283">
        <f t="shared" si="9"/>
        <v>35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35</v>
      </c>
      <c r="AJ12" s="283">
        <v>0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20920</v>
      </c>
      <c r="E13" s="283">
        <f t="shared" si="1"/>
        <v>16470</v>
      </c>
      <c r="F13" s="283">
        <f t="shared" si="2"/>
        <v>4450</v>
      </c>
      <c r="G13" s="283">
        <v>0</v>
      </c>
      <c r="H13" s="283">
        <v>0</v>
      </c>
      <c r="I13" s="283">
        <v>0</v>
      </c>
      <c r="J13" s="283">
        <v>0</v>
      </c>
      <c r="K13" s="283">
        <v>0</v>
      </c>
      <c r="L13" s="283">
        <v>4450</v>
      </c>
      <c r="M13" s="283">
        <v>0</v>
      </c>
      <c r="N13" s="283">
        <f t="shared" si="4"/>
        <v>0</v>
      </c>
      <c r="O13" s="283">
        <f>+資源化量内訳!Z13</f>
        <v>0</v>
      </c>
      <c r="P13" s="283">
        <f t="shared" si="5"/>
        <v>16489</v>
      </c>
      <c r="Q13" s="283">
        <v>16470</v>
      </c>
      <c r="R13" s="283">
        <f t="shared" si="6"/>
        <v>19</v>
      </c>
      <c r="S13" s="283">
        <v>0</v>
      </c>
      <c r="T13" s="283">
        <v>0</v>
      </c>
      <c r="U13" s="283">
        <v>0</v>
      </c>
      <c r="V13" s="283">
        <v>0</v>
      </c>
      <c r="W13" s="283">
        <v>0</v>
      </c>
      <c r="X13" s="283">
        <v>19</v>
      </c>
      <c r="Y13" s="283">
        <v>0</v>
      </c>
      <c r="Z13" s="283">
        <f t="shared" si="8"/>
        <v>2134</v>
      </c>
      <c r="AA13" s="283">
        <v>0</v>
      </c>
      <c r="AB13" s="283">
        <v>1784</v>
      </c>
      <c r="AC13" s="283">
        <f t="shared" si="9"/>
        <v>350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350</v>
      </c>
      <c r="AJ13" s="283">
        <v>0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7261</v>
      </c>
      <c r="E14" s="283">
        <f t="shared" si="1"/>
        <v>5568</v>
      </c>
      <c r="F14" s="283">
        <f t="shared" si="2"/>
        <v>890</v>
      </c>
      <c r="G14" s="283">
        <v>0</v>
      </c>
      <c r="H14" s="283">
        <v>0</v>
      </c>
      <c r="I14" s="283">
        <v>0</v>
      </c>
      <c r="J14" s="283">
        <v>0</v>
      </c>
      <c r="K14" s="283">
        <v>0</v>
      </c>
      <c r="L14" s="283">
        <v>890</v>
      </c>
      <c r="M14" s="283">
        <v>0</v>
      </c>
      <c r="N14" s="283">
        <f t="shared" si="4"/>
        <v>0</v>
      </c>
      <c r="O14" s="283">
        <f>+資源化量内訳!Z14</f>
        <v>803</v>
      </c>
      <c r="P14" s="283">
        <f t="shared" si="5"/>
        <v>5662</v>
      </c>
      <c r="Q14" s="283">
        <v>5568</v>
      </c>
      <c r="R14" s="283">
        <f t="shared" si="6"/>
        <v>94</v>
      </c>
      <c r="S14" s="283">
        <v>0</v>
      </c>
      <c r="T14" s="283">
        <v>0</v>
      </c>
      <c r="U14" s="283">
        <v>0</v>
      </c>
      <c r="V14" s="283">
        <v>0</v>
      </c>
      <c r="W14" s="283">
        <v>0</v>
      </c>
      <c r="X14" s="283">
        <v>94</v>
      </c>
      <c r="Y14" s="283">
        <v>0</v>
      </c>
      <c r="Z14" s="283">
        <f t="shared" si="8"/>
        <v>693</v>
      </c>
      <c r="AA14" s="283">
        <v>0</v>
      </c>
      <c r="AB14" s="283">
        <v>651</v>
      </c>
      <c r="AC14" s="283">
        <f t="shared" si="9"/>
        <v>42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42</v>
      </c>
      <c r="AJ14" s="283">
        <v>0</v>
      </c>
      <c r="AK14" s="281">
        <f t="shared" si="11"/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6928</v>
      </c>
      <c r="E15" s="283">
        <f t="shared" si="1"/>
        <v>5374</v>
      </c>
      <c r="F15" s="283">
        <f t="shared" si="2"/>
        <v>1192</v>
      </c>
      <c r="G15" s="283">
        <v>0</v>
      </c>
      <c r="H15" s="283">
        <v>0</v>
      </c>
      <c r="I15" s="283">
        <v>0</v>
      </c>
      <c r="J15" s="283">
        <v>0</v>
      </c>
      <c r="K15" s="283">
        <v>0</v>
      </c>
      <c r="L15" s="283">
        <v>1192</v>
      </c>
      <c r="M15" s="283">
        <v>0</v>
      </c>
      <c r="N15" s="283">
        <f t="shared" si="4"/>
        <v>0</v>
      </c>
      <c r="O15" s="283">
        <f>+資源化量内訳!Z15</f>
        <v>362</v>
      </c>
      <c r="P15" s="283">
        <f t="shared" si="5"/>
        <v>5845</v>
      </c>
      <c r="Q15" s="283">
        <v>5374</v>
      </c>
      <c r="R15" s="283">
        <f t="shared" si="6"/>
        <v>471</v>
      </c>
      <c r="S15" s="283">
        <v>0</v>
      </c>
      <c r="T15" s="283">
        <v>0</v>
      </c>
      <c r="U15" s="283">
        <v>0</v>
      </c>
      <c r="V15" s="283">
        <v>0</v>
      </c>
      <c r="W15" s="283">
        <v>0</v>
      </c>
      <c r="X15" s="283">
        <v>471</v>
      </c>
      <c r="Y15" s="283">
        <v>0</v>
      </c>
      <c r="Z15" s="283">
        <f t="shared" si="8"/>
        <v>883</v>
      </c>
      <c r="AA15" s="283">
        <v>0</v>
      </c>
      <c r="AB15" s="283">
        <v>781</v>
      </c>
      <c r="AC15" s="283">
        <f t="shared" si="9"/>
        <v>102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102</v>
      </c>
      <c r="AJ15" s="283">
        <v>0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5961</v>
      </c>
      <c r="E16" s="283">
        <f t="shared" si="1"/>
        <v>5112</v>
      </c>
      <c r="F16" s="283">
        <f t="shared" si="2"/>
        <v>468</v>
      </c>
      <c r="G16" s="283">
        <v>196</v>
      </c>
      <c r="H16" s="283">
        <v>0</v>
      </c>
      <c r="I16" s="283">
        <v>0</v>
      </c>
      <c r="J16" s="283">
        <v>0</v>
      </c>
      <c r="K16" s="283">
        <v>0</v>
      </c>
      <c r="L16" s="283">
        <v>272</v>
      </c>
      <c r="M16" s="283">
        <v>0</v>
      </c>
      <c r="N16" s="283">
        <f t="shared" si="4"/>
        <v>0</v>
      </c>
      <c r="O16" s="283">
        <f>+資源化量内訳!Z16</f>
        <v>381</v>
      </c>
      <c r="P16" s="283">
        <f t="shared" si="5"/>
        <v>5288</v>
      </c>
      <c r="Q16" s="283">
        <v>5112</v>
      </c>
      <c r="R16" s="283">
        <f t="shared" si="6"/>
        <v>176</v>
      </c>
      <c r="S16" s="283">
        <v>176</v>
      </c>
      <c r="T16" s="283">
        <v>0</v>
      </c>
      <c r="U16" s="283"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f t="shared" si="8"/>
        <v>1059</v>
      </c>
      <c r="AA16" s="283">
        <v>0</v>
      </c>
      <c r="AB16" s="283">
        <v>1039</v>
      </c>
      <c r="AC16" s="283">
        <f t="shared" si="9"/>
        <v>20</v>
      </c>
      <c r="AD16" s="283">
        <v>20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8786</v>
      </c>
      <c r="E17" s="283">
        <f t="shared" si="1"/>
        <v>7460</v>
      </c>
      <c r="F17" s="283">
        <f t="shared" si="2"/>
        <v>772</v>
      </c>
      <c r="G17" s="283">
        <v>0</v>
      </c>
      <c r="H17" s="283">
        <v>125</v>
      </c>
      <c r="I17" s="283">
        <v>0</v>
      </c>
      <c r="J17" s="283">
        <v>0</v>
      </c>
      <c r="K17" s="283">
        <v>0</v>
      </c>
      <c r="L17" s="283">
        <v>647</v>
      </c>
      <c r="M17" s="283">
        <v>0</v>
      </c>
      <c r="N17" s="283">
        <f t="shared" si="4"/>
        <v>62</v>
      </c>
      <c r="O17" s="283">
        <f>+資源化量内訳!Z17</f>
        <v>492</v>
      </c>
      <c r="P17" s="283">
        <f t="shared" si="5"/>
        <v>7551</v>
      </c>
      <c r="Q17" s="283">
        <v>7460</v>
      </c>
      <c r="R17" s="283">
        <f t="shared" si="6"/>
        <v>91</v>
      </c>
      <c r="S17" s="283">
        <v>0</v>
      </c>
      <c r="T17" s="283">
        <v>0</v>
      </c>
      <c r="U17" s="283">
        <v>0</v>
      </c>
      <c r="V17" s="283">
        <v>0</v>
      </c>
      <c r="W17" s="283">
        <v>0</v>
      </c>
      <c r="X17" s="283">
        <v>91</v>
      </c>
      <c r="Y17" s="283">
        <v>0</v>
      </c>
      <c r="Z17" s="283">
        <f t="shared" si="8"/>
        <v>1174</v>
      </c>
      <c r="AA17" s="283">
        <v>62</v>
      </c>
      <c r="AB17" s="283">
        <v>1072</v>
      </c>
      <c r="AC17" s="283">
        <f t="shared" si="9"/>
        <v>40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40</v>
      </c>
      <c r="AJ17" s="283">
        <v>0</v>
      </c>
      <c r="AK17" s="281">
        <f t="shared" si="11"/>
        <v>90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90</v>
      </c>
      <c r="AS17" s="281">
        <v>0</v>
      </c>
    </row>
    <row r="18" spans="1:45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1395</v>
      </c>
      <c r="E18" s="283">
        <f t="shared" si="1"/>
        <v>1029</v>
      </c>
      <c r="F18" s="283">
        <f t="shared" si="2"/>
        <v>366</v>
      </c>
      <c r="G18" s="283">
        <v>0</v>
      </c>
      <c r="H18" s="283">
        <v>0</v>
      </c>
      <c r="I18" s="283">
        <v>0</v>
      </c>
      <c r="J18" s="283">
        <v>0</v>
      </c>
      <c r="K18" s="283">
        <v>0</v>
      </c>
      <c r="L18" s="283">
        <v>313</v>
      </c>
      <c r="M18" s="283">
        <v>53</v>
      </c>
      <c r="N18" s="283">
        <f t="shared" si="4"/>
        <v>0</v>
      </c>
      <c r="O18" s="283">
        <f>+資源化量内訳!Z18</f>
        <v>0</v>
      </c>
      <c r="P18" s="283">
        <f t="shared" si="5"/>
        <v>1029</v>
      </c>
      <c r="Q18" s="283">
        <v>1029</v>
      </c>
      <c r="R18" s="283">
        <f t="shared" si="6"/>
        <v>0</v>
      </c>
      <c r="S18" s="283">
        <v>0</v>
      </c>
      <c r="T18" s="283">
        <v>0</v>
      </c>
      <c r="U18" s="283"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f t="shared" si="8"/>
        <v>264</v>
      </c>
      <c r="AA18" s="283">
        <v>0</v>
      </c>
      <c r="AB18" s="283">
        <v>211</v>
      </c>
      <c r="AC18" s="283">
        <f t="shared" si="9"/>
        <v>53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53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7476</v>
      </c>
      <c r="E19" s="283">
        <f t="shared" si="1"/>
        <v>4823</v>
      </c>
      <c r="F19" s="283">
        <f t="shared" si="2"/>
        <v>1867</v>
      </c>
      <c r="G19" s="283">
        <v>0</v>
      </c>
      <c r="H19" s="283">
        <v>739</v>
      </c>
      <c r="I19" s="283">
        <v>0</v>
      </c>
      <c r="J19" s="283">
        <v>0</v>
      </c>
      <c r="K19" s="283">
        <v>0</v>
      </c>
      <c r="L19" s="283">
        <v>1128</v>
      </c>
      <c r="M19" s="283">
        <v>0</v>
      </c>
      <c r="N19" s="283">
        <f t="shared" si="4"/>
        <v>14</v>
      </c>
      <c r="O19" s="283">
        <f>+資源化量内訳!Z19</f>
        <v>772</v>
      </c>
      <c r="P19" s="283">
        <f t="shared" si="5"/>
        <v>4823</v>
      </c>
      <c r="Q19" s="283">
        <v>4823</v>
      </c>
      <c r="R19" s="283">
        <f t="shared" si="6"/>
        <v>0</v>
      </c>
      <c r="S19" s="283">
        <v>0</v>
      </c>
      <c r="T19" s="283">
        <v>0</v>
      </c>
      <c r="U19" s="283"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f t="shared" si="8"/>
        <v>976</v>
      </c>
      <c r="AA19" s="283">
        <v>14</v>
      </c>
      <c r="AB19" s="283">
        <v>780</v>
      </c>
      <c r="AC19" s="283">
        <f t="shared" si="9"/>
        <v>182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182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2098</v>
      </c>
      <c r="E20" s="283">
        <f t="shared" si="1"/>
        <v>1180</v>
      </c>
      <c r="F20" s="283">
        <f t="shared" si="2"/>
        <v>664</v>
      </c>
      <c r="G20" s="283">
        <v>46</v>
      </c>
      <c r="H20" s="283">
        <v>302</v>
      </c>
      <c r="I20" s="283">
        <v>0</v>
      </c>
      <c r="J20" s="283">
        <v>0</v>
      </c>
      <c r="K20" s="283">
        <v>0</v>
      </c>
      <c r="L20" s="283">
        <v>316</v>
      </c>
      <c r="M20" s="283">
        <v>0</v>
      </c>
      <c r="N20" s="283">
        <f t="shared" si="4"/>
        <v>18</v>
      </c>
      <c r="O20" s="283">
        <f>+資源化量内訳!Z20</f>
        <v>236</v>
      </c>
      <c r="P20" s="283">
        <f t="shared" si="5"/>
        <v>1182</v>
      </c>
      <c r="Q20" s="283">
        <v>1180</v>
      </c>
      <c r="R20" s="283">
        <f t="shared" si="6"/>
        <v>2</v>
      </c>
      <c r="S20" s="283">
        <v>1</v>
      </c>
      <c r="T20" s="283">
        <v>1</v>
      </c>
      <c r="U20" s="283"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f t="shared" si="8"/>
        <v>186</v>
      </c>
      <c r="AA20" s="283">
        <v>18</v>
      </c>
      <c r="AB20" s="283">
        <v>168</v>
      </c>
      <c r="AC20" s="283">
        <f t="shared" si="9"/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5382</v>
      </c>
      <c r="E21" s="283">
        <f t="shared" si="1"/>
        <v>4534</v>
      </c>
      <c r="F21" s="283">
        <f t="shared" si="2"/>
        <v>612</v>
      </c>
      <c r="G21" s="283">
        <v>0</v>
      </c>
      <c r="H21" s="283">
        <v>0</v>
      </c>
      <c r="I21" s="283">
        <v>0</v>
      </c>
      <c r="J21" s="283">
        <v>0</v>
      </c>
      <c r="K21" s="283">
        <v>0</v>
      </c>
      <c r="L21" s="283">
        <v>612</v>
      </c>
      <c r="M21" s="283">
        <v>0</v>
      </c>
      <c r="N21" s="283">
        <f t="shared" si="4"/>
        <v>0</v>
      </c>
      <c r="O21" s="283">
        <f>+資源化量内訳!Z21</f>
        <v>236</v>
      </c>
      <c r="P21" s="283">
        <f t="shared" si="5"/>
        <v>4741</v>
      </c>
      <c r="Q21" s="283">
        <v>4534</v>
      </c>
      <c r="R21" s="283">
        <f t="shared" si="6"/>
        <v>207</v>
      </c>
      <c r="S21" s="283">
        <v>0</v>
      </c>
      <c r="T21" s="283">
        <v>0</v>
      </c>
      <c r="U21" s="283">
        <v>0</v>
      </c>
      <c r="V21" s="283">
        <v>0</v>
      </c>
      <c r="W21" s="283">
        <v>0</v>
      </c>
      <c r="X21" s="283">
        <v>207</v>
      </c>
      <c r="Y21" s="283">
        <v>0</v>
      </c>
      <c r="Z21" s="283">
        <f t="shared" si="8"/>
        <v>688</v>
      </c>
      <c r="AA21" s="283">
        <v>0</v>
      </c>
      <c r="AB21" s="283">
        <v>633</v>
      </c>
      <c r="AC21" s="283">
        <f t="shared" si="9"/>
        <v>55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55</v>
      </c>
      <c r="AJ21" s="283">
        <v>0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4641</v>
      </c>
      <c r="E22" s="283">
        <f t="shared" si="1"/>
        <v>3679</v>
      </c>
      <c r="F22" s="283">
        <f t="shared" si="2"/>
        <v>851</v>
      </c>
      <c r="G22" s="283">
        <v>201</v>
      </c>
      <c r="H22" s="283">
        <v>6</v>
      </c>
      <c r="I22" s="283">
        <v>1</v>
      </c>
      <c r="J22" s="283">
        <v>0</v>
      </c>
      <c r="K22" s="283">
        <v>0</v>
      </c>
      <c r="L22" s="283">
        <v>570</v>
      </c>
      <c r="M22" s="283">
        <v>73</v>
      </c>
      <c r="N22" s="283">
        <f t="shared" si="4"/>
        <v>0</v>
      </c>
      <c r="O22" s="283">
        <f>+資源化量内訳!Z22</f>
        <v>111</v>
      </c>
      <c r="P22" s="283">
        <f t="shared" si="5"/>
        <v>3679</v>
      </c>
      <c r="Q22" s="283">
        <v>3679</v>
      </c>
      <c r="R22" s="283">
        <f t="shared" si="6"/>
        <v>0</v>
      </c>
      <c r="S22" s="283">
        <v>0</v>
      </c>
      <c r="T22" s="283">
        <v>0</v>
      </c>
      <c r="U22" s="283"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f t="shared" si="8"/>
        <v>3953</v>
      </c>
      <c r="AA22" s="283">
        <v>0</v>
      </c>
      <c r="AB22" s="283">
        <v>3679</v>
      </c>
      <c r="AC22" s="283">
        <f t="shared" si="9"/>
        <v>274</v>
      </c>
      <c r="AD22" s="283">
        <v>201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73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261</v>
      </c>
      <c r="E23" s="283">
        <f t="shared" si="1"/>
        <v>203</v>
      </c>
      <c r="F23" s="283">
        <f t="shared" si="2"/>
        <v>9</v>
      </c>
      <c r="G23" s="283">
        <v>9</v>
      </c>
      <c r="H23" s="283">
        <v>0</v>
      </c>
      <c r="I23" s="283">
        <v>0</v>
      </c>
      <c r="J23" s="283">
        <v>0</v>
      </c>
      <c r="K23" s="283">
        <v>0</v>
      </c>
      <c r="L23" s="283">
        <v>0</v>
      </c>
      <c r="M23" s="283">
        <v>0</v>
      </c>
      <c r="N23" s="283">
        <f t="shared" si="4"/>
        <v>0</v>
      </c>
      <c r="O23" s="283">
        <f>+資源化量内訳!Z23</f>
        <v>49</v>
      </c>
      <c r="P23" s="283">
        <f t="shared" si="5"/>
        <v>203</v>
      </c>
      <c r="Q23" s="283">
        <v>203</v>
      </c>
      <c r="R23" s="283">
        <f t="shared" si="6"/>
        <v>0</v>
      </c>
      <c r="S23" s="283">
        <v>0</v>
      </c>
      <c r="T23" s="283">
        <v>0</v>
      </c>
      <c r="U23" s="283"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f t="shared" si="8"/>
        <v>33</v>
      </c>
      <c r="AA23" s="283">
        <v>0</v>
      </c>
      <c r="AB23" s="283">
        <v>25</v>
      </c>
      <c r="AC23" s="283">
        <f t="shared" si="9"/>
        <v>8</v>
      </c>
      <c r="AD23" s="283">
        <v>8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1162</v>
      </c>
      <c r="E24" s="283">
        <f t="shared" si="1"/>
        <v>984</v>
      </c>
      <c r="F24" s="283">
        <f t="shared" si="2"/>
        <v>115</v>
      </c>
      <c r="G24" s="283">
        <v>0</v>
      </c>
      <c r="H24" s="283">
        <v>0</v>
      </c>
      <c r="I24" s="283">
        <v>0</v>
      </c>
      <c r="J24" s="283">
        <v>0</v>
      </c>
      <c r="K24" s="283">
        <v>0</v>
      </c>
      <c r="L24" s="283">
        <v>101</v>
      </c>
      <c r="M24" s="283">
        <v>14</v>
      </c>
      <c r="N24" s="283">
        <f t="shared" si="4"/>
        <v>0</v>
      </c>
      <c r="O24" s="283">
        <f>+資源化量内訳!Z24</f>
        <v>63</v>
      </c>
      <c r="P24" s="283">
        <f t="shared" si="5"/>
        <v>998</v>
      </c>
      <c r="Q24" s="283">
        <v>984</v>
      </c>
      <c r="R24" s="283">
        <f t="shared" si="6"/>
        <v>14</v>
      </c>
      <c r="S24" s="283">
        <v>0</v>
      </c>
      <c r="T24" s="283">
        <v>0</v>
      </c>
      <c r="U24" s="283">
        <v>0</v>
      </c>
      <c r="V24" s="283">
        <v>0</v>
      </c>
      <c r="W24" s="283">
        <v>0</v>
      </c>
      <c r="X24" s="283">
        <v>12</v>
      </c>
      <c r="Y24" s="283">
        <v>2</v>
      </c>
      <c r="Z24" s="283">
        <f t="shared" si="8"/>
        <v>147</v>
      </c>
      <c r="AA24" s="283">
        <v>0</v>
      </c>
      <c r="AB24" s="283">
        <v>132</v>
      </c>
      <c r="AC24" s="283">
        <f t="shared" si="9"/>
        <v>15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3</v>
      </c>
      <c r="AJ24" s="283">
        <v>12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3627</v>
      </c>
      <c r="E25" s="283">
        <f t="shared" si="1"/>
        <v>2939</v>
      </c>
      <c r="F25" s="283">
        <f t="shared" si="2"/>
        <v>430</v>
      </c>
      <c r="G25" s="283">
        <v>0</v>
      </c>
      <c r="H25" s="283">
        <v>0</v>
      </c>
      <c r="I25" s="283">
        <v>0</v>
      </c>
      <c r="J25" s="283">
        <v>0</v>
      </c>
      <c r="K25" s="283">
        <v>0</v>
      </c>
      <c r="L25" s="283">
        <v>317</v>
      </c>
      <c r="M25" s="283">
        <v>113</v>
      </c>
      <c r="N25" s="283">
        <f t="shared" si="4"/>
        <v>0</v>
      </c>
      <c r="O25" s="283">
        <f>+資源化量内訳!Z25</f>
        <v>258</v>
      </c>
      <c r="P25" s="283">
        <f t="shared" si="5"/>
        <v>2939</v>
      </c>
      <c r="Q25" s="283">
        <v>2939</v>
      </c>
      <c r="R25" s="283">
        <f t="shared" si="6"/>
        <v>0</v>
      </c>
      <c r="S25" s="283">
        <v>0</v>
      </c>
      <c r="T25" s="283">
        <v>0</v>
      </c>
      <c r="U25" s="283"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f t="shared" si="8"/>
        <v>442</v>
      </c>
      <c r="AA25" s="283">
        <v>0</v>
      </c>
      <c r="AB25" s="283">
        <v>406</v>
      </c>
      <c r="AC25" s="283">
        <f t="shared" si="9"/>
        <v>36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21</v>
      </c>
      <c r="AJ25" s="283">
        <v>15</v>
      </c>
      <c r="AK25" s="281">
        <f t="shared" si="11"/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</row>
    <row r="26" spans="1:45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2283</v>
      </c>
      <c r="E26" s="283">
        <f t="shared" si="1"/>
        <v>1818</v>
      </c>
      <c r="F26" s="283">
        <f t="shared" si="2"/>
        <v>340</v>
      </c>
      <c r="G26" s="283">
        <v>0</v>
      </c>
      <c r="H26" s="283">
        <v>0</v>
      </c>
      <c r="I26" s="283">
        <v>0</v>
      </c>
      <c r="J26" s="283">
        <v>0</v>
      </c>
      <c r="K26" s="283">
        <v>0</v>
      </c>
      <c r="L26" s="283">
        <v>340</v>
      </c>
      <c r="M26" s="283">
        <v>0</v>
      </c>
      <c r="N26" s="283">
        <f t="shared" si="4"/>
        <v>0</v>
      </c>
      <c r="O26" s="283">
        <f>+資源化量内訳!Z26</f>
        <v>125</v>
      </c>
      <c r="P26" s="283">
        <f t="shared" si="5"/>
        <v>1818</v>
      </c>
      <c r="Q26" s="283">
        <v>1818</v>
      </c>
      <c r="R26" s="283">
        <f t="shared" si="6"/>
        <v>0</v>
      </c>
      <c r="S26" s="283">
        <v>0</v>
      </c>
      <c r="T26" s="283">
        <v>0</v>
      </c>
      <c r="U26" s="283">
        <v>0</v>
      </c>
      <c r="V26" s="283">
        <v>0</v>
      </c>
      <c r="W26" s="283">
        <v>0</v>
      </c>
      <c r="X26" s="283">
        <v>0</v>
      </c>
      <c r="Y26" s="283">
        <v>0</v>
      </c>
      <c r="Z26" s="283">
        <f t="shared" si="8"/>
        <v>287</v>
      </c>
      <c r="AA26" s="283">
        <v>0</v>
      </c>
      <c r="AB26" s="283">
        <v>257</v>
      </c>
      <c r="AC26" s="283">
        <f t="shared" si="9"/>
        <v>30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30</v>
      </c>
      <c r="AJ26" s="283">
        <v>0</v>
      </c>
      <c r="AK26" s="281">
        <f t="shared" si="11"/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</row>
    <row r="27" spans="1:45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5989</v>
      </c>
      <c r="E27" s="283">
        <f t="shared" si="1"/>
        <v>4882</v>
      </c>
      <c r="F27" s="283">
        <f t="shared" si="2"/>
        <v>1107</v>
      </c>
      <c r="G27" s="283">
        <v>0</v>
      </c>
      <c r="H27" s="283">
        <v>0</v>
      </c>
      <c r="I27" s="283">
        <v>0</v>
      </c>
      <c r="J27" s="283">
        <v>0</v>
      </c>
      <c r="K27" s="283">
        <v>162</v>
      </c>
      <c r="L27" s="283">
        <v>945</v>
      </c>
      <c r="M27" s="283">
        <v>0</v>
      </c>
      <c r="N27" s="283">
        <f t="shared" si="4"/>
        <v>0</v>
      </c>
      <c r="O27" s="283">
        <f>+資源化量内訳!Z27</f>
        <v>0</v>
      </c>
      <c r="P27" s="283">
        <f t="shared" si="5"/>
        <v>4882</v>
      </c>
      <c r="Q27" s="283">
        <v>4882</v>
      </c>
      <c r="R27" s="283">
        <f t="shared" si="6"/>
        <v>0</v>
      </c>
      <c r="S27" s="283">
        <v>0</v>
      </c>
      <c r="T27" s="283">
        <v>0</v>
      </c>
      <c r="U27" s="283">
        <v>0</v>
      </c>
      <c r="V27" s="283">
        <v>0</v>
      </c>
      <c r="W27" s="283">
        <v>0</v>
      </c>
      <c r="X27" s="283">
        <v>0</v>
      </c>
      <c r="Y27" s="283">
        <v>0</v>
      </c>
      <c r="Z27" s="283">
        <f t="shared" si="8"/>
        <v>637</v>
      </c>
      <c r="AA27" s="283">
        <v>0</v>
      </c>
      <c r="AB27" s="283">
        <v>523</v>
      </c>
      <c r="AC27" s="283">
        <f t="shared" si="9"/>
        <v>114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114</v>
      </c>
      <c r="AJ27" s="283">
        <v>0</v>
      </c>
      <c r="AK27" s="281">
        <f t="shared" si="11"/>
        <v>0</v>
      </c>
      <c r="AL27" s="281">
        <v>0</v>
      </c>
      <c r="AM27" s="281">
        <v>0</v>
      </c>
      <c r="AN27" s="281">
        <v>0</v>
      </c>
      <c r="AO27" s="281">
        <v>0</v>
      </c>
      <c r="AP27" s="281">
        <v>0</v>
      </c>
      <c r="AQ27" s="281">
        <v>0</v>
      </c>
      <c r="AR27" s="281">
        <v>0</v>
      </c>
      <c r="AS27" s="281">
        <v>0</v>
      </c>
    </row>
    <row r="28" spans="1:45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316</v>
      </c>
      <c r="E28" s="283">
        <f t="shared" si="1"/>
        <v>194</v>
      </c>
      <c r="F28" s="283">
        <f t="shared" si="2"/>
        <v>122</v>
      </c>
      <c r="G28" s="283">
        <v>24</v>
      </c>
      <c r="H28" s="283">
        <v>0</v>
      </c>
      <c r="I28" s="283">
        <v>0</v>
      </c>
      <c r="J28" s="283">
        <v>0</v>
      </c>
      <c r="K28" s="283">
        <v>0</v>
      </c>
      <c r="L28" s="283">
        <v>98</v>
      </c>
      <c r="M28" s="283">
        <v>0</v>
      </c>
      <c r="N28" s="283">
        <f t="shared" si="4"/>
        <v>0</v>
      </c>
      <c r="O28" s="283">
        <f>+資源化量内訳!Z28</f>
        <v>0</v>
      </c>
      <c r="P28" s="283">
        <f t="shared" si="5"/>
        <v>194</v>
      </c>
      <c r="Q28" s="283">
        <v>194</v>
      </c>
      <c r="R28" s="283">
        <f t="shared" si="6"/>
        <v>0</v>
      </c>
      <c r="S28" s="283">
        <v>0</v>
      </c>
      <c r="T28" s="283">
        <v>0</v>
      </c>
      <c r="U28" s="283">
        <v>0</v>
      </c>
      <c r="V28" s="283">
        <v>0</v>
      </c>
      <c r="W28" s="283">
        <v>0</v>
      </c>
      <c r="X28" s="283">
        <v>0</v>
      </c>
      <c r="Y28" s="283">
        <v>0</v>
      </c>
      <c r="Z28" s="283">
        <f t="shared" si="8"/>
        <v>30</v>
      </c>
      <c r="AA28" s="283">
        <v>0</v>
      </c>
      <c r="AB28" s="283">
        <v>22</v>
      </c>
      <c r="AC28" s="283">
        <f t="shared" si="9"/>
        <v>8</v>
      </c>
      <c r="AD28" s="283">
        <v>8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1">
        <f t="shared" si="11"/>
        <v>0</v>
      </c>
      <c r="AL28" s="281">
        <v>0</v>
      </c>
      <c r="AM28" s="281">
        <v>0</v>
      </c>
      <c r="AN28" s="281">
        <v>0</v>
      </c>
      <c r="AO28" s="281">
        <v>0</v>
      </c>
      <c r="AP28" s="281">
        <v>0</v>
      </c>
      <c r="AQ28" s="281">
        <v>0</v>
      </c>
      <c r="AR28" s="281">
        <v>0</v>
      </c>
      <c r="AS28" s="281">
        <v>0</v>
      </c>
    </row>
    <row r="29" spans="1:45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590</v>
      </c>
      <c r="E29" s="283">
        <f t="shared" si="1"/>
        <v>366</v>
      </c>
      <c r="F29" s="283">
        <f t="shared" si="2"/>
        <v>224</v>
      </c>
      <c r="G29" s="283">
        <v>0</v>
      </c>
      <c r="H29" s="283">
        <v>0</v>
      </c>
      <c r="I29" s="283">
        <v>0</v>
      </c>
      <c r="J29" s="283">
        <v>0</v>
      </c>
      <c r="K29" s="283">
        <v>0</v>
      </c>
      <c r="L29" s="283">
        <v>224</v>
      </c>
      <c r="M29" s="283">
        <v>0</v>
      </c>
      <c r="N29" s="283">
        <f t="shared" si="4"/>
        <v>0</v>
      </c>
      <c r="O29" s="283">
        <f>+資源化量内訳!Z29</f>
        <v>0</v>
      </c>
      <c r="P29" s="283">
        <f t="shared" si="5"/>
        <v>366</v>
      </c>
      <c r="Q29" s="283">
        <v>366</v>
      </c>
      <c r="R29" s="283">
        <f t="shared" si="6"/>
        <v>0</v>
      </c>
      <c r="S29" s="283">
        <v>0</v>
      </c>
      <c r="T29" s="283">
        <v>0</v>
      </c>
      <c r="U29" s="283">
        <v>0</v>
      </c>
      <c r="V29" s="283">
        <v>0</v>
      </c>
      <c r="W29" s="283">
        <v>0</v>
      </c>
      <c r="X29" s="283">
        <v>0</v>
      </c>
      <c r="Y29" s="283">
        <v>0</v>
      </c>
      <c r="Z29" s="283">
        <f t="shared" si="8"/>
        <v>49</v>
      </c>
      <c r="AA29" s="283">
        <v>0</v>
      </c>
      <c r="AB29" s="283">
        <v>39</v>
      </c>
      <c r="AC29" s="283">
        <f t="shared" si="9"/>
        <v>10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10</v>
      </c>
      <c r="AJ29" s="283">
        <v>0</v>
      </c>
      <c r="AK29" s="281">
        <f t="shared" si="11"/>
        <v>0</v>
      </c>
      <c r="AL29" s="281">
        <v>0</v>
      </c>
      <c r="AM29" s="281">
        <v>0</v>
      </c>
      <c r="AN29" s="281">
        <v>0</v>
      </c>
      <c r="AO29" s="281">
        <v>0</v>
      </c>
      <c r="AP29" s="281">
        <v>0</v>
      </c>
      <c r="AQ29" s="281">
        <v>0</v>
      </c>
      <c r="AR29" s="281">
        <v>0</v>
      </c>
      <c r="AS29" s="281">
        <v>0</v>
      </c>
    </row>
    <row r="30" spans="1:45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1324</v>
      </c>
      <c r="E30" s="283">
        <f t="shared" si="1"/>
        <v>879</v>
      </c>
      <c r="F30" s="283">
        <f t="shared" si="2"/>
        <v>445</v>
      </c>
      <c r="G30" s="283">
        <v>169</v>
      </c>
      <c r="H30" s="283">
        <v>0</v>
      </c>
      <c r="I30" s="283">
        <v>0</v>
      </c>
      <c r="J30" s="283">
        <v>0</v>
      </c>
      <c r="K30" s="283">
        <v>0</v>
      </c>
      <c r="L30" s="283">
        <v>276</v>
      </c>
      <c r="M30" s="283">
        <v>0</v>
      </c>
      <c r="N30" s="283">
        <f t="shared" si="4"/>
        <v>0</v>
      </c>
      <c r="O30" s="283">
        <f>+資源化量内訳!Z30</f>
        <v>0</v>
      </c>
      <c r="P30" s="283">
        <f t="shared" si="5"/>
        <v>881</v>
      </c>
      <c r="Q30" s="283">
        <v>879</v>
      </c>
      <c r="R30" s="283">
        <f t="shared" si="6"/>
        <v>2</v>
      </c>
      <c r="S30" s="283">
        <v>2</v>
      </c>
      <c r="T30" s="283">
        <v>0</v>
      </c>
      <c r="U30" s="283">
        <v>0</v>
      </c>
      <c r="V30" s="283">
        <v>0</v>
      </c>
      <c r="W30" s="283">
        <v>0</v>
      </c>
      <c r="X30" s="283">
        <v>0</v>
      </c>
      <c r="Y30" s="283">
        <v>0</v>
      </c>
      <c r="Z30" s="283">
        <f t="shared" si="8"/>
        <v>134</v>
      </c>
      <c r="AA30" s="283">
        <v>0</v>
      </c>
      <c r="AB30" s="283">
        <v>94</v>
      </c>
      <c r="AC30" s="283">
        <f t="shared" si="9"/>
        <v>40</v>
      </c>
      <c r="AD30" s="283">
        <v>40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1">
        <f t="shared" si="11"/>
        <v>0</v>
      </c>
      <c r="AL30" s="281">
        <v>0</v>
      </c>
      <c r="AM30" s="281">
        <v>0</v>
      </c>
      <c r="AN30" s="281">
        <v>0</v>
      </c>
      <c r="AO30" s="281">
        <v>0</v>
      </c>
      <c r="AP30" s="281">
        <v>0</v>
      </c>
      <c r="AQ30" s="281">
        <v>0</v>
      </c>
      <c r="AR30" s="281">
        <v>0</v>
      </c>
      <c r="AS30" s="281">
        <v>0</v>
      </c>
    </row>
    <row r="31" spans="1:45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3516</v>
      </c>
      <c r="E31" s="283">
        <f t="shared" si="1"/>
        <v>0</v>
      </c>
      <c r="F31" s="283">
        <f t="shared" si="2"/>
        <v>3516</v>
      </c>
      <c r="G31" s="283">
        <v>0</v>
      </c>
      <c r="H31" s="283">
        <v>0</v>
      </c>
      <c r="I31" s="283">
        <v>0</v>
      </c>
      <c r="J31" s="283">
        <v>0</v>
      </c>
      <c r="K31" s="283">
        <v>0</v>
      </c>
      <c r="L31" s="283">
        <v>636</v>
      </c>
      <c r="M31" s="283">
        <v>2880</v>
      </c>
      <c r="N31" s="283">
        <f t="shared" si="4"/>
        <v>0</v>
      </c>
      <c r="O31" s="283">
        <f>+資源化量内訳!Z31</f>
        <v>0</v>
      </c>
      <c r="P31" s="283">
        <f t="shared" si="5"/>
        <v>2836</v>
      </c>
      <c r="Q31" s="283">
        <v>0</v>
      </c>
      <c r="R31" s="283">
        <f t="shared" si="6"/>
        <v>2836</v>
      </c>
      <c r="S31" s="283">
        <v>0</v>
      </c>
      <c r="T31" s="283">
        <v>0</v>
      </c>
      <c r="U31" s="283">
        <v>0</v>
      </c>
      <c r="V31" s="283">
        <v>0</v>
      </c>
      <c r="W31" s="283">
        <v>0</v>
      </c>
      <c r="X31" s="283">
        <v>7</v>
      </c>
      <c r="Y31" s="283">
        <v>2829</v>
      </c>
      <c r="Z31" s="283">
        <f t="shared" si="8"/>
        <v>336</v>
      </c>
      <c r="AA31" s="283">
        <v>0</v>
      </c>
      <c r="AB31" s="283">
        <v>274</v>
      </c>
      <c r="AC31" s="283">
        <f t="shared" si="9"/>
        <v>62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11</v>
      </c>
      <c r="AJ31" s="283">
        <v>51</v>
      </c>
      <c r="AK31" s="281">
        <f t="shared" si="11"/>
        <v>0</v>
      </c>
      <c r="AL31" s="281">
        <v>0</v>
      </c>
      <c r="AM31" s="281">
        <v>0</v>
      </c>
      <c r="AN31" s="281">
        <v>0</v>
      </c>
      <c r="AO31" s="281">
        <v>0</v>
      </c>
      <c r="AP31" s="281">
        <v>0</v>
      </c>
      <c r="AQ31" s="281">
        <v>0</v>
      </c>
      <c r="AR31" s="281">
        <v>0</v>
      </c>
      <c r="AS31" s="281">
        <v>0</v>
      </c>
    </row>
    <row r="32" spans="1:45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816</v>
      </c>
      <c r="E32" s="283">
        <f t="shared" si="1"/>
        <v>0</v>
      </c>
      <c r="F32" s="283">
        <f t="shared" si="2"/>
        <v>816</v>
      </c>
      <c r="G32" s="283">
        <v>0</v>
      </c>
      <c r="H32" s="283">
        <v>0</v>
      </c>
      <c r="I32" s="283">
        <v>0</v>
      </c>
      <c r="J32" s="283">
        <v>0</v>
      </c>
      <c r="K32" s="283">
        <v>0</v>
      </c>
      <c r="L32" s="283">
        <v>169</v>
      </c>
      <c r="M32" s="283">
        <v>647</v>
      </c>
      <c r="N32" s="283">
        <f t="shared" si="4"/>
        <v>0</v>
      </c>
      <c r="O32" s="283">
        <f>+資源化量内訳!Z32</f>
        <v>0</v>
      </c>
      <c r="P32" s="283">
        <f t="shared" si="5"/>
        <v>635</v>
      </c>
      <c r="Q32" s="283">
        <v>0</v>
      </c>
      <c r="R32" s="283">
        <f t="shared" si="6"/>
        <v>635</v>
      </c>
      <c r="S32" s="283">
        <v>0</v>
      </c>
      <c r="T32" s="283">
        <v>0</v>
      </c>
      <c r="U32" s="283">
        <v>0</v>
      </c>
      <c r="V32" s="283">
        <v>0</v>
      </c>
      <c r="W32" s="283">
        <v>0</v>
      </c>
      <c r="X32" s="283">
        <v>2</v>
      </c>
      <c r="Y32" s="283">
        <v>633</v>
      </c>
      <c r="Z32" s="283">
        <f t="shared" si="8"/>
        <v>78</v>
      </c>
      <c r="AA32" s="283">
        <v>0</v>
      </c>
      <c r="AB32" s="283">
        <v>61</v>
      </c>
      <c r="AC32" s="283">
        <f t="shared" si="9"/>
        <v>17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3</v>
      </c>
      <c r="AJ32" s="283">
        <v>14</v>
      </c>
      <c r="AK32" s="281">
        <f t="shared" si="11"/>
        <v>0</v>
      </c>
      <c r="AL32" s="281">
        <v>0</v>
      </c>
      <c r="AM32" s="281">
        <v>0</v>
      </c>
      <c r="AN32" s="281">
        <v>0</v>
      </c>
      <c r="AO32" s="281">
        <v>0</v>
      </c>
      <c r="AP32" s="281">
        <v>0</v>
      </c>
      <c r="AQ32" s="281">
        <v>0</v>
      </c>
      <c r="AR32" s="281">
        <v>0</v>
      </c>
      <c r="AS32" s="281">
        <v>0</v>
      </c>
    </row>
    <row r="33" spans="1:45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719</v>
      </c>
      <c r="E33" s="283">
        <f t="shared" si="1"/>
        <v>0</v>
      </c>
      <c r="F33" s="283">
        <f t="shared" si="2"/>
        <v>719</v>
      </c>
      <c r="G33" s="283">
        <v>0</v>
      </c>
      <c r="H33" s="283">
        <v>0</v>
      </c>
      <c r="I33" s="283">
        <v>0</v>
      </c>
      <c r="J33" s="283">
        <v>0</v>
      </c>
      <c r="K33" s="283">
        <v>0</v>
      </c>
      <c r="L33" s="283">
        <v>139</v>
      </c>
      <c r="M33" s="283">
        <v>580</v>
      </c>
      <c r="N33" s="283">
        <f t="shared" si="4"/>
        <v>0</v>
      </c>
      <c r="O33" s="283">
        <f>+資源化量内訳!Z33</f>
        <v>0</v>
      </c>
      <c r="P33" s="283">
        <f t="shared" si="5"/>
        <v>569</v>
      </c>
      <c r="Q33" s="283">
        <v>0</v>
      </c>
      <c r="R33" s="283">
        <f t="shared" si="6"/>
        <v>569</v>
      </c>
      <c r="S33" s="283">
        <v>0</v>
      </c>
      <c r="T33" s="283">
        <v>0</v>
      </c>
      <c r="U33" s="283">
        <v>0</v>
      </c>
      <c r="V33" s="283">
        <v>0</v>
      </c>
      <c r="W33" s="283">
        <v>0</v>
      </c>
      <c r="X33" s="283">
        <v>1</v>
      </c>
      <c r="Y33" s="283">
        <v>568</v>
      </c>
      <c r="Z33" s="283">
        <f t="shared" si="8"/>
        <v>70</v>
      </c>
      <c r="AA33" s="283">
        <v>0</v>
      </c>
      <c r="AB33" s="283">
        <v>55</v>
      </c>
      <c r="AC33" s="283">
        <f t="shared" si="9"/>
        <v>15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3</v>
      </c>
      <c r="AJ33" s="283">
        <v>12</v>
      </c>
      <c r="AK33" s="281">
        <f t="shared" si="11"/>
        <v>0</v>
      </c>
      <c r="AL33" s="281">
        <v>0</v>
      </c>
      <c r="AM33" s="281">
        <v>0</v>
      </c>
      <c r="AN33" s="281">
        <v>0</v>
      </c>
      <c r="AO33" s="281">
        <v>0</v>
      </c>
      <c r="AP33" s="281">
        <v>0</v>
      </c>
      <c r="AQ33" s="281">
        <v>0</v>
      </c>
      <c r="AR33" s="281">
        <v>0</v>
      </c>
      <c r="AS33" s="281">
        <v>0</v>
      </c>
    </row>
    <row r="34" spans="1:45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1"/>
      <c r="AL34" s="281"/>
      <c r="AM34" s="281"/>
      <c r="AN34" s="281"/>
      <c r="AO34" s="281"/>
      <c r="AP34" s="281"/>
      <c r="AQ34" s="281"/>
      <c r="AR34" s="281"/>
      <c r="AS34" s="281"/>
    </row>
    <row r="35" spans="1:45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1"/>
      <c r="AL35" s="281"/>
      <c r="AM35" s="281"/>
      <c r="AN35" s="281"/>
      <c r="AO35" s="281"/>
      <c r="AP35" s="281"/>
      <c r="AQ35" s="281"/>
      <c r="AR35" s="281"/>
      <c r="AS35" s="281"/>
    </row>
    <row r="36" spans="1:45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1"/>
      <c r="AL36" s="281"/>
      <c r="AM36" s="281"/>
      <c r="AN36" s="281"/>
      <c r="AO36" s="281"/>
      <c r="AP36" s="281"/>
      <c r="AQ36" s="281"/>
      <c r="AR36" s="281"/>
      <c r="AS36" s="281"/>
    </row>
    <row r="37" spans="1:45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1"/>
      <c r="AL37" s="281"/>
      <c r="AM37" s="281"/>
      <c r="AN37" s="281"/>
      <c r="AO37" s="281"/>
      <c r="AP37" s="281"/>
      <c r="AQ37" s="281"/>
      <c r="AR37" s="281"/>
      <c r="AS37" s="281"/>
    </row>
    <row r="38" spans="1:45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1"/>
      <c r="AL38" s="281"/>
      <c r="AM38" s="281"/>
      <c r="AN38" s="281"/>
      <c r="AO38" s="281"/>
      <c r="AP38" s="281"/>
      <c r="AQ38" s="281"/>
      <c r="AR38" s="281"/>
      <c r="AS38" s="281"/>
    </row>
    <row r="39" spans="1:45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1"/>
      <c r="AL39" s="281"/>
      <c r="AM39" s="281"/>
      <c r="AN39" s="281"/>
      <c r="AO39" s="281"/>
      <c r="AP39" s="281"/>
      <c r="AQ39" s="281"/>
      <c r="AR39" s="281"/>
      <c r="AS39" s="281"/>
    </row>
    <row r="40" spans="1:45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1"/>
      <c r="AL40" s="281"/>
      <c r="AM40" s="281"/>
      <c r="AN40" s="281"/>
      <c r="AO40" s="281"/>
      <c r="AP40" s="281"/>
      <c r="AQ40" s="281"/>
      <c r="AR40" s="281"/>
      <c r="AS40" s="281"/>
    </row>
    <row r="41" spans="1:45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1"/>
      <c r="AL41" s="281"/>
      <c r="AM41" s="281"/>
      <c r="AN41" s="281"/>
      <c r="AO41" s="281"/>
      <c r="AP41" s="281"/>
      <c r="AQ41" s="281"/>
      <c r="AR41" s="281"/>
      <c r="AS41" s="281"/>
    </row>
    <row r="42" spans="1:45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1"/>
      <c r="AL42" s="281"/>
      <c r="AM42" s="281"/>
      <c r="AN42" s="281"/>
      <c r="AO42" s="281"/>
      <c r="AP42" s="281"/>
      <c r="AQ42" s="281"/>
      <c r="AR42" s="281"/>
      <c r="AS42" s="281"/>
    </row>
    <row r="43" spans="1:45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1"/>
      <c r="AL43" s="281"/>
      <c r="AM43" s="281"/>
      <c r="AN43" s="281"/>
      <c r="AO43" s="281"/>
      <c r="AP43" s="281"/>
      <c r="AQ43" s="281"/>
      <c r="AR43" s="281"/>
      <c r="AS43" s="281"/>
    </row>
    <row r="44" spans="1:45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1"/>
      <c r="AL44" s="281"/>
      <c r="AM44" s="281"/>
      <c r="AN44" s="281"/>
      <c r="AO44" s="281"/>
      <c r="AP44" s="281"/>
      <c r="AQ44" s="281"/>
      <c r="AR44" s="281"/>
      <c r="AS44" s="281"/>
    </row>
    <row r="45" spans="1:45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1"/>
      <c r="AL45" s="281"/>
      <c r="AM45" s="281"/>
      <c r="AN45" s="281"/>
      <c r="AO45" s="281"/>
      <c r="AP45" s="281"/>
      <c r="AQ45" s="281"/>
      <c r="AR45" s="281"/>
      <c r="AS45" s="281"/>
    </row>
    <row r="46" spans="1:45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1"/>
      <c r="AL46" s="281"/>
      <c r="AM46" s="281"/>
      <c r="AN46" s="281"/>
      <c r="AO46" s="281"/>
      <c r="AP46" s="281"/>
      <c r="AQ46" s="281"/>
      <c r="AR46" s="281"/>
      <c r="AS46" s="281"/>
    </row>
    <row r="47" spans="1:45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1"/>
      <c r="AL47" s="281"/>
      <c r="AM47" s="281"/>
      <c r="AN47" s="281"/>
      <c r="AO47" s="281"/>
      <c r="AP47" s="281"/>
      <c r="AQ47" s="281"/>
      <c r="AR47" s="281"/>
      <c r="AS47" s="281"/>
    </row>
    <row r="48" spans="1:45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1"/>
      <c r="AL48" s="281"/>
      <c r="AM48" s="281"/>
      <c r="AN48" s="281"/>
      <c r="AO48" s="281"/>
      <c r="AP48" s="281"/>
      <c r="AQ48" s="281"/>
      <c r="AR48" s="281"/>
      <c r="AS48" s="281"/>
    </row>
    <row r="49" spans="1:45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1"/>
      <c r="AL49" s="281"/>
      <c r="AM49" s="281"/>
      <c r="AN49" s="281"/>
      <c r="AO49" s="281"/>
      <c r="AP49" s="281"/>
      <c r="AQ49" s="281"/>
      <c r="AR49" s="281"/>
      <c r="AS49" s="281"/>
    </row>
    <row r="50" spans="1:45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1"/>
      <c r="AL50" s="281"/>
      <c r="AM50" s="281"/>
      <c r="AN50" s="281"/>
      <c r="AO50" s="281"/>
      <c r="AP50" s="281"/>
      <c r="AQ50" s="281"/>
      <c r="AR50" s="281"/>
      <c r="AS50" s="281"/>
    </row>
    <row r="51" spans="1:45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1"/>
      <c r="AL51" s="281"/>
      <c r="AM51" s="281"/>
      <c r="AN51" s="281"/>
      <c r="AO51" s="281"/>
      <c r="AP51" s="281"/>
      <c r="AQ51" s="281"/>
      <c r="AR51" s="281"/>
      <c r="AS51" s="281"/>
    </row>
    <row r="52" spans="1:45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1"/>
      <c r="AL52" s="281"/>
      <c r="AM52" s="281"/>
      <c r="AN52" s="281"/>
      <c r="AO52" s="281"/>
      <c r="AP52" s="281"/>
      <c r="AQ52" s="281"/>
      <c r="AR52" s="281"/>
      <c r="AS52" s="281"/>
    </row>
    <row r="53" spans="1:45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1"/>
      <c r="AL53" s="281"/>
      <c r="AM53" s="281"/>
      <c r="AN53" s="281"/>
      <c r="AO53" s="281"/>
      <c r="AP53" s="281"/>
      <c r="AQ53" s="281"/>
      <c r="AR53" s="281"/>
      <c r="AS53" s="281"/>
    </row>
    <row r="54" spans="1:45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1"/>
      <c r="AL54" s="281"/>
      <c r="AM54" s="281"/>
      <c r="AN54" s="281"/>
      <c r="AO54" s="281"/>
      <c r="AP54" s="281"/>
      <c r="AQ54" s="281"/>
      <c r="AR54" s="281"/>
      <c r="AS54" s="281"/>
    </row>
    <row r="55" spans="1:45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1"/>
      <c r="AL55" s="281"/>
      <c r="AM55" s="281"/>
      <c r="AN55" s="281"/>
      <c r="AO55" s="281"/>
      <c r="AP55" s="281"/>
      <c r="AQ55" s="281"/>
      <c r="AR55" s="281"/>
      <c r="AS55" s="281"/>
    </row>
    <row r="56" spans="1:45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1"/>
      <c r="AL56" s="281"/>
      <c r="AM56" s="281"/>
      <c r="AN56" s="281"/>
      <c r="AO56" s="281"/>
      <c r="AP56" s="281"/>
      <c r="AQ56" s="281"/>
      <c r="AR56" s="281"/>
      <c r="AS56" s="281"/>
    </row>
    <row r="57" spans="1:45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1"/>
      <c r="AL57" s="281"/>
      <c r="AM57" s="281"/>
      <c r="AN57" s="281"/>
      <c r="AO57" s="281"/>
      <c r="AP57" s="281"/>
      <c r="AQ57" s="281"/>
      <c r="AR57" s="281"/>
      <c r="AS57" s="281"/>
    </row>
    <row r="58" spans="1:45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1"/>
      <c r="AL58" s="281"/>
      <c r="AM58" s="281"/>
      <c r="AN58" s="281"/>
      <c r="AO58" s="281"/>
      <c r="AP58" s="281"/>
      <c r="AQ58" s="281"/>
      <c r="AR58" s="281"/>
      <c r="AS58" s="281"/>
    </row>
    <row r="59" spans="1:45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1"/>
      <c r="AL59" s="281"/>
      <c r="AM59" s="281"/>
      <c r="AN59" s="281"/>
      <c r="AO59" s="281"/>
      <c r="AP59" s="281"/>
      <c r="AQ59" s="281"/>
      <c r="AR59" s="281"/>
      <c r="AS59" s="281"/>
    </row>
    <row r="60" spans="1:45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1"/>
      <c r="AL60" s="281"/>
      <c r="AM60" s="281"/>
      <c r="AN60" s="281"/>
      <c r="AO60" s="281"/>
      <c r="AP60" s="281"/>
      <c r="AQ60" s="281"/>
      <c r="AR60" s="281"/>
      <c r="AS60" s="281"/>
    </row>
    <row r="61" spans="1:45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1"/>
      <c r="AL61" s="281"/>
      <c r="AM61" s="281"/>
      <c r="AN61" s="281"/>
      <c r="AO61" s="281"/>
      <c r="AP61" s="281"/>
      <c r="AQ61" s="281"/>
      <c r="AR61" s="281"/>
      <c r="AS61" s="281"/>
    </row>
    <row r="62" spans="1:45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1"/>
      <c r="AL62" s="281"/>
      <c r="AM62" s="281"/>
      <c r="AN62" s="281"/>
      <c r="AO62" s="281"/>
      <c r="AP62" s="281"/>
      <c r="AQ62" s="281"/>
      <c r="AR62" s="281"/>
      <c r="AS62" s="281"/>
    </row>
    <row r="63" spans="1:45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1"/>
      <c r="AL63" s="281"/>
      <c r="AM63" s="281"/>
      <c r="AN63" s="281"/>
      <c r="AO63" s="281"/>
      <c r="AP63" s="281"/>
      <c r="AQ63" s="281"/>
      <c r="AR63" s="281"/>
      <c r="AS63" s="281"/>
    </row>
    <row r="64" spans="1:45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1"/>
      <c r="AL64" s="281"/>
      <c r="AM64" s="281"/>
      <c r="AN64" s="281"/>
      <c r="AO64" s="281"/>
      <c r="AP64" s="281"/>
      <c r="AQ64" s="281"/>
      <c r="AR64" s="281"/>
      <c r="AS64" s="281"/>
    </row>
    <row r="65" spans="1:45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1"/>
      <c r="AL65" s="281"/>
      <c r="AM65" s="281"/>
      <c r="AN65" s="281"/>
      <c r="AO65" s="281"/>
      <c r="AP65" s="281"/>
      <c r="AQ65" s="281"/>
      <c r="AR65" s="281"/>
      <c r="AS65" s="281"/>
    </row>
    <row r="66" spans="1:45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1"/>
      <c r="AL66" s="281"/>
      <c r="AM66" s="281"/>
      <c r="AN66" s="281"/>
      <c r="AO66" s="281"/>
      <c r="AP66" s="281"/>
      <c r="AQ66" s="281"/>
      <c r="AR66" s="281"/>
      <c r="AS66" s="281"/>
    </row>
    <row r="67" spans="1:45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1"/>
      <c r="AL67" s="281"/>
      <c r="AM67" s="281"/>
      <c r="AN67" s="281"/>
      <c r="AO67" s="281"/>
      <c r="AP67" s="281"/>
      <c r="AQ67" s="281"/>
      <c r="AR67" s="281"/>
      <c r="AS67" s="281"/>
    </row>
    <row r="68" spans="1:45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1"/>
      <c r="AL68" s="281"/>
      <c r="AM68" s="281"/>
      <c r="AN68" s="281"/>
      <c r="AO68" s="281"/>
      <c r="AP68" s="281"/>
      <c r="AQ68" s="281"/>
      <c r="AR68" s="281"/>
      <c r="AS68" s="281"/>
    </row>
    <row r="69" spans="1:45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1"/>
      <c r="AL69" s="281"/>
      <c r="AM69" s="281"/>
      <c r="AN69" s="281"/>
      <c r="AO69" s="281"/>
      <c r="AP69" s="281"/>
      <c r="AQ69" s="281"/>
      <c r="AR69" s="281"/>
      <c r="AS69" s="281"/>
    </row>
    <row r="70" spans="1:45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1"/>
      <c r="AL70" s="281"/>
      <c r="AM70" s="281"/>
      <c r="AN70" s="281"/>
      <c r="AO70" s="281"/>
      <c r="AP70" s="281"/>
      <c r="AQ70" s="281"/>
      <c r="AR70" s="281"/>
      <c r="AS70" s="281"/>
    </row>
    <row r="71" spans="1:45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1"/>
      <c r="AL71" s="281"/>
      <c r="AM71" s="281"/>
      <c r="AN71" s="281"/>
      <c r="AO71" s="281"/>
      <c r="AP71" s="281"/>
      <c r="AQ71" s="281"/>
      <c r="AR71" s="281"/>
      <c r="AS71" s="281"/>
    </row>
    <row r="72" spans="1:45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1"/>
      <c r="AL72" s="281"/>
      <c r="AM72" s="281"/>
      <c r="AN72" s="281"/>
      <c r="AO72" s="281"/>
      <c r="AP72" s="281"/>
      <c r="AQ72" s="281"/>
      <c r="AR72" s="281"/>
      <c r="AS72" s="281"/>
    </row>
    <row r="73" spans="1:45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1"/>
      <c r="AL73" s="281"/>
      <c r="AM73" s="281"/>
      <c r="AN73" s="281"/>
      <c r="AO73" s="281"/>
      <c r="AP73" s="281"/>
      <c r="AQ73" s="281"/>
      <c r="AR73" s="281"/>
      <c r="AS73" s="281"/>
    </row>
    <row r="74" spans="1:45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1:45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1"/>
      <c r="AL75" s="281"/>
      <c r="AM75" s="281"/>
      <c r="AN75" s="281"/>
      <c r="AO75" s="281"/>
      <c r="AP75" s="281"/>
      <c r="AQ75" s="281"/>
      <c r="AR75" s="281"/>
      <c r="AS75" s="281"/>
    </row>
    <row r="76" spans="1:45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1"/>
      <c r="AL76" s="281"/>
      <c r="AM76" s="281"/>
      <c r="AN76" s="281"/>
      <c r="AO76" s="281"/>
      <c r="AP76" s="281"/>
      <c r="AQ76" s="281"/>
      <c r="AR76" s="281"/>
      <c r="AS76" s="281"/>
    </row>
    <row r="77" spans="1:45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1"/>
      <c r="AL77" s="281"/>
      <c r="AM77" s="281"/>
      <c r="AN77" s="281"/>
      <c r="AO77" s="281"/>
      <c r="AP77" s="281"/>
      <c r="AQ77" s="281"/>
      <c r="AR77" s="281"/>
      <c r="AS77" s="281"/>
    </row>
    <row r="78" spans="1:45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1"/>
      <c r="AL78" s="281"/>
      <c r="AM78" s="281"/>
      <c r="AN78" s="281"/>
      <c r="AO78" s="281"/>
      <c r="AP78" s="281"/>
      <c r="AQ78" s="281"/>
      <c r="AR78" s="281"/>
      <c r="AS78" s="281"/>
    </row>
    <row r="79" spans="1:45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1"/>
      <c r="AL79" s="281"/>
      <c r="AM79" s="281"/>
      <c r="AN79" s="281"/>
      <c r="AO79" s="281"/>
      <c r="AP79" s="281"/>
      <c r="AQ79" s="281"/>
      <c r="AR79" s="281"/>
      <c r="AS79" s="281"/>
    </row>
    <row r="80" spans="1:45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1"/>
      <c r="AL80" s="281"/>
      <c r="AM80" s="281"/>
      <c r="AN80" s="281"/>
      <c r="AO80" s="281"/>
      <c r="AP80" s="281"/>
      <c r="AQ80" s="281"/>
      <c r="AR80" s="281"/>
      <c r="AS80" s="281"/>
    </row>
    <row r="81" spans="1:45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1"/>
      <c r="AL81" s="281"/>
      <c r="AM81" s="281"/>
      <c r="AN81" s="281"/>
      <c r="AO81" s="281"/>
      <c r="AP81" s="281"/>
      <c r="AQ81" s="281"/>
      <c r="AR81" s="281"/>
      <c r="AS81" s="281"/>
    </row>
    <row r="82" spans="1:45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1"/>
      <c r="AL82" s="281"/>
      <c r="AM82" s="281"/>
      <c r="AN82" s="281"/>
      <c r="AO82" s="281"/>
      <c r="AP82" s="281"/>
      <c r="AQ82" s="281"/>
      <c r="AR82" s="281"/>
      <c r="AS82" s="281"/>
    </row>
    <row r="83" spans="1:45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1"/>
      <c r="AL83" s="281"/>
      <c r="AM83" s="281"/>
      <c r="AN83" s="281"/>
      <c r="AO83" s="281"/>
      <c r="AP83" s="281"/>
      <c r="AQ83" s="281"/>
      <c r="AR83" s="281"/>
      <c r="AS83" s="281"/>
    </row>
    <row r="84" spans="1:45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1"/>
      <c r="AL84" s="281"/>
      <c r="AM84" s="281"/>
      <c r="AN84" s="281"/>
      <c r="AO84" s="281"/>
      <c r="AP84" s="281"/>
      <c r="AQ84" s="281"/>
      <c r="AR84" s="281"/>
      <c r="AS84" s="281"/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33">
    <sortCondition ref="A8:A33"/>
    <sortCondition ref="B8:B33"/>
    <sortCondition ref="C8:C33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32" man="1"/>
    <brk id="25" min="1" max="32" man="1"/>
    <brk id="36" min="1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19" t="s">
        <v>679</v>
      </c>
    </row>
    <row r="3" spans="1:92" s="219" customFormat="1" ht="25.5" customHeight="1" x14ac:dyDescent="0.15">
      <c r="A3" s="337"/>
      <c r="B3" s="337"/>
      <c r="C3" s="339"/>
      <c r="D3" s="317" t="s">
        <v>647</v>
      </c>
      <c r="E3" s="314" t="s">
        <v>680</v>
      </c>
      <c r="F3" s="314" t="s">
        <v>681</v>
      </c>
      <c r="G3" s="314" t="s">
        <v>682</v>
      </c>
      <c r="H3" s="314" t="s">
        <v>683</v>
      </c>
      <c r="I3" s="314" t="s">
        <v>684</v>
      </c>
      <c r="J3" s="319" t="s">
        <v>685</v>
      </c>
      <c r="K3" s="314" t="s">
        <v>686</v>
      </c>
      <c r="L3" s="319" t="s">
        <v>687</v>
      </c>
      <c r="M3" s="319" t="s">
        <v>701</v>
      </c>
      <c r="N3" s="319" t="s">
        <v>704</v>
      </c>
      <c r="O3" s="314" t="s">
        <v>688</v>
      </c>
      <c r="P3" s="314" t="s">
        <v>689</v>
      </c>
      <c r="Q3" s="314" t="s">
        <v>690</v>
      </c>
      <c r="R3" s="314" t="s">
        <v>691</v>
      </c>
      <c r="S3" s="319" t="s">
        <v>692</v>
      </c>
      <c r="T3" s="314" t="s">
        <v>702</v>
      </c>
      <c r="U3" s="314" t="s">
        <v>693</v>
      </c>
      <c r="V3" s="319" t="s">
        <v>694</v>
      </c>
      <c r="W3" s="319" t="s">
        <v>695</v>
      </c>
      <c r="X3" s="319" t="s">
        <v>696</v>
      </c>
      <c r="Y3" s="319" t="s">
        <v>697</v>
      </c>
      <c r="Z3" s="317" t="s">
        <v>647</v>
      </c>
      <c r="AA3" s="314" t="s">
        <v>680</v>
      </c>
      <c r="AB3" s="314" t="s">
        <v>681</v>
      </c>
      <c r="AC3" s="314" t="s">
        <v>682</v>
      </c>
      <c r="AD3" s="314" t="s">
        <v>683</v>
      </c>
      <c r="AE3" s="314" t="s">
        <v>684</v>
      </c>
      <c r="AF3" s="319" t="s">
        <v>685</v>
      </c>
      <c r="AG3" s="314" t="s">
        <v>686</v>
      </c>
      <c r="AH3" s="319" t="s">
        <v>687</v>
      </c>
      <c r="AI3" s="319" t="s">
        <v>701</v>
      </c>
      <c r="AJ3" s="319" t="s">
        <v>704</v>
      </c>
      <c r="AK3" s="314" t="s">
        <v>688</v>
      </c>
      <c r="AL3" s="314" t="s">
        <v>689</v>
      </c>
      <c r="AM3" s="314" t="s">
        <v>690</v>
      </c>
      <c r="AN3" s="314" t="s">
        <v>691</v>
      </c>
      <c r="AO3" s="319" t="s">
        <v>692</v>
      </c>
      <c r="AP3" s="314" t="s">
        <v>702</v>
      </c>
      <c r="AQ3" s="314" t="s">
        <v>693</v>
      </c>
      <c r="AR3" s="319" t="s">
        <v>694</v>
      </c>
      <c r="AS3" s="319" t="s">
        <v>695</v>
      </c>
      <c r="AT3" s="319" t="s">
        <v>696</v>
      </c>
      <c r="AU3" s="319" t="s">
        <v>697</v>
      </c>
      <c r="AV3" s="317" t="s">
        <v>647</v>
      </c>
      <c r="AW3" s="314" t="s">
        <v>680</v>
      </c>
      <c r="AX3" s="314" t="s">
        <v>681</v>
      </c>
      <c r="AY3" s="314" t="s">
        <v>682</v>
      </c>
      <c r="AZ3" s="314" t="s">
        <v>683</v>
      </c>
      <c r="BA3" s="314" t="s">
        <v>684</v>
      </c>
      <c r="BB3" s="319" t="s">
        <v>685</v>
      </c>
      <c r="BC3" s="314" t="s">
        <v>686</v>
      </c>
      <c r="BD3" s="319" t="s">
        <v>687</v>
      </c>
      <c r="BE3" s="319" t="s">
        <v>703</v>
      </c>
      <c r="BF3" s="319" t="s">
        <v>706</v>
      </c>
      <c r="BG3" s="314" t="s">
        <v>688</v>
      </c>
      <c r="BH3" s="314" t="s">
        <v>689</v>
      </c>
      <c r="BI3" s="314" t="s">
        <v>690</v>
      </c>
      <c r="BJ3" s="314" t="s">
        <v>691</v>
      </c>
      <c r="BK3" s="319" t="s">
        <v>692</v>
      </c>
      <c r="BL3" s="314" t="s">
        <v>702</v>
      </c>
      <c r="BM3" s="314" t="s">
        <v>693</v>
      </c>
      <c r="BN3" s="319" t="s">
        <v>694</v>
      </c>
      <c r="BO3" s="319" t="s">
        <v>695</v>
      </c>
      <c r="BP3" s="319" t="s">
        <v>696</v>
      </c>
      <c r="BQ3" s="319" t="s">
        <v>697</v>
      </c>
      <c r="BR3" s="317" t="s">
        <v>647</v>
      </c>
      <c r="BS3" s="314" t="s">
        <v>680</v>
      </c>
      <c r="BT3" s="314" t="s">
        <v>681</v>
      </c>
      <c r="BU3" s="314" t="s">
        <v>682</v>
      </c>
      <c r="BV3" s="314" t="s">
        <v>683</v>
      </c>
      <c r="BW3" s="314" t="s">
        <v>684</v>
      </c>
      <c r="BX3" s="319" t="s">
        <v>685</v>
      </c>
      <c r="BY3" s="314" t="s">
        <v>686</v>
      </c>
      <c r="BZ3" s="319" t="s">
        <v>687</v>
      </c>
      <c r="CA3" s="319" t="s">
        <v>703</v>
      </c>
      <c r="CB3" s="319" t="s">
        <v>706</v>
      </c>
      <c r="CC3" s="314" t="s">
        <v>688</v>
      </c>
      <c r="CD3" s="314" t="s">
        <v>689</v>
      </c>
      <c r="CE3" s="314" t="s">
        <v>690</v>
      </c>
      <c r="CF3" s="314" t="s">
        <v>691</v>
      </c>
      <c r="CG3" s="319" t="s">
        <v>692</v>
      </c>
      <c r="CH3" s="314" t="s">
        <v>702</v>
      </c>
      <c r="CI3" s="314" t="s">
        <v>693</v>
      </c>
      <c r="CJ3" s="319" t="s">
        <v>694</v>
      </c>
      <c r="CK3" s="319" t="s">
        <v>695</v>
      </c>
      <c r="CL3" s="319" t="s">
        <v>696</v>
      </c>
      <c r="CM3" s="319" t="s">
        <v>697</v>
      </c>
      <c r="CN3" s="320"/>
    </row>
    <row r="4" spans="1:92" s="219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20"/>
      <c r="O4" s="315"/>
      <c r="P4" s="315"/>
      <c r="Q4" s="315"/>
      <c r="R4" s="315"/>
      <c r="S4" s="315"/>
      <c r="T4" s="315"/>
      <c r="U4" s="315"/>
      <c r="V4" s="315"/>
      <c r="W4" s="320"/>
      <c r="X4" s="320"/>
      <c r="Y4" s="320"/>
      <c r="Z4" s="317"/>
      <c r="AA4" s="315"/>
      <c r="AB4" s="315"/>
      <c r="AC4" s="315"/>
      <c r="AD4" s="315"/>
      <c r="AE4" s="315"/>
      <c r="AF4" s="315"/>
      <c r="AG4" s="315"/>
      <c r="AH4" s="315"/>
      <c r="AI4" s="320"/>
      <c r="AJ4" s="320"/>
      <c r="AK4" s="315"/>
      <c r="AL4" s="315"/>
      <c r="AM4" s="315"/>
      <c r="AN4" s="315"/>
      <c r="AO4" s="315"/>
      <c r="AP4" s="315"/>
      <c r="AQ4" s="315"/>
      <c r="AR4" s="315"/>
      <c r="AS4" s="320"/>
      <c r="AT4" s="320"/>
      <c r="AU4" s="320"/>
      <c r="AV4" s="317"/>
      <c r="AW4" s="315"/>
      <c r="AX4" s="315"/>
      <c r="AY4" s="315"/>
      <c r="AZ4" s="315"/>
      <c r="BA4" s="315"/>
      <c r="BB4" s="315"/>
      <c r="BC4" s="315"/>
      <c r="BD4" s="315"/>
      <c r="BE4" s="320"/>
      <c r="BF4" s="320"/>
      <c r="BG4" s="315"/>
      <c r="BH4" s="315"/>
      <c r="BI4" s="315"/>
      <c r="BJ4" s="315"/>
      <c r="BK4" s="315"/>
      <c r="BL4" s="315"/>
      <c r="BM4" s="315"/>
      <c r="BN4" s="315"/>
      <c r="BO4" s="320"/>
      <c r="BP4" s="320"/>
      <c r="BQ4" s="320"/>
      <c r="BR4" s="317"/>
      <c r="BS4" s="315"/>
      <c r="BT4" s="315"/>
      <c r="BU4" s="315"/>
      <c r="BV4" s="315"/>
      <c r="BW4" s="315"/>
      <c r="BX4" s="315"/>
      <c r="BY4" s="315"/>
      <c r="BZ4" s="315"/>
      <c r="CA4" s="320"/>
      <c r="CB4" s="320"/>
      <c r="CC4" s="315"/>
      <c r="CD4" s="315"/>
      <c r="CE4" s="315"/>
      <c r="CF4" s="315"/>
      <c r="CG4" s="315"/>
      <c r="CH4" s="315"/>
      <c r="CI4" s="315"/>
      <c r="CJ4" s="315"/>
      <c r="CK4" s="320"/>
      <c r="CL4" s="320"/>
      <c r="CM4" s="320"/>
      <c r="CN4" s="320"/>
    </row>
    <row r="5" spans="1:92" s="219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20"/>
      <c r="O5" s="315"/>
      <c r="P5" s="315"/>
      <c r="Q5" s="315"/>
      <c r="R5" s="315"/>
      <c r="S5" s="315"/>
      <c r="T5" s="315"/>
      <c r="U5" s="315"/>
      <c r="V5" s="315"/>
      <c r="W5" s="320"/>
      <c r="X5" s="320"/>
      <c r="Y5" s="320"/>
      <c r="Z5" s="317"/>
      <c r="AA5" s="315"/>
      <c r="AB5" s="315"/>
      <c r="AC5" s="315"/>
      <c r="AD5" s="315"/>
      <c r="AE5" s="315"/>
      <c r="AF5" s="315"/>
      <c r="AG5" s="315"/>
      <c r="AH5" s="315"/>
      <c r="AI5" s="320"/>
      <c r="AJ5" s="320"/>
      <c r="AK5" s="315"/>
      <c r="AL5" s="315"/>
      <c r="AM5" s="315"/>
      <c r="AN5" s="315"/>
      <c r="AO5" s="315"/>
      <c r="AP5" s="315"/>
      <c r="AQ5" s="315"/>
      <c r="AR5" s="315"/>
      <c r="AS5" s="320"/>
      <c r="AT5" s="320"/>
      <c r="AU5" s="320"/>
      <c r="AV5" s="317"/>
      <c r="AW5" s="315"/>
      <c r="AX5" s="315"/>
      <c r="AY5" s="315"/>
      <c r="AZ5" s="315"/>
      <c r="BA5" s="315"/>
      <c r="BB5" s="315"/>
      <c r="BC5" s="315"/>
      <c r="BD5" s="315"/>
      <c r="BE5" s="320"/>
      <c r="BF5" s="320"/>
      <c r="BG5" s="315"/>
      <c r="BH5" s="315"/>
      <c r="BI5" s="315"/>
      <c r="BJ5" s="315"/>
      <c r="BK5" s="315"/>
      <c r="BL5" s="315"/>
      <c r="BM5" s="315"/>
      <c r="BN5" s="315"/>
      <c r="BO5" s="320"/>
      <c r="BP5" s="320"/>
      <c r="BQ5" s="320"/>
      <c r="BR5" s="317"/>
      <c r="BS5" s="315"/>
      <c r="BT5" s="315"/>
      <c r="BU5" s="315"/>
      <c r="BV5" s="315"/>
      <c r="BW5" s="315"/>
      <c r="BX5" s="315"/>
      <c r="BY5" s="315"/>
      <c r="BZ5" s="315"/>
      <c r="CA5" s="320"/>
      <c r="CB5" s="320"/>
      <c r="CC5" s="315"/>
      <c r="CD5" s="315"/>
      <c r="CE5" s="315"/>
      <c r="CF5" s="315"/>
      <c r="CG5" s="315"/>
      <c r="CH5" s="315"/>
      <c r="CI5" s="315"/>
      <c r="CJ5" s="315"/>
      <c r="CK5" s="320"/>
      <c r="CL5" s="320"/>
      <c r="CM5" s="320"/>
      <c r="CN5" s="320"/>
    </row>
    <row r="6" spans="1:92" s="221" customFormat="1" ht="13.5" customHeight="1" x14ac:dyDescent="0.15">
      <c r="A6" s="337"/>
      <c r="B6" s="337"/>
      <c r="C6" s="339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0"/>
    </row>
    <row r="7" spans="1:92" s="290" customFormat="1" ht="13.5" customHeight="1" x14ac:dyDescent="0.15">
      <c r="A7" s="292" t="str">
        <f>ごみ処理概要!A7</f>
        <v>宮崎県</v>
      </c>
      <c r="B7" s="293" t="str">
        <f>ごみ処理概要!B7</f>
        <v>45000</v>
      </c>
      <c r="C7" s="294" t="s">
        <v>3</v>
      </c>
      <c r="D7" s="296">
        <f t="shared" ref="D7:M7" si="0">SUM(Z7,AV7,BR7)</f>
        <v>63408</v>
      </c>
      <c r="E7" s="296">
        <f t="shared" si="0"/>
        <v>28729</v>
      </c>
      <c r="F7" s="296">
        <f t="shared" si="0"/>
        <v>68</v>
      </c>
      <c r="G7" s="296">
        <f t="shared" si="0"/>
        <v>421</v>
      </c>
      <c r="H7" s="296">
        <f t="shared" si="0"/>
        <v>9270</v>
      </c>
      <c r="I7" s="296">
        <f t="shared" si="0"/>
        <v>4702</v>
      </c>
      <c r="J7" s="296">
        <f t="shared" si="0"/>
        <v>3628</v>
      </c>
      <c r="K7" s="296">
        <f t="shared" si="0"/>
        <v>9</v>
      </c>
      <c r="L7" s="296">
        <f t="shared" si="0"/>
        <v>6089</v>
      </c>
      <c r="M7" s="296">
        <f t="shared" si="0"/>
        <v>4</v>
      </c>
      <c r="N7" s="296">
        <f t="shared" ref="N7:N33" si="1">SUM(AJ7,BF7,CB7)</f>
        <v>95</v>
      </c>
      <c r="O7" s="296">
        <f t="shared" ref="O7:Y7" si="2">SUM(AK7,BG7,CC7)</f>
        <v>2074</v>
      </c>
      <c r="P7" s="296">
        <f t="shared" si="2"/>
        <v>1135</v>
      </c>
      <c r="Q7" s="296">
        <f t="shared" si="2"/>
        <v>172</v>
      </c>
      <c r="R7" s="296">
        <f t="shared" si="2"/>
        <v>0</v>
      </c>
      <c r="S7" s="296">
        <f t="shared" si="2"/>
        <v>162</v>
      </c>
      <c r="T7" s="296">
        <f t="shared" si="2"/>
        <v>0</v>
      </c>
      <c r="U7" s="296">
        <f t="shared" si="2"/>
        <v>591</v>
      </c>
      <c r="V7" s="296">
        <f t="shared" si="2"/>
        <v>0</v>
      </c>
      <c r="W7" s="296">
        <f t="shared" si="2"/>
        <v>0</v>
      </c>
      <c r="X7" s="296">
        <f t="shared" si="2"/>
        <v>19</v>
      </c>
      <c r="Y7" s="296">
        <f t="shared" si="2"/>
        <v>6240</v>
      </c>
      <c r="Z7" s="296">
        <f t="shared" ref="Z7:Z33" si="3">SUM(AA7:AU7)</f>
        <v>29376</v>
      </c>
      <c r="AA7" s="296">
        <f t="shared" ref="AA7:AK7" si="4">SUM(AA$8:AA$207)</f>
        <v>23252</v>
      </c>
      <c r="AB7" s="296">
        <f t="shared" si="4"/>
        <v>42</v>
      </c>
      <c r="AC7" s="296">
        <f t="shared" si="4"/>
        <v>268</v>
      </c>
      <c r="AD7" s="296">
        <f t="shared" si="4"/>
        <v>739</v>
      </c>
      <c r="AE7" s="296">
        <f t="shared" si="4"/>
        <v>387</v>
      </c>
      <c r="AF7" s="296">
        <f t="shared" si="4"/>
        <v>394</v>
      </c>
      <c r="AG7" s="296">
        <f t="shared" si="4"/>
        <v>0</v>
      </c>
      <c r="AH7" s="296">
        <f t="shared" si="4"/>
        <v>0</v>
      </c>
      <c r="AI7" s="296">
        <f t="shared" si="4"/>
        <v>0</v>
      </c>
      <c r="AJ7" s="296">
        <f>SUM(AJ$8:AJ$207)</f>
        <v>0</v>
      </c>
      <c r="AK7" s="296">
        <f t="shared" si="4"/>
        <v>1580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7</v>
      </c>
      <c r="AU7" s="296">
        <f>SUM(AU$8:AU$207)</f>
        <v>2707</v>
      </c>
      <c r="AV7" s="296">
        <f>施設資源化量内訳!D7</f>
        <v>32633</v>
      </c>
      <c r="AW7" s="296">
        <f>施設資源化量内訳!E7</f>
        <v>4262</v>
      </c>
      <c r="AX7" s="296">
        <f>施設資源化量内訳!F7</f>
        <v>26</v>
      </c>
      <c r="AY7" s="296">
        <f>施設資源化量内訳!G7</f>
        <v>153</v>
      </c>
      <c r="AZ7" s="296">
        <f>施設資源化量内訳!H7</f>
        <v>8416</v>
      </c>
      <c r="BA7" s="296">
        <f>施設資源化量内訳!I7</f>
        <v>4298</v>
      </c>
      <c r="BB7" s="296">
        <f>施設資源化量内訳!J7</f>
        <v>3190</v>
      </c>
      <c r="BC7" s="296">
        <f>施設資源化量内訳!K7</f>
        <v>9</v>
      </c>
      <c r="BD7" s="296">
        <f>施設資源化量内訳!L7</f>
        <v>6089</v>
      </c>
      <c r="BE7" s="296">
        <f>施設資源化量内訳!M7</f>
        <v>4</v>
      </c>
      <c r="BF7" s="296">
        <f>施設資源化量内訳!N7</f>
        <v>95</v>
      </c>
      <c r="BG7" s="296">
        <f>施設資源化量内訳!O7</f>
        <v>494</v>
      </c>
      <c r="BH7" s="296">
        <f>施設資源化量内訳!P7</f>
        <v>1135</v>
      </c>
      <c r="BI7" s="296">
        <f>施設資源化量内訳!Q7</f>
        <v>172</v>
      </c>
      <c r="BJ7" s="296">
        <f>施設資源化量内訳!R7</f>
        <v>0</v>
      </c>
      <c r="BK7" s="296">
        <f>施設資源化量内訳!S7</f>
        <v>162</v>
      </c>
      <c r="BL7" s="296">
        <f>施設資源化量内訳!T7</f>
        <v>0</v>
      </c>
      <c r="BM7" s="296">
        <f>施設資源化量内訳!U7</f>
        <v>591</v>
      </c>
      <c r="BN7" s="296">
        <f>施設資源化量内訳!V7</f>
        <v>0</v>
      </c>
      <c r="BO7" s="296">
        <f>施設資源化量内訳!W7</f>
        <v>0</v>
      </c>
      <c r="BP7" s="296">
        <f>施設資源化量内訳!X7</f>
        <v>12</v>
      </c>
      <c r="BQ7" s="296">
        <f>施設資源化量内訳!Y7</f>
        <v>3525</v>
      </c>
      <c r="BR7" s="296">
        <f t="shared" ref="BR7:BR33" si="5">SUM(BS7:CM7)</f>
        <v>1399</v>
      </c>
      <c r="BS7" s="296">
        <f t="shared" ref="BS7:CC7" si="6">SUM(BS$8:BS$207)</f>
        <v>1215</v>
      </c>
      <c r="BT7" s="296">
        <f t="shared" si="6"/>
        <v>0</v>
      </c>
      <c r="BU7" s="296">
        <f t="shared" si="6"/>
        <v>0</v>
      </c>
      <c r="BV7" s="296">
        <f t="shared" si="6"/>
        <v>115</v>
      </c>
      <c r="BW7" s="296">
        <f t="shared" si="6"/>
        <v>17</v>
      </c>
      <c r="BX7" s="296">
        <f t="shared" si="6"/>
        <v>44</v>
      </c>
      <c r="BY7" s="296">
        <f t="shared" si="6"/>
        <v>0</v>
      </c>
      <c r="BZ7" s="296">
        <f t="shared" si="6"/>
        <v>0</v>
      </c>
      <c r="CA7" s="296">
        <f t="shared" si="6"/>
        <v>0</v>
      </c>
      <c r="CB7" s="296">
        <f>SUM(CB$8:CB$207)</f>
        <v>0</v>
      </c>
      <c r="CC7" s="296">
        <f t="shared" si="6"/>
        <v>0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0</v>
      </c>
      <c r="CM7" s="296">
        <f>SUM(CM$8:CM$207)</f>
        <v>8</v>
      </c>
      <c r="CN7" s="297">
        <f>+COUNTIF(CN$8:CN$207,"有る")</f>
        <v>19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33" si="7">SUM(Z8,AV8,BR8)</f>
        <v>20237</v>
      </c>
      <c r="E8" s="283">
        <f t="shared" ref="E8:E33" si="8">SUM(AA8,AW8,BS8)</f>
        <v>9884</v>
      </c>
      <c r="F8" s="283">
        <f t="shared" ref="F8:F33" si="9">SUM(AB8,AX8,BT8)</f>
        <v>0</v>
      </c>
      <c r="G8" s="283">
        <f t="shared" ref="G8:G33" si="10">SUM(AC8,AY8,BU8)</f>
        <v>0</v>
      </c>
      <c r="H8" s="283">
        <f t="shared" ref="H8:H33" si="11">SUM(AD8,AZ8,BV8)</f>
        <v>3652</v>
      </c>
      <c r="I8" s="283">
        <f t="shared" ref="I8:I33" si="12">SUM(AE8,BA8,BW8)</f>
        <v>992</v>
      </c>
      <c r="J8" s="283">
        <f t="shared" ref="J8:J33" si="13">SUM(AF8,BB8,BX8)</f>
        <v>1346</v>
      </c>
      <c r="K8" s="283">
        <f t="shared" ref="K8:K33" si="14">SUM(AG8,BC8,BY8)</f>
        <v>0</v>
      </c>
      <c r="L8" s="283">
        <f t="shared" ref="L8:L33" si="15">SUM(AH8,BD8,BZ8)</f>
        <v>3016</v>
      </c>
      <c r="M8" s="283">
        <f t="shared" ref="M8:M33" si="16">SUM(AI8,BE8,CA8)</f>
        <v>0</v>
      </c>
      <c r="N8" s="283">
        <f t="shared" si="1"/>
        <v>0</v>
      </c>
      <c r="O8" s="283">
        <f t="shared" ref="O8:O33" si="17">SUM(AK8,BG8,CC8)</f>
        <v>1179</v>
      </c>
      <c r="P8" s="283">
        <f t="shared" ref="P8:P33" si="18">SUM(AL8,BH8,CD8)</f>
        <v>0</v>
      </c>
      <c r="Q8" s="283">
        <f t="shared" ref="Q8:Q33" si="19">SUM(AM8,BI8,CE8)</f>
        <v>0</v>
      </c>
      <c r="R8" s="283">
        <f t="shared" ref="R8:R33" si="20">SUM(AN8,BJ8,CF8)</f>
        <v>0</v>
      </c>
      <c r="S8" s="283">
        <f t="shared" ref="S8:S33" si="21">SUM(AO8,BK8,CG8)</f>
        <v>0</v>
      </c>
      <c r="T8" s="283">
        <f t="shared" ref="T8:T33" si="22">SUM(AP8,BL8,CH8)</f>
        <v>0</v>
      </c>
      <c r="U8" s="283">
        <f t="shared" ref="U8:U33" si="23">SUM(AQ8,BM8,CI8)</f>
        <v>0</v>
      </c>
      <c r="V8" s="283">
        <f t="shared" ref="V8:V33" si="24">SUM(AR8,BN8,CJ8)</f>
        <v>0</v>
      </c>
      <c r="W8" s="283">
        <f t="shared" ref="W8:W33" si="25">SUM(AS8,BO8,CK8)</f>
        <v>0</v>
      </c>
      <c r="X8" s="283">
        <f t="shared" ref="X8:X33" si="26">SUM(AT8,BP8,CL8)</f>
        <v>0</v>
      </c>
      <c r="Y8" s="283">
        <f t="shared" ref="Y8:Y33" si="27">SUM(AU8,BQ8,CM8)</f>
        <v>168</v>
      </c>
      <c r="Z8" s="283">
        <f t="shared" si="3"/>
        <v>10272</v>
      </c>
      <c r="AA8" s="283">
        <v>9085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6">
        <v>1179</v>
      </c>
      <c r="AL8" s="286" t="s">
        <v>797</v>
      </c>
      <c r="AM8" s="286" t="s">
        <v>797</v>
      </c>
      <c r="AN8" s="286" t="s">
        <v>797</v>
      </c>
      <c r="AO8" s="286" t="s">
        <v>797</v>
      </c>
      <c r="AP8" s="286" t="s">
        <v>797</v>
      </c>
      <c r="AQ8" s="286" t="s">
        <v>797</v>
      </c>
      <c r="AR8" s="286" t="s">
        <v>797</v>
      </c>
      <c r="AS8" s="286" t="s">
        <v>797</v>
      </c>
      <c r="AT8" s="283">
        <v>0</v>
      </c>
      <c r="AU8" s="283">
        <v>8</v>
      </c>
      <c r="AV8" s="283">
        <f>施設資源化量内訳!D8</f>
        <v>9124</v>
      </c>
      <c r="AW8" s="283">
        <f>施設資源化量内訳!E8</f>
        <v>0</v>
      </c>
      <c r="AX8" s="283">
        <f>施設資源化量内訳!F8</f>
        <v>0</v>
      </c>
      <c r="AY8" s="283">
        <f>施設資源化量内訳!G8</f>
        <v>0</v>
      </c>
      <c r="AZ8" s="283">
        <f>施設資源化量内訳!H8</f>
        <v>3621</v>
      </c>
      <c r="BA8" s="283">
        <f>施設資源化量内訳!I8</f>
        <v>988</v>
      </c>
      <c r="BB8" s="283">
        <f>施設資源化量内訳!J8</f>
        <v>1346</v>
      </c>
      <c r="BC8" s="283">
        <f>施設資源化量内訳!K8</f>
        <v>0</v>
      </c>
      <c r="BD8" s="283">
        <f>施設資源化量内訳!L8</f>
        <v>3016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0</v>
      </c>
      <c r="BH8" s="283">
        <f>施設資源化量内訳!P8</f>
        <v>0</v>
      </c>
      <c r="BI8" s="283">
        <f>施設資源化量内訳!Q8</f>
        <v>0</v>
      </c>
      <c r="BJ8" s="283">
        <f>施設資源化量内訳!R8</f>
        <v>0</v>
      </c>
      <c r="BK8" s="283">
        <f>施設資源化量内訳!S8</f>
        <v>0</v>
      </c>
      <c r="BL8" s="283">
        <f>施設資源化量内訳!T8</f>
        <v>0</v>
      </c>
      <c r="BM8" s="283">
        <f>施設資源化量内訳!U8</f>
        <v>0</v>
      </c>
      <c r="BN8" s="283">
        <f>施設資源化量内訳!V8</f>
        <v>0</v>
      </c>
      <c r="BO8" s="283">
        <f>施設資源化量内訳!W8</f>
        <v>0</v>
      </c>
      <c r="BP8" s="283">
        <f>施設資源化量内訳!X8</f>
        <v>0</v>
      </c>
      <c r="BQ8" s="283">
        <f>施設資源化量内訳!Y8</f>
        <v>153</v>
      </c>
      <c r="BR8" s="283">
        <f t="shared" si="5"/>
        <v>841</v>
      </c>
      <c r="BS8" s="283">
        <v>799</v>
      </c>
      <c r="BT8" s="283">
        <v>0</v>
      </c>
      <c r="BU8" s="283">
        <v>0</v>
      </c>
      <c r="BV8" s="283">
        <v>31</v>
      </c>
      <c r="BW8" s="283">
        <v>4</v>
      </c>
      <c r="BX8" s="283">
        <v>0</v>
      </c>
      <c r="BY8" s="283">
        <v>0</v>
      </c>
      <c r="BZ8" s="283">
        <v>0</v>
      </c>
      <c r="CA8" s="283">
        <v>0</v>
      </c>
      <c r="CB8" s="283">
        <v>0</v>
      </c>
      <c r="CC8" s="283">
        <v>0</v>
      </c>
      <c r="CD8" s="286" t="s">
        <v>797</v>
      </c>
      <c r="CE8" s="286" t="s">
        <v>797</v>
      </c>
      <c r="CF8" s="286" t="s">
        <v>797</v>
      </c>
      <c r="CG8" s="286" t="s">
        <v>797</v>
      </c>
      <c r="CH8" s="286" t="s">
        <v>797</v>
      </c>
      <c r="CI8" s="286" t="s">
        <v>797</v>
      </c>
      <c r="CJ8" s="286" t="s">
        <v>797</v>
      </c>
      <c r="CK8" s="286" t="s">
        <v>797</v>
      </c>
      <c r="CL8" s="283">
        <v>0</v>
      </c>
      <c r="CM8" s="283">
        <v>7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14644</v>
      </c>
      <c r="E9" s="283">
        <f t="shared" si="8"/>
        <v>9405</v>
      </c>
      <c r="F9" s="283">
        <f t="shared" si="9"/>
        <v>32</v>
      </c>
      <c r="G9" s="283">
        <f t="shared" si="10"/>
        <v>0</v>
      </c>
      <c r="H9" s="283">
        <f t="shared" si="11"/>
        <v>1331</v>
      </c>
      <c r="I9" s="283">
        <f t="shared" si="12"/>
        <v>883</v>
      </c>
      <c r="J9" s="283">
        <f t="shared" si="13"/>
        <v>579</v>
      </c>
      <c r="K9" s="283">
        <f t="shared" si="14"/>
        <v>7</v>
      </c>
      <c r="L9" s="283">
        <f t="shared" si="15"/>
        <v>0</v>
      </c>
      <c r="M9" s="283">
        <f t="shared" si="16"/>
        <v>0</v>
      </c>
      <c r="N9" s="283">
        <f t="shared" si="1"/>
        <v>0</v>
      </c>
      <c r="O9" s="283">
        <f t="shared" si="17"/>
        <v>0</v>
      </c>
      <c r="P9" s="283">
        <f t="shared" si="18"/>
        <v>0</v>
      </c>
      <c r="Q9" s="283">
        <f t="shared" si="19"/>
        <v>0</v>
      </c>
      <c r="R9" s="283">
        <f t="shared" si="20"/>
        <v>0</v>
      </c>
      <c r="S9" s="283">
        <f t="shared" si="21"/>
        <v>0</v>
      </c>
      <c r="T9" s="283">
        <f t="shared" si="22"/>
        <v>0</v>
      </c>
      <c r="U9" s="283">
        <f t="shared" si="23"/>
        <v>0</v>
      </c>
      <c r="V9" s="283">
        <f t="shared" si="24"/>
        <v>0</v>
      </c>
      <c r="W9" s="283">
        <f t="shared" si="25"/>
        <v>0</v>
      </c>
      <c r="X9" s="283">
        <f t="shared" si="26"/>
        <v>0</v>
      </c>
      <c r="Y9" s="283">
        <f t="shared" si="27"/>
        <v>2407</v>
      </c>
      <c r="Z9" s="283">
        <f t="shared" si="3"/>
        <v>11999</v>
      </c>
      <c r="AA9" s="283">
        <v>9358</v>
      </c>
      <c r="AB9" s="283">
        <v>32</v>
      </c>
      <c r="AC9" s="283">
        <v>0</v>
      </c>
      <c r="AD9" s="283">
        <v>246</v>
      </c>
      <c r="AE9" s="283">
        <v>47</v>
      </c>
      <c r="AF9" s="283">
        <v>127</v>
      </c>
      <c r="AG9" s="283">
        <v>0</v>
      </c>
      <c r="AH9" s="283">
        <v>0</v>
      </c>
      <c r="AI9" s="283">
        <v>0</v>
      </c>
      <c r="AJ9" s="283">
        <v>0</v>
      </c>
      <c r="AK9" s="286">
        <v>0</v>
      </c>
      <c r="AL9" s="286" t="s">
        <v>797</v>
      </c>
      <c r="AM9" s="286" t="s">
        <v>797</v>
      </c>
      <c r="AN9" s="286" t="s">
        <v>797</v>
      </c>
      <c r="AO9" s="286" t="s">
        <v>797</v>
      </c>
      <c r="AP9" s="286" t="s">
        <v>797</v>
      </c>
      <c r="AQ9" s="286" t="s">
        <v>797</v>
      </c>
      <c r="AR9" s="286" t="s">
        <v>797</v>
      </c>
      <c r="AS9" s="286" t="s">
        <v>797</v>
      </c>
      <c r="AT9" s="283">
        <v>0</v>
      </c>
      <c r="AU9" s="283">
        <v>2189</v>
      </c>
      <c r="AV9" s="283">
        <f>施設資源化量内訳!D9</f>
        <v>2645</v>
      </c>
      <c r="AW9" s="283">
        <f>施設資源化量内訳!E9</f>
        <v>47</v>
      </c>
      <c r="AX9" s="283">
        <f>施設資源化量内訳!F9</f>
        <v>0</v>
      </c>
      <c r="AY9" s="283">
        <f>施設資源化量内訳!G9</f>
        <v>0</v>
      </c>
      <c r="AZ9" s="283">
        <f>施設資源化量内訳!H9</f>
        <v>1085</v>
      </c>
      <c r="BA9" s="283">
        <f>施設資源化量内訳!I9</f>
        <v>836</v>
      </c>
      <c r="BB9" s="283">
        <f>施設資源化量内訳!J9</f>
        <v>452</v>
      </c>
      <c r="BC9" s="283">
        <f>施設資源化量内訳!K9</f>
        <v>7</v>
      </c>
      <c r="BD9" s="283">
        <f>施設資源化量内訳!L9</f>
        <v>0</v>
      </c>
      <c r="BE9" s="283">
        <f>施設資源化量内訳!M9</f>
        <v>0</v>
      </c>
      <c r="BF9" s="283">
        <f>施設資源化量内訳!N9</f>
        <v>0</v>
      </c>
      <c r="BG9" s="283">
        <f>施設資源化量内訳!O9</f>
        <v>0</v>
      </c>
      <c r="BH9" s="283">
        <f>施設資源化量内訳!P9</f>
        <v>0</v>
      </c>
      <c r="BI9" s="283">
        <f>施設資源化量内訳!Q9</f>
        <v>0</v>
      </c>
      <c r="BJ9" s="283">
        <f>施設資源化量内訳!R9</f>
        <v>0</v>
      </c>
      <c r="BK9" s="283">
        <f>施設資源化量内訳!S9</f>
        <v>0</v>
      </c>
      <c r="BL9" s="283">
        <f>施設資源化量内訳!T9</f>
        <v>0</v>
      </c>
      <c r="BM9" s="283">
        <f>施設資源化量内訳!U9</f>
        <v>0</v>
      </c>
      <c r="BN9" s="283">
        <f>施設資源化量内訳!V9</f>
        <v>0</v>
      </c>
      <c r="BO9" s="283">
        <f>施設資源化量内訳!W9</f>
        <v>0</v>
      </c>
      <c r="BP9" s="283">
        <f>施設資源化量内訳!X9</f>
        <v>0</v>
      </c>
      <c r="BQ9" s="283">
        <f>施設資源化量内訳!Y9</f>
        <v>218</v>
      </c>
      <c r="BR9" s="283">
        <f t="shared" si="5"/>
        <v>0</v>
      </c>
      <c r="BS9" s="283">
        <v>0</v>
      </c>
      <c r="BT9" s="283">
        <v>0</v>
      </c>
      <c r="BU9" s="283"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v>0</v>
      </c>
      <c r="CC9" s="283">
        <v>0</v>
      </c>
      <c r="CD9" s="286" t="s">
        <v>797</v>
      </c>
      <c r="CE9" s="286" t="s">
        <v>797</v>
      </c>
      <c r="CF9" s="286" t="s">
        <v>797</v>
      </c>
      <c r="CG9" s="286" t="s">
        <v>797</v>
      </c>
      <c r="CH9" s="286" t="s">
        <v>797</v>
      </c>
      <c r="CI9" s="286" t="s">
        <v>797</v>
      </c>
      <c r="CJ9" s="286" t="s">
        <v>797</v>
      </c>
      <c r="CK9" s="286" t="s">
        <v>797</v>
      </c>
      <c r="CL9" s="283">
        <v>0</v>
      </c>
      <c r="CM9" s="283">
        <v>0</v>
      </c>
      <c r="CN9" s="284" t="s">
        <v>745</v>
      </c>
    </row>
    <row r="10" spans="1:92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7"/>
        <v>5672</v>
      </c>
      <c r="E10" s="283">
        <f t="shared" si="8"/>
        <v>1714</v>
      </c>
      <c r="F10" s="283">
        <f t="shared" si="9"/>
        <v>10</v>
      </c>
      <c r="G10" s="283">
        <f t="shared" si="10"/>
        <v>0</v>
      </c>
      <c r="H10" s="283">
        <f t="shared" si="11"/>
        <v>1068</v>
      </c>
      <c r="I10" s="283">
        <f t="shared" si="12"/>
        <v>423</v>
      </c>
      <c r="J10" s="283">
        <f t="shared" si="13"/>
        <v>295</v>
      </c>
      <c r="K10" s="283">
        <f t="shared" si="14"/>
        <v>0</v>
      </c>
      <c r="L10" s="283">
        <f t="shared" si="15"/>
        <v>494</v>
      </c>
      <c r="M10" s="283">
        <f t="shared" si="16"/>
        <v>0</v>
      </c>
      <c r="N10" s="283">
        <f t="shared" si="1"/>
        <v>0</v>
      </c>
      <c r="O10" s="283">
        <f t="shared" si="17"/>
        <v>80</v>
      </c>
      <c r="P10" s="283">
        <f t="shared" si="18"/>
        <v>786</v>
      </c>
      <c r="Q10" s="283">
        <f t="shared" si="19"/>
        <v>172</v>
      </c>
      <c r="R10" s="283">
        <f t="shared" si="20"/>
        <v>0</v>
      </c>
      <c r="S10" s="283">
        <f t="shared" si="21"/>
        <v>0</v>
      </c>
      <c r="T10" s="283">
        <f t="shared" si="22"/>
        <v>0</v>
      </c>
      <c r="U10" s="283">
        <f t="shared" si="23"/>
        <v>591</v>
      </c>
      <c r="V10" s="283">
        <f t="shared" si="24"/>
        <v>0</v>
      </c>
      <c r="W10" s="283">
        <f t="shared" si="25"/>
        <v>0</v>
      </c>
      <c r="X10" s="283">
        <f t="shared" si="26"/>
        <v>0</v>
      </c>
      <c r="Y10" s="283">
        <f t="shared" si="27"/>
        <v>39</v>
      </c>
      <c r="Z10" s="283">
        <f t="shared" si="3"/>
        <v>8</v>
      </c>
      <c r="AA10" s="283">
        <v>7</v>
      </c>
      <c r="AB10" s="283">
        <v>0</v>
      </c>
      <c r="AC10" s="283">
        <v>0</v>
      </c>
      <c r="AD10" s="283">
        <v>1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6">
        <v>0</v>
      </c>
      <c r="AL10" s="286" t="s">
        <v>797</v>
      </c>
      <c r="AM10" s="286" t="s">
        <v>797</v>
      </c>
      <c r="AN10" s="286" t="s">
        <v>797</v>
      </c>
      <c r="AO10" s="286" t="s">
        <v>797</v>
      </c>
      <c r="AP10" s="286" t="s">
        <v>797</v>
      </c>
      <c r="AQ10" s="286" t="s">
        <v>797</v>
      </c>
      <c r="AR10" s="286" t="s">
        <v>797</v>
      </c>
      <c r="AS10" s="286" t="s">
        <v>797</v>
      </c>
      <c r="AT10" s="283">
        <v>0</v>
      </c>
      <c r="AU10" s="283">
        <v>0</v>
      </c>
      <c r="AV10" s="283">
        <f>施設資源化量内訳!D10</f>
        <v>5285</v>
      </c>
      <c r="AW10" s="283">
        <f>施設資源化量内訳!E10</f>
        <v>1420</v>
      </c>
      <c r="AX10" s="283">
        <f>施設資源化量内訳!F10</f>
        <v>10</v>
      </c>
      <c r="AY10" s="283">
        <f>施設資源化量内訳!G10</f>
        <v>0</v>
      </c>
      <c r="AZ10" s="283">
        <f>施設資源化量内訳!H10</f>
        <v>1026</v>
      </c>
      <c r="BA10" s="283">
        <f>施設資源化量内訳!I10</f>
        <v>417</v>
      </c>
      <c r="BB10" s="283">
        <f>施設資源化量内訳!J10</f>
        <v>251</v>
      </c>
      <c r="BC10" s="283">
        <f>施設資源化量内訳!K10</f>
        <v>0</v>
      </c>
      <c r="BD10" s="283">
        <f>施設資源化量内訳!L10</f>
        <v>494</v>
      </c>
      <c r="BE10" s="283">
        <f>施設資源化量内訳!M10</f>
        <v>0</v>
      </c>
      <c r="BF10" s="283">
        <f>施設資源化量内訳!N10</f>
        <v>0</v>
      </c>
      <c r="BG10" s="283">
        <f>施設資源化量内訳!O10</f>
        <v>80</v>
      </c>
      <c r="BH10" s="283">
        <f>施設資源化量内訳!P10</f>
        <v>786</v>
      </c>
      <c r="BI10" s="283">
        <f>施設資源化量内訳!Q10</f>
        <v>172</v>
      </c>
      <c r="BJ10" s="283">
        <f>施設資源化量内訳!R10</f>
        <v>0</v>
      </c>
      <c r="BK10" s="283">
        <f>施設資源化量内訳!S10</f>
        <v>0</v>
      </c>
      <c r="BL10" s="283">
        <f>施設資源化量内訳!T10</f>
        <v>0</v>
      </c>
      <c r="BM10" s="283">
        <f>施設資源化量内訳!U10</f>
        <v>591</v>
      </c>
      <c r="BN10" s="283">
        <f>施設資源化量内訳!V10</f>
        <v>0</v>
      </c>
      <c r="BO10" s="283">
        <f>施設資源化量内訳!W10</f>
        <v>0</v>
      </c>
      <c r="BP10" s="283">
        <f>施設資源化量内訳!X10</f>
        <v>0</v>
      </c>
      <c r="BQ10" s="283">
        <f>施設資源化量内訳!Y10</f>
        <v>38</v>
      </c>
      <c r="BR10" s="283">
        <f t="shared" si="5"/>
        <v>379</v>
      </c>
      <c r="BS10" s="283">
        <v>287</v>
      </c>
      <c r="BT10" s="283">
        <v>0</v>
      </c>
      <c r="BU10" s="283">
        <v>0</v>
      </c>
      <c r="BV10" s="283">
        <v>41</v>
      </c>
      <c r="BW10" s="283">
        <v>6</v>
      </c>
      <c r="BX10" s="283">
        <v>44</v>
      </c>
      <c r="BY10" s="283">
        <v>0</v>
      </c>
      <c r="BZ10" s="283">
        <v>0</v>
      </c>
      <c r="CA10" s="283">
        <v>0</v>
      </c>
      <c r="CB10" s="283">
        <v>0</v>
      </c>
      <c r="CC10" s="283">
        <v>0</v>
      </c>
      <c r="CD10" s="286" t="s">
        <v>797</v>
      </c>
      <c r="CE10" s="286" t="s">
        <v>797</v>
      </c>
      <c r="CF10" s="286" t="s">
        <v>797</v>
      </c>
      <c r="CG10" s="286" t="s">
        <v>797</v>
      </c>
      <c r="CH10" s="286" t="s">
        <v>797</v>
      </c>
      <c r="CI10" s="286" t="s">
        <v>797</v>
      </c>
      <c r="CJ10" s="286" t="s">
        <v>797</v>
      </c>
      <c r="CK10" s="286" t="s">
        <v>797</v>
      </c>
      <c r="CL10" s="283">
        <v>0</v>
      </c>
      <c r="CM10" s="283">
        <v>1</v>
      </c>
      <c r="CN10" s="284" t="s">
        <v>745</v>
      </c>
    </row>
    <row r="11" spans="1:92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7"/>
        <v>5504</v>
      </c>
      <c r="E11" s="283">
        <f t="shared" si="8"/>
        <v>2573</v>
      </c>
      <c r="F11" s="283">
        <f t="shared" si="9"/>
        <v>0</v>
      </c>
      <c r="G11" s="283">
        <f t="shared" si="10"/>
        <v>0</v>
      </c>
      <c r="H11" s="283">
        <f t="shared" si="11"/>
        <v>799</v>
      </c>
      <c r="I11" s="283">
        <f t="shared" si="12"/>
        <v>622</v>
      </c>
      <c r="J11" s="283">
        <f t="shared" si="13"/>
        <v>393</v>
      </c>
      <c r="K11" s="283">
        <f t="shared" si="14"/>
        <v>0</v>
      </c>
      <c r="L11" s="283">
        <f t="shared" si="15"/>
        <v>310</v>
      </c>
      <c r="M11" s="283">
        <f t="shared" si="16"/>
        <v>3</v>
      </c>
      <c r="N11" s="283">
        <f t="shared" si="1"/>
        <v>0</v>
      </c>
      <c r="O11" s="283">
        <f t="shared" si="17"/>
        <v>0</v>
      </c>
      <c r="P11" s="283">
        <f t="shared" si="18"/>
        <v>0</v>
      </c>
      <c r="Q11" s="283">
        <f t="shared" si="19"/>
        <v>0</v>
      </c>
      <c r="R11" s="283">
        <f t="shared" si="20"/>
        <v>0</v>
      </c>
      <c r="S11" s="283">
        <f t="shared" si="21"/>
        <v>0</v>
      </c>
      <c r="T11" s="283">
        <f t="shared" si="22"/>
        <v>0</v>
      </c>
      <c r="U11" s="283">
        <f t="shared" si="23"/>
        <v>0</v>
      </c>
      <c r="V11" s="283">
        <f t="shared" si="24"/>
        <v>0</v>
      </c>
      <c r="W11" s="283">
        <f t="shared" si="25"/>
        <v>0</v>
      </c>
      <c r="X11" s="283">
        <f t="shared" si="26"/>
        <v>12</v>
      </c>
      <c r="Y11" s="283">
        <f t="shared" si="27"/>
        <v>792</v>
      </c>
      <c r="Z11" s="283">
        <f t="shared" si="3"/>
        <v>3209</v>
      </c>
      <c r="AA11" s="283">
        <v>2370</v>
      </c>
      <c r="AB11" s="283">
        <v>0</v>
      </c>
      <c r="AC11" s="283">
        <v>0</v>
      </c>
      <c r="AD11" s="283">
        <v>298</v>
      </c>
      <c r="AE11" s="283">
        <v>316</v>
      </c>
      <c r="AF11" s="283">
        <v>219</v>
      </c>
      <c r="AG11" s="283">
        <v>0</v>
      </c>
      <c r="AH11" s="283">
        <v>0</v>
      </c>
      <c r="AI11" s="283">
        <v>0</v>
      </c>
      <c r="AJ11" s="283">
        <v>0</v>
      </c>
      <c r="AK11" s="286">
        <v>0</v>
      </c>
      <c r="AL11" s="286" t="s">
        <v>797</v>
      </c>
      <c r="AM11" s="286" t="s">
        <v>797</v>
      </c>
      <c r="AN11" s="286" t="s">
        <v>797</v>
      </c>
      <c r="AO11" s="286" t="s">
        <v>797</v>
      </c>
      <c r="AP11" s="286" t="s">
        <v>797</v>
      </c>
      <c r="AQ11" s="286" t="s">
        <v>797</v>
      </c>
      <c r="AR11" s="286" t="s">
        <v>797</v>
      </c>
      <c r="AS11" s="286" t="s">
        <v>797</v>
      </c>
      <c r="AT11" s="283">
        <v>6</v>
      </c>
      <c r="AU11" s="283">
        <v>0</v>
      </c>
      <c r="AV11" s="283">
        <f>施設資源化量内訳!D11</f>
        <v>2295</v>
      </c>
      <c r="AW11" s="283">
        <f>施設資源化量内訳!E11</f>
        <v>203</v>
      </c>
      <c r="AX11" s="283">
        <f>施設資源化量内訳!F11</f>
        <v>0</v>
      </c>
      <c r="AY11" s="283">
        <f>施設資源化量内訳!G11</f>
        <v>0</v>
      </c>
      <c r="AZ11" s="283">
        <f>施設資源化量内訳!H11</f>
        <v>501</v>
      </c>
      <c r="BA11" s="283">
        <f>施設資源化量内訳!I11</f>
        <v>306</v>
      </c>
      <c r="BB11" s="283">
        <f>施設資源化量内訳!J11</f>
        <v>174</v>
      </c>
      <c r="BC11" s="283">
        <f>施設資源化量内訳!K11</f>
        <v>0</v>
      </c>
      <c r="BD11" s="283">
        <f>施設資源化量内訳!L11</f>
        <v>310</v>
      </c>
      <c r="BE11" s="283">
        <f>施設資源化量内訳!M11</f>
        <v>3</v>
      </c>
      <c r="BF11" s="283">
        <f>施設資源化量内訳!N11</f>
        <v>0</v>
      </c>
      <c r="BG11" s="283">
        <f>施設資源化量内訳!O11</f>
        <v>0</v>
      </c>
      <c r="BH11" s="283">
        <f>施設資源化量内訳!P11</f>
        <v>0</v>
      </c>
      <c r="BI11" s="283">
        <f>施設資源化量内訳!Q11</f>
        <v>0</v>
      </c>
      <c r="BJ11" s="283">
        <f>施設資源化量内訳!R11</f>
        <v>0</v>
      </c>
      <c r="BK11" s="283">
        <f>施設資源化量内訳!S11</f>
        <v>0</v>
      </c>
      <c r="BL11" s="283">
        <f>施設資源化量内訳!T11</f>
        <v>0</v>
      </c>
      <c r="BM11" s="283">
        <f>施設資源化量内訳!U11</f>
        <v>0</v>
      </c>
      <c r="BN11" s="283">
        <f>施設資源化量内訳!V11</f>
        <v>0</v>
      </c>
      <c r="BO11" s="283">
        <f>施設資源化量内訳!W11</f>
        <v>0</v>
      </c>
      <c r="BP11" s="283">
        <f>施設資源化量内訳!X11</f>
        <v>6</v>
      </c>
      <c r="BQ11" s="283">
        <f>施設資源化量内訳!Y11</f>
        <v>792</v>
      </c>
      <c r="BR11" s="283">
        <f t="shared" si="5"/>
        <v>0</v>
      </c>
      <c r="BS11" s="283">
        <v>0</v>
      </c>
      <c r="BT11" s="283">
        <v>0</v>
      </c>
      <c r="BU11" s="283"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v>0</v>
      </c>
      <c r="CC11" s="283">
        <v>0</v>
      </c>
      <c r="CD11" s="286" t="s">
        <v>797</v>
      </c>
      <c r="CE11" s="286" t="s">
        <v>797</v>
      </c>
      <c r="CF11" s="286" t="s">
        <v>797</v>
      </c>
      <c r="CG11" s="286" t="s">
        <v>797</v>
      </c>
      <c r="CH11" s="286" t="s">
        <v>797</v>
      </c>
      <c r="CI11" s="286" t="s">
        <v>797</v>
      </c>
      <c r="CJ11" s="286" t="s">
        <v>797</v>
      </c>
      <c r="CK11" s="286" t="s">
        <v>797</v>
      </c>
      <c r="CL11" s="283">
        <v>0</v>
      </c>
      <c r="CM11" s="283">
        <v>0</v>
      </c>
      <c r="CN11" s="284" t="s">
        <v>745</v>
      </c>
    </row>
    <row r="12" spans="1:92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7"/>
        <v>2730</v>
      </c>
      <c r="E12" s="283">
        <f t="shared" si="8"/>
        <v>51</v>
      </c>
      <c r="F12" s="283">
        <f t="shared" si="9"/>
        <v>0</v>
      </c>
      <c r="G12" s="283">
        <f t="shared" si="10"/>
        <v>0</v>
      </c>
      <c r="H12" s="283">
        <f t="shared" si="11"/>
        <v>289</v>
      </c>
      <c r="I12" s="283">
        <f t="shared" si="12"/>
        <v>222</v>
      </c>
      <c r="J12" s="283">
        <f t="shared" si="13"/>
        <v>92</v>
      </c>
      <c r="K12" s="283">
        <f t="shared" si="14"/>
        <v>0</v>
      </c>
      <c r="L12" s="283">
        <f t="shared" si="15"/>
        <v>404</v>
      </c>
      <c r="M12" s="283">
        <f t="shared" si="16"/>
        <v>0</v>
      </c>
      <c r="N12" s="283">
        <f t="shared" si="1"/>
        <v>0</v>
      </c>
      <c r="O12" s="283">
        <f t="shared" si="17"/>
        <v>81</v>
      </c>
      <c r="P12" s="283">
        <f t="shared" si="18"/>
        <v>0</v>
      </c>
      <c r="Q12" s="283">
        <f t="shared" si="19"/>
        <v>0</v>
      </c>
      <c r="R12" s="283">
        <f t="shared" si="20"/>
        <v>0</v>
      </c>
      <c r="S12" s="283">
        <f t="shared" si="21"/>
        <v>0</v>
      </c>
      <c r="T12" s="283">
        <f t="shared" si="22"/>
        <v>0</v>
      </c>
      <c r="U12" s="283">
        <f t="shared" si="23"/>
        <v>0</v>
      </c>
      <c r="V12" s="283">
        <f t="shared" si="24"/>
        <v>0</v>
      </c>
      <c r="W12" s="283">
        <f t="shared" si="25"/>
        <v>0</v>
      </c>
      <c r="X12" s="283">
        <f t="shared" si="26"/>
        <v>6</v>
      </c>
      <c r="Y12" s="283">
        <f t="shared" si="27"/>
        <v>1585</v>
      </c>
      <c r="Z12" s="283">
        <f t="shared" si="3"/>
        <v>0</v>
      </c>
      <c r="AA12" s="283">
        <v>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6">
        <v>0</v>
      </c>
      <c r="AL12" s="286" t="s">
        <v>797</v>
      </c>
      <c r="AM12" s="286" t="s">
        <v>797</v>
      </c>
      <c r="AN12" s="286" t="s">
        <v>797</v>
      </c>
      <c r="AO12" s="286" t="s">
        <v>797</v>
      </c>
      <c r="AP12" s="286" t="s">
        <v>797</v>
      </c>
      <c r="AQ12" s="286" t="s">
        <v>797</v>
      </c>
      <c r="AR12" s="286" t="s">
        <v>797</v>
      </c>
      <c r="AS12" s="286" t="s">
        <v>797</v>
      </c>
      <c r="AT12" s="283">
        <v>0</v>
      </c>
      <c r="AU12" s="283">
        <v>0</v>
      </c>
      <c r="AV12" s="283">
        <f>施設資源化量内訳!D12</f>
        <v>2644</v>
      </c>
      <c r="AW12" s="283">
        <f>施設資源化量内訳!E12</f>
        <v>0</v>
      </c>
      <c r="AX12" s="283">
        <f>施設資源化量内訳!F12</f>
        <v>0</v>
      </c>
      <c r="AY12" s="283">
        <f>施設資源化量内訳!G12</f>
        <v>0</v>
      </c>
      <c r="AZ12" s="283">
        <f>施設資源化量内訳!H12</f>
        <v>260</v>
      </c>
      <c r="BA12" s="283">
        <f>施設資源化量内訳!I12</f>
        <v>216</v>
      </c>
      <c r="BB12" s="283">
        <f>施設資源化量内訳!J12</f>
        <v>92</v>
      </c>
      <c r="BC12" s="283">
        <f>施設資源化量内訳!K12</f>
        <v>0</v>
      </c>
      <c r="BD12" s="283">
        <f>施設資源化量内訳!L12</f>
        <v>404</v>
      </c>
      <c r="BE12" s="283">
        <f>施設資源化量内訳!M12</f>
        <v>0</v>
      </c>
      <c r="BF12" s="283">
        <f>施設資源化量内訳!N12</f>
        <v>0</v>
      </c>
      <c r="BG12" s="283">
        <f>施設資源化量内訳!O12</f>
        <v>81</v>
      </c>
      <c r="BH12" s="283">
        <f>施設資源化量内訳!P12</f>
        <v>0</v>
      </c>
      <c r="BI12" s="283">
        <f>施設資源化量内訳!Q12</f>
        <v>0</v>
      </c>
      <c r="BJ12" s="283">
        <f>施設資源化量内訳!R12</f>
        <v>0</v>
      </c>
      <c r="BK12" s="283">
        <f>施設資源化量内訳!S12</f>
        <v>0</v>
      </c>
      <c r="BL12" s="283">
        <f>施設資源化量内訳!T12</f>
        <v>0</v>
      </c>
      <c r="BM12" s="283">
        <f>施設資源化量内訳!U12</f>
        <v>0</v>
      </c>
      <c r="BN12" s="283">
        <f>施設資源化量内訳!V12</f>
        <v>0</v>
      </c>
      <c r="BO12" s="283">
        <f>施設資源化量内訳!W12</f>
        <v>0</v>
      </c>
      <c r="BP12" s="283">
        <f>施設資源化量内訳!X12</f>
        <v>6</v>
      </c>
      <c r="BQ12" s="283">
        <f>施設資源化量内訳!Y12</f>
        <v>1585</v>
      </c>
      <c r="BR12" s="283">
        <f t="shared" si="5"/>
        <v>86</v>
      </c>
      <c r="BS12" s="283">
        <v>51</v>
      </c>
      <c r="BT12" s="283">
        <v>0</v>
      </c>
      <c r="BU12" s="283">
        <v>0</v>
      </c>
      <c r="BV12" s="283">
        <v>29</v>
      </c>
      <c r="BW12" s="283">
        <v>6</v>
      </c>
      <c r="BX12" s="283">
        <v>0</v>
      </c>
      <c r="BY12" s="283">
        <v>0</v>
      </c>
      <c r="BZ12" s="283">
        <v>0</v>
      </c>
      <c r="CA12" s="283">
        <v>0</v>
      </c>
      <c r="CB12" s="283">
        <v>0</v>
      </c>
      <c r="CC12" s="283">
        <v>0</v>
      </c>
      <c r="CD12" s="286" t="s">
        <v>797</v>
      </c>
      <c r="CE12" s="286" t="s">
        <v>797</v>
      </c>
      <c r="CF12" s="286" t="s">
        <v>797</v>
      </c>
      <c r="CG12" s="286" t="s">
        <v>797</v>
      </c>
      <c r="CH12" s="286" t="s">
        <v>797</v>
      </c>
      <c r="CI12" s="286" t="s">
        <v>797</v>
      </c>
      <c r="CJ12" s="286" t="s">
        <v>797</v>
      </c>
      <c r="CK12" s="286" t="s">
        <v>797</v>
      </c>
      <c r="CL12" s="283">
        <v>0</v>
      </c>
      <c r="CM12" s="283">
        <v>0</v>
      </c>
      <c r="CN12" s="284" t="s">
        <v>745</v>
      </c>
    </row>
    <row r="13" spans="1:92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7"/>
        <v>3939</v>
      </c>
      <c r="E13" s="283">
        <f t="shared" si="8"/>
        <v>1450</v>
      </c>
      <c r="F13" s="283">
        <f t="shared" si="9"/>
        <v>0</v>
      </c>
      <c r="G13" s="283">
        <f t="shared" si="10"/>
        <v>0</v>
      </c>
      <c r="H13" s="283">
        <f t="shared" si="11"/>
        <v>560</v>
      </c>
      <c r="I13" s="283">
        <f t="shared" si="12"/>
        <v>326</v>
      </c>
      <c r="J13" s="283">
        <f t="shared" si="13"/>
        <v>180</v>
      </c>
      <c r="K13" s="283">
        <f t="shared" si="14"/>
        <v>0</v>
      </c>
      <c r="L13" s="283">
        <f t="shared" si="15"/>
        <v>573</v>
      </c>
      <c r="M13" s="283">
        <f t="shared" si="16"/>
        <v>0</v>
      </c>
      <c r="N13" s="283">
        <f t="shared" si="1"/>
        <v>0</v>
      </c>
      <c r="O13" s="283">
        <f t="shared" si="17"/>
        <v>268</v>
      </c>
      <c r="P13" s="283">
        <f t="shared" si="18"/>
        <v>185</v>
      </c>
      <c r="Q13" s="283">
        <f t="shared" si="19"/>
        <v>0</v>
      </c>
      <c r="R13" s="283">
        <f t="shared" si="20"/>
        <v>0</v>
      </c>
      <c r="S13" s="283">
        <f t="shared" si="21"/>
        <v>0</v>
      </c>
      <c r="T13" s="283">
        <f t="shared" si="22"/>
        <v>0</v>
      </c>
      <c r="U13" s="283">
        <f t="shared" si="23"/>
        <v>0</v>
      </c>
      <c r="V13" s="283">
        <f t="shared" si="24"/>
        <v>0</v>
      </c>
      <c r="W13" s="283">
        <f t="shared" si="25"/>
        <v>0</v>
      </c>
      <c r="X13" s="283">
        <f t="shared" si="26"/>
        <v>0</v>
      </c>
      <c r="Y13" s="283">
        <f t="shared" si="27"/>
        <v>397</v>
      </c>
      <c r="Z13" s="283">
        <f t="shared" si="3"/>
        <v>0</v>
      </c>
      <c r="AA13" s="283">
        <v>0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6">
        <v>0</v>
      </c>
      <c r="AL13" s="286" t="s">
        <v>797</v>
      </c>
      <c r="AM13" s="286" t="s">
        <v>797</v>
      </c>
      <c r="AN13" s="286" t="s">
        <v>797</v>
      </c>
      <c r="AO13" s="286" t="s">
        <v>797</v>
      </c>
      <c r="AP13" s="286" t="s">
        <v>797</v>
      </c>
      <c r="AQ13" s="286" t="s">
        <v>797</v>
      </c>
      <c r="AR13" s="286" t="s">
        <v>797</v>
      </c>
      <c r="AS13" s="286" t="s">
        <v>797</v>
      </c>
      <c r="AT13" s="283">
        <v>0</v>
      </c>
      <c r="AU13" s="283">
        <v>0</v>
      </c>
      <c r="AV13" s="283">
        <f>施設資源化量内訳!D13</f>
        <v>3939</v>
      </c>
      <c r="AW13" s="283">
        <f>施設資源化量内訳!E13</f>
        <v>1450</v>
      </c>
      <c r="AX13" s="283">
        <f>施設資源化量内訳!F13</f>
        <v>0</v>
      </c>
      <c r="AY13" s="283">
        <f>施設資源化量内訳!G13</f>
        <v>0</v>
      </c>
      <c r="AZ13" s="283">
        <f>施設資源化量内訳!H13</f>
        <v>560</v>
      </c>
      <c r="BA13" s="283">
        <f>施設資源化量内訳!I13</f>
        <v>326</v>
      </c>
      <c r="BB13" s="283">
        <f>施設資源化量内訳!J13</f>
        <v>180</v>
      </c>
      <c r="BC13" s="283">
        <f>施設資源化量内訳!K13</f>
        <v>0</v>
      </c>
      <c r="BD13" s="283">
        <f>施設資源化量内訳!L13</f>
        <v>573</v>
      </c>
      <c r="BE13" s="283">
        <f>施設資源化量内訳!M13</f>
        <v>0</v>
      </c>
      <c r="BF13" s="283">
        <f>施設資源化量内訳!N13</f>
        <v>0</v>
      </c>
      <c r="BG13" s="283">
        <f>施設資源化量内訳!O13</f>
        <v>268</v>
      </c>
      <c r="BH13" s="283">
        <f>施設資源化量内訳!P13</f>
        <v>185</v>
      </c>
      <c r="BI13" s="283">
        <f>施設資源化量内訳!Q13</f>
        <v>0</v>
      </c>
      <c r="BJ13" s="283">
        <f>施設資源化量内訳!R13</f>
        <v>0</v>
      </c>
      <c r="BK13" s="283">
        <f>施設資源化量内訳!S13</f>
        <v>0</v>
      </c>
      <c r="BL13" s="283">
        <f>施設資源化量内訳!T13</f>
        <v>0</v>
      </c>
      <c r="BM13" s="283">
        <f>施設資源化量内訳!U13</f>
        <v>0</v>
      </c>
      <c r="BN13" s="283">
        <f>施設資源化量内訳!V13</f>
        <v>0</v>
      </c>
      <c r="BO13" s="283">
        <f>施設資源化量内訳!W13</f>
        <v>0</v>
      </c>
      <c r="BP13" s="283">
        <f>施設資源化量内訳!X13</f>
        <v>0</v>
      </c>
      <c r="BQ13" s="283">
        <f>施設資源化量内訳!Y13</f>
        <v>397</v>
      </c>
      <c r="BR13" s="283">
        <f t="shared" si="5"/>
        <v>0</v>
      </c>
      <c r="BS13" s="283">
        <v>0</v>
      </c>
      <c r="BT13" s="283">
        <v>0</v>
      </c>
      <c r="BU13" s="283"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v>0</v>
      </c>
      <c r="CC13" s="283">
        <v>0</v>
      </c>
      <c r="CD13" s="286" t="s">
        <v>797</v>
      </c>
      <c r="CE13" s="286" t="s">
        <v>797</v>
      </c>
      <c r="CF13" s="286" t="s">
        <v>797</v>
      </c>
      <c r="CG13" s="286" t="s">
        <v>797</v>
      </c>
      <c r="CH13" s="286" t="s">
        <v>797</v>
      </c>
      <c r="CI13" s="286" t="s">
        <v>797</v>
      </c>
      <c r="CJ13" s="286" t="s">
        <v>797</v>
      </c>
      <c r="CK13" s="286" t="s">
        <v>797</v>
      </c>
      <c r="CL13" s="283">
        <v>0</v>
      </c>
      <c r="CM13" s="283">
        <v>0</v>
      </c>
      <c r="CN13" s="284" t="s">
        <v>745</v>
      </c>
    </row>
    <row r="14" spans="1:92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7"/>
        <v>1277</v>
      </c>
      <c r="E14" s="283">
        <f t="shared" si="8"/>
        <v>340</v>
      </c>
      <c r="F14" s="283">
        <f t="shared" si="9"/>
        <v>3</v>
      </c>
      <c r="G14" s="283">
        <f t="shared" si="10"/>
        <v>58</v>
      </c>
      <c r="H14" s="283">
        <f t="shared" si="11"/>
        <v>187</v>
      </c>
      <c r="I14" s="283">
        <f t="shared" si="12"/>
        <v>98</v>
      </c>
      <c r="J14" s="283">
        <f t="shared" si="13"/>
        <v>48</v>
      </c>
      <c r="K14" s="283">
        <f t="shared" si="14"/>
        <v>0</v>
      </c>
      <c r="L14" s="283">
        <f t="shared" si="15"/>
        <v>108</v>
      </c>
      <c r="M14" s="283">
        <f t="shared" si="16"/>
        <v>1</v>
      </c>
      <c r="N14" s="283">
        <f t="shared" si="1"/>
        <v>0</v>
      </c>
      <c r="O14" s="283">
        <f t="shared" si="17"/>
        <v>17</v>
      </c>
      <c r="P14" s="283">
        <f t="shared" si="18"/>
        <v>39</v>
      </c>
      <c r="Q14" s="283">
        <f t="shared" si="19"/>
        <v>0</v>
      </c>
      <c r="R14" s="283">
        <f t="shared" si="20"/>
        <v>0</v>
      </c>
      <c r="S14" s="283">
        <f t="shared" si="21"/>
        <v>0</v>
      </c>
      <c r="T14" s="283">
        <f t="shared" si="22"/>
        <v>0</v>
      </c>
      <c r="U14" s="283">
        <f t="shared" si="23"/>
        <v>0</v>
      </c>
      <c r="V14" s="283">
        <f t="shared" si="24"/>
        <v>0</v>
      </c>
      <c r="W14" s="283">
        <f t="shared" si="25"/>
        <v>0</v>
      </c>
      <c r="X14" s="283">
        <f t="shared" si="26"/>
        <v>0</v>
      </c>
      <c r="Y14" s="283">
        <f t="shared" si="27"/>
        <v>378</v>
      </c>
      <c r="Z14" s="283">
        <f t="shared" si="3"/>
        <v>803</v>
      </c>
      <c r="AA14" s="283">
        <v>340</v>
      </c>
      <c r="AB14" s="283">
        <v>3</v>
      </c>
      <c r="AC14" s="283">
        <v>58</v>
      </c>
      <c r="AD14" s="283">
        <v>0</v>
      </c>
      <c r="AE14" s="283">
        <v>7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6">
        <v>17</v>
      </c>
      <c r="AL14" s="286" t="s">
        <v>797</v>
      </c>
      <c r="AM14" s="286" t="s">
        <v>797</v>
      </c>
      <c r="AN14" s="286" t="s">
        <v>797</v>
      </c>
      <c r="AO14" s="286" t="s">
        <v>797</v>
      </c>
      <c r="AP14" s="286" t="s">
        <v>797</v>
      </c>
      <c r="AQ14" s="286" t="s">
        <v>797</v>
      </c>
      <c r="AR14" s="286" t="s">
        <v>797</v>
      </c>
      <c r="AS14" s="286" t="s">
        <v>797</v>
      </c>
      <c r="AT14" s="283">
        <v>0</v>
      </c>
      <c r="AU14" s="283">
        <v>378</v>
      </c>
      <c r="AV14" s="283">
        <f>施設資源化量内訳!D14</f>
        <v>474</v>
      </c>
      <c r="AW14" s="283">
        <f>施設資源化量内訳!E14</f>
        <v>0</v>
      </c>
      <c r="AX14" s="283">
        <f>施設資源化量内訳!F14</f>
        <v>0</v>
      </c>
      <c r="AY14" s="283">
        <f>施設資源化量内訳!G14</f>
        <v>0</v>
      </c>
      <c r="AZ14" s="283">
        <f>施設資源化量内訳!H14</f>
        <v>187</v>
      </c>
      <c r="BA14" s="283">
        <f>施設資源化量内訳!I14</f>
        <v>91</v>
      </c>
      <c r="BB14" s="283">
        <f>施設資源化量内訳!J14</f>
        <v>48</v>
      </c>
      <c r="BC14" s="283">
        <f>施設資源化量内訳!K14</f>
        <v>0</v>
      </c>
      <c r="BD14" s="283">
        <f>施設資源化量内訳!L14</f>
        <v>108</v>
      </c>
      <c r="BE14" s="283">
        <f>施設資源化量内訳!M14</f>
        <v>1</v>
      </c>
      <c r="BF14" s="283">
        <f>施設資源化量内訳!N14</f>
        <v>0</v>
      </c>
      <c r="BG14" s="283">
        <f>施設資源化量内訳!O14</f>
        <v>0</v>
      </c>
      <c r="BH14" s="283">
        <f>施設資源化量内訳!P14</f>
        <v>39</v>
      </c>
      <c r="BI14" s="283">
        <f>施設資源化量内訳!Q14</f>
        <v>0</v>
      </c>
      <c r="BJ14" s="283">
        <f>施設資源化量内訳!R14</f>
        <v>0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0</v>
      </c>
      <c r="BN14" s="283">
        <f>施設資源化量内訳!V14</f>
        <v>0</v>
      </c>
      <c r="BO14" s="283">
        <f>施設資源化量内訳!W14</f>
        <v>0</v>
      </c>
      <c r="BP14" s="283">
        <f>施設資源化量内訳!X14</f>
        <v>0</v>
      </c>
      <c r="BQ14" s="283">
        <f>施設資源化量内訳!Y14</f>
        <v>0</v>
      </c>
      <c r="BR14" s="283">
        <f t="shared" si="5"/>
        <v>0</v>
      </c>
      <c r="BS14" s="283">
        <v>0</v>
      </c>
      <c r="BT14" s="283">
        <v>0</v>
      </c>
      <c r="BU14" s="283"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v>0</v>
      </c>
      <c r="CC14" s="283">
        <v>0</v>
      </c>
      <c r="CD14" s="286" t="s">
        <v>797</v>
      </c>
      <c r="CE14" s="286" t="s">
        <v>797</v>
      </c>
      <c r="CF14" s="286" t="s">
        <v>797</v>
      </c>
      <c r="CG14" s="286" t="s">
        <v>797</v>
      </c>
      <c r="CH14" s="286" t="s">
        <v>797</v>
      </c>
      <c r="CI14" s="286" t="s">
        <v>797</v>
      </c>
      <c r="CJ14" s="286" t="s">
        <v>797</v>
      </c>
      <c r="CK14" s="286" t="s">
        <v>797</v>
      </c>
      <c r="CL14" s="283">
        <v>0</v>
      </c>
      <c r="CM14" s="283">
        <v>0</v>
      </c>
      <c r="CN14" s="284" t="s">
        <v>745</v>
      </c>
    </row>
    <row r="15" spans="1:92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7"/>
        <v>981</v>
      </c>
      <c r="E15" s="283">
        <f t="shared" si="8"/>
        <v>116</v>
      </c>
      <c r="F15" s="283">
        <f t="shared" si="9"/>
        <v>0</v>
      </c>
      <c r="G15" s="283">
        <f t="shared" si="10"/>
        <v>0</v>
      </c>
      <c r="H15" s="283">
        <f t="shared" si="11"/>
        <v>203</v>
      </c>
      <c r="I15" s="283">
        <f t="shared" si="12"/>
        <v>157</v>
      </c>
      <c r="J15" s="283">
        <f t="shared" si="13"/>
        <v>83</v>
      </c>
      <c r="K15" s="283">
        <f t="shared" si="14"/>
        <v>0</v>
      </c>
      <c r="L15" s="283">
        <f t="shared" si="15"/>
        <v>255</v>
      </c>
      <c r="M15" s="283">
        <f t="shared" si="16"/>
        <v>0</v>
      </c>
      <c r="N15" s="283">
        <f t="shared" si="1"/>
        <v>0</v>
      </c>
      <c r="O15" s="283">
        <f t="shared" si="17"/>
        <v>156</v>
      </c>
      <c r="P15" s="283">
        <f t="shared" si="18"/>
        <v>0</v>
      </c>
      <c r="Q15" s="283">
        <f t="shared" si="19"/>
        <v>0</v>
      </c>
      <c r="R15" s="283">
        <f t="shared" si="20"/>
        <v>0</v>
      </c>
      <c r="S15" s="283">
        <f t="shared" si="21"/>
        <v>0</v>
      </c>
      <c r="T15" s="283">
        <f t="shared" si="22"/>
        <v>0</v>
      </c>
      <c r="U15" s="283">
        <f t="shared" si="23"/>
        <v>0</v>
      </c>
      <c r="V15" s="283">
        <f t="shared" si="24"/>
        <v>0</v>
      </c>
      <c r="W15" s="283">
        <f t="shared" si="25"/>
        <v>0</v>
      </c>
      <c r="X15" s="283">
        <f t="shared" si="26"/>
        <v>0</v>
      </c>
      <c r="Y15" s="283">
        <f t="shared" si="27"/>
        <v>11</v>
      </c>
      <c r="Z15" s="283">
        <f t="shared" si="3"/>
        <v>362</v>
      </c>
      <c r="AA15" s="283">
        <v>116</v>
      </c>
      <c r="AB15" s="283">
        <v>0</v>
      </c>
      <c r="AC15" s="283">
        <v>0</v>
      </c>
      <c r="AD15" s="283">
        <v>90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6">
        <v>156</v>
      </c>
      <c r="AL15" s="286" t="s">
        <v>797</v>
      </c>
      <c r="AM15" s="286" t="s">
        <v>797</v>
      </c>
      <c r="AN15" s="286" t="s">
        <v>797</v>
      </c>
      <c r="AO15" s="286" t="s">
        <v>797</v>
      </c>
      <c r="AP15" s="286" t="s">
        <v>797</v>
      </c>
      <c r="AQ15" s="286" t="s">
        <v>797</v>
      </c>
      <c r="AR15" s="286" t="s">
        <v>797</v>
      </c>
      <c r="AS15" s="286" t="s">
        <v>797</v>
      </c>
      <c r="AT15" s="283">
        <v>0</v>
      </c>
      <c r="AU15" s="283">
        <v>0</v>
      </c>
      <c r="AV15" s="283">
        <f>施設資源化量内訳!D15</f>
        <v>619</v>
      </c>
      <c r="AW15" s="283">
        <f>施設資源化量内訳!E15</f>
        <v>0</v>
      </c>
      <c r="AX15" s="283">
        <f>施設資源化量内訳!F15</f>
        <v>0</v>
      </c>
      <c r="AY15" s="283">
        <f>施設資源化量内訳!G15</f>
        <v>0</v>
      </c>
      <c r="AZ15" s="283">
        <f>施設資源化量内訳!H15</f>
        <v>113</v>
      </c>
      <c r="BA15" s="283">
        <f>施設資源化量内訳!I15</f>
        <v>157</v>
      </c>
      <c r="BB15" s="283">
        <f>施設資源化量内訳!J15</f>
        <v>83</v>
      </c>
      <c r="BC15" s="283">
        <f>施設資源化量内訳!K15</f>
        <v>0</v>
      </c>
      <c r="BD15" s="283">
        <f>施設資源化量内訳!L15</f>
        <v>255</v>
      </c>
      <c r="BE15" s="283">
        <f>施設資源化量内訳!M15</f>
        <v>0</v>
      </c>
      <c r="BF15" s="283">
        <f>施設資源化量内訳!N15</f>
        <v>0</v>
      </c>
      <c r="BG15" s="283">
        <f>施設資源化量内訳!O15</f>
        <v>0</v>
      </c>
      <c r="BH15" s="283">
        <f>施設資源化量内訳!P15</f>
        <v>0</v>
      </c>
      <c r="BI15" s="283">
        <f>施設資源化量内訳!Q15</f>
        <v>0</v>
      </c>
      <c r="BJ15" s="283">
        <f>施設資源化量内訳!R15</f>
        <v>0</v>
      </c>
      <c r="BK15" s="283">
        <f>施設資源化量内訳!S15</f>
        <v>0</v>
      </c>
      <c r="BL15" s="283">
        <f>施設資源化量内訳!T15</f>
        <v>0</v>
      </c>
      <c r="BM15" s="283">
        <f>施設資源化量内訳!U15</f>
        <v>0</v>
      </c>
      <c r="BN15" s="283">
        <f>施設資源化量内訳!V15</f>
        <v>0</v>
      </c>
      <c r="BO15" s="283">
        <f>施設資源化量内訳!W15</f>
        <v>0</v>
      </c>
      <c r="BP15" s="283">
        <f>施設資源化量内訳!X15</f>
        <v>0</v>
      </c>
      <c r="BQ15" s="283">
        <f>施設資源化量内訳!Y15</f>
        <v>11</v>
      </c>
      <c r="BR15" s="283">
        <f t="shared" si="5"/>
        <v>0</v>
      </c>
      <c r="BS15" s="283">
        <v>0</v>
      </c>
      <c r="BT15" s="283">
        <v>0</v>
      </c>
      <c r="BU15" s="283"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v>0</v>
      </c>
      <c r="CC15" s="283">
        <v>0</v>
      </c>
      <c r="CD15" s="286" t="s">
        <v>797</v>
      </c>
      <c r="CE15" s="286" t="s">
        <v>797</v>
      </c>
      <c r="CF15" s="286" t="s">
        <v>797</v>
      </c>
      <c r="CG15" s="286" t="s">
        <v>797</v>
      </c>
      <c r="CH15" s="286" t="s">
        <v>797</v>
      </c>
      <c r="CI15" s="286" t="s">
        <v>797</v>
      </c>
      <c r="CJ15" s="286" t="s">
        <v>797</v>
      </c>
      <c r="CK15" s="286" t="s">
        <v>797</v>
      </c>
      <c r="CL15" s="283">
        <v>0</v>
      </c>
      <c r="CM15" s="283">
        <v>0</v>
      </c>
      <c r="CN15" s="284" t="s">
        <v>745</v>
      </c>
    </row>
    <row r="16" spans="1:92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7"/>
        <v>725</v>
      </c>
      <c r="E16" s="283">
        <f t="shared" si="8"/>
        <v>313</v>
      </c>
      <c r="F16" s="283">
        <f t="shared" si="9"/>
        <v>1</v>
      </c>
      <c r="G16" s="283">
        <f t="shared" si="10"/>
        <v>0</v>
      </c>
      <c r="H16" s="283">
        <f t="shared" si="11"/>
        <v>94</v>
      </c>
      <c r="I16" s="283">
        <f t="shared" si="12"/>
        <v>106</v>
      </c>
      <c r="J16" s="283">
        <f t="shared" si="13"/>
        <v>44</v>
      </c>
      <c r="K16" s="283">
        <f t="shared" si="14"/>
        <v>0</v>
      </c>
      <c r="L16" s="283">
        <f t="shared" si="15"/>
        <v>0</v>
      </c>
      <c r="M16" s="283">
        <f t="shared" si="16"/>
        <v>0</v>
      </c>
      <c r="N16" s="283">
        <f t="shared" si="1"/>
        <v>95</v>
      </c>
      <c r="O16" s="283">
        <f t="shared" si="17"/>
        <v>0</v>
      </c>
      <c r="P16" s="283">
        <f t="shared" si="18"/>
        <v>0</v>
      </c>
      <c r="Q16" s="283">
        <f t="shared" si="19"/>
        <v>0</v>
      </c>
      <c r="R16" s="283">
        <f t="shared" si="20"/>
        <v>0</v>
      </c>
      <c r="S16" s="283">
        <f t="shared" si="21"/>
        <v>0</v>
      </c>
      <c r="T16" s="283">
        <f t="shared" si="22"/>
        <v>0</v>
      </c>
      <c r="U16" s="283">
        <f t="shared" si="23"/>
        <v>0</v>
      </c>
      <c r="V16" s="283">
        <f t="shared" si="24"/>
        <v>0</v>
      </c>
      <c r="W16" s="283">
        <f t="shared" si="25"/>
        <v>0</v>
      </c>
      <c r="X16" s="283">
        <f t="shared" si="26"/>
        <v>1</v>
      </c>
      <c r="Y16" s="283">
        <f t="shared" si="27"/>
        <v>71</v>
      </c>
      <c r="Z16" s="283">
        <f t="shared" si="3"/>
        <v>381</v>
      </c>
      <c r="AA16" s="283">
        <v>313</v>
      </c>
      <c r="AB16" s="283">
        <v>1</v>
      </c>
      <c r="AC16" s="283">
        <v>0</v>
      </c>
      <c r="AD16" s="283">
        <v>0</v>
      </c>
      <c r="AE16" s="283">
        <v>0</v>
      </c>
      <c r="AF16" s="283">
        <v>44</v>
      </c>
      <c r="AG16" s="283">
        <v>0</v>
      </c>
      <c r="AH16" s="283">
        <v>0</v>
      </c>
      <c r="AI16" s="283">
        <v>0</v>
      </c>
      <c r="AJ16" s="283">
        <v>0</v>
      </c>
      <c r="AK16" s="286">
        <v>0</v>
      </c>
      <c r="AL16" s="286" t="s">
        <v>797</v>
      </c>
      <c r="AM16" s="286" t="s">
        <v>797</v>
      </c>
      <c r="AN16" s="286" t="s">
        <v>797</v>
      </c>
      <c r="AO16" s="286" t="s">
        <v>797</v>
      </c>
      <c r="AP16" s="286" t="s">
        <v>797</v>
      </c>
      <c r="AQ16" s="286" t="s">
        <v>797</v>
      </c>
      <c r="AR16" s="286" t="s">
        <v>797</v>
      </c>
      <c r="AS16" s="286" t="s">
        <v>797</v>
      </c>
      <c r="AT16" s="283">
        <v>1</v>
      </c>
      <c r="AU16" s="283">
        <v>22</v>
      </c>
      <c r="AV16" s="283">
        <f>施設資源化量内訳!D16</f>
        <v>344</v>
      </c>
      <c r="AW16" s="283">
        <f>施設資源化量内訳!E16</f>
        <v>0</v>
      </c>
      <c r="AX16" s="283">
        <f>施設資源化量内訳!F16</f>
        <v>0</v>
      </c>
      <c r="AY16" s="283">
        <f>施設資源化量内訳!G16</f>
        <v>0</v>
      </c>
      <c r="AZ16" s="283">
        <f>施設資源化量内訳!H16</f>
        <v>94</v>
      </c>
      <c r="BA16" s="283">
        <f>施設資源化量内訳!I16</f>
        <v>106</v>
      </c>
      <c r="BB16" s="283">
        <f>施設資源化量内訳!J16</f>
        <v>0</v>
      </c>
      <c r="BC16" s="283">
        <f>施設資源化量内訳!K16</f>
        <v>0</v>
      </c>
      <c r="BD16" s="283">
        <f>施設資源化量内訳!L16</f>
        <v>0</v>
      </c>
      <c r="BE16" s="283">
        <f>施設資源化量内訳!M16</f>
        <v>0</v>
      </c>
      <c r="BF16" s="283">
        <f>施設資源化量内訳!N16</f>
        <v>95</v>
      </c>
      <c r="BG16" s="283">
        <f>施設資源化量内訳!O16</f>
        <v>0</v>
      </c>
      <c r="BH16" s="283">
        <f>施設資源化量内訳!P16</f>
        <v>0</v>
      </c>
      <c r="BI16" s="283">
        <f>施設資源化量内訳!Q16</f>
        <v>0</v>
      </c>
      <c r="BJ16" s="283">
        <f>施設資源化量内訳!R16</f>
        <v>0</v>
      </c>
      <c r="BK16" s="283">
        <f>施設資源化量内訳!S16</f>
        <v>0</v>
      </c>
      <c r="BL16" s="283">
        <f>施設資源化量内訳!T16</f>
        <v>0</v>
      </c>
      <c r="BM16" s="283">
        <f>施設資源化量内訳!U16</f>
        <v>0</v>
      </c>
      <c r="BN16" s="283">
        <f>施設資源化量内訳!V16</f>
        <v>0</v>
      </c>
      <c r="BO16" s="283">
        <f>施設資源化量内訳!W16</f>
        <v>0</v>
      </c>
      <c r="BP16" s="283">
        <f>施設資源化量内訳!X16</f>
        <v>0</v>
      </c>
      <c r="BQ16" s="283">
        <f>施設資源化量内訳!Y16</f>
        <v>49</v>
      </c>
      <c r="BR16" s="283">
        <f t="shared" si="5"/>
        <v>0</v>
      </c>
      <c r="BS16" s="283">
        <v>0</v>
      </c>
      <c r="BT16" s="283">
        <v>0</v>
      </c>
      <c r="BU16" s="283"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v>0</v>
      </c>
      <c r="CC16" s="283">
        <v>0</v>
      </c>
      <c r="CD16" s="286" t="s">
        <v>797</v>
      </c>
      <c r="CE16" s="286" t="s">
        <v>797</v>
      </c>
      <c r="CF16" s="286" t="s">
        <v>797</v>
      </c>
      <c r="CG16" s="286" t="s">
        <v>797</v>
      </c>
      <c r="CH16" s="286" t="s">
        <v>797</v>
      </c>
      <c r="CI16" s="286" t="s">
        <v>797</v>
      </c>
      <c r="CJ16" s="286" t="s">
        <v>797</v>
      </c>
      <c r="CK16" s="286" t="s">
        <v>797</v>
      </c>
      <c r="CL16" s="283">
        <v>0</v>
      </c>
      <c r="CM16" s="283">
        <v>0</v>
      </c>
      <c r="CN16" s="284" t="s">
        <v>745</v>
      </c>
    </row>
    <row r="17" spans="1:92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7"/>
        <v>1043</v>
      </c>
      <c r="E17" s="283">
        <f t="shared" si="8"/>
        <v>395</v>
      </c>
      <c r="F17" s="283">
        <f t="shared" si="9"/>
        <v>5</v>
      </c>
      <c r="G17" s="283">
        <f t="shared" si="10"/>
        <v>0</v>
      </c>
      <c r="H17" s="283">
        <f t="shared" si="11"/>
        <v>150</v>
      </c>
      <c r="I17" s="283">
        <f t="shared" si="12"/>
        <v>269</v>
      </c>
      <c r="J17" s="283">
        <f t="shared" si="13"/>
        <v>97</v>
      </c>
      <c r="K17" s="283">
        <f t="shared" si="14"/>
        <v>2</v>
      </c>
      <c r="L17" s="283">
        <f t="shared" si="15"/>
        <v>0</v>
      </c>
      <c r="M17" s="283">
        <f t="shared" si="16"/>
        <v>0</v>
      </c>
      <c r="N17" s="283">
        <f t="shared" si="1"/>
        <v>0</v>
      </c>
      <c r="O17" s="283">
        <f t="shared" si="17"/>
        <v>0</v>
      </c>
      <c r="P17" s="283">
        <f t="shared" si="18"/>
        <v>125</v>
      </c>
      <c r="Q17" s="283">
        <f t="shared" si="19"/>
        <v>0</v>
      </c>
      <c r="R17" s="283">
        <f t="shared" si="20"/>
        <v>0</v>
      </c>
      <c r="S17" s="283">
        <f t="shared" si="21"/>
        <v>0</v>
      </c>
      <c r="T17" s="283">
        <f t="shared" si="22"/>
        <v>0</v>
      </c>
      <c r="U17" s="283">
        <f t="shared" si="23"/>
        <v>0</v>
      </c>
      <c r="V17" s="283">
        <f t="shared" si="24"/>
        <v>0</v>
      </c>
      <c r="W17" s="283">
        <f t="shared" si="25"/>
        <v>0</v>
      </c>
      <c r="X17" s="283">
        <f t="shared" si="26"/>
        <v>0</v>
      </c>
      <c r="Y17" s="283">
        <f t="shared" si="27"/>
        <v>0</v>
      </c>
      <c r="Z17" s="283">
        <f t="shared" si="3"/>
        <v>492</v>
      </c>
      <c r="AA17" s="283">
        <v>395</v>
      </c>
      <c r="AB17" s="283">
        <v>5</v>
      </c>
      <c r="AC17" s="283">
        <v>0</v>
      </c>
      <c r="AD17" s="283">
        <v>86</v>
      </c>
      <c r="AE17" s="283">
        <v>6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6">
        <v>0</v>
      </c>
      <c r="AL17" s="286" t="s">
        <v>797</v>
      </c>
      <c r="AM17" s="286" t="s">
        <v>797</v>
      </c>
      <c r="AN17" s="286" t="s">
        <v>797</v>
      </c>
      <c r="AO17" s="286" t="s">
        <v>797</v>
      </c>
      <c r="AP17" s="286" t="s">
        <v>797</v>
      </c>
      <c r="AQ17" s="286" t="s">
        <v>797</v>
      </c>
      <c r="AR17" s="286" t="s">
        <v>797</v>
      </c>
      <c r="AS17" s="286" t="s">
        <v>797</v>
      </c>
      <c r="AT17" s="283">
        <v>0</v>
      </c>
      <c r="AU17" s="283">
        <v>0</v>
      </c>
      <c r="AV17" s="283">
        <f>施設資源化量内訳!D17</f>
        <v>551</v>
      </c>
      <c r="AW17" s="283">
        <f>施設資源化量内訳!E17</f>
        <v>0</v>
      </c>
      <c r="AX17" s="283">
        <f>施設資源化量内訳!F17</f>
        <v>0</v>
      </c>
      <c r="AY17" s="283">
        <f>施設資源化量内訳!G17</f>
        <v>0</v>
      </c>
      <c r="AZ17" s="283">
        <f>施設資源化量内訳!H17</f>
        <v>64</v>
      </c>
      <c r="BA17" s="283">
        <f>施設資源化量内訳!I17</f>
        <v>263</v>
      </c>
      <c r="BB17" s="283">
        <f>施設資源化量内訳!J17</f>
        <v>97</v>
      </c>
      <c r="BC17" s="283">
        <f>施設資源化量内訳!K17</f>
        <v>2</v>
      </c>
      <c r="BD17" s="283">
        <f>施設資源化量内訳!L17</f>
        <v>0</v>
      </c>
      <c r="BE17" s="283">
        <f>施設資源化量内訳!M17</f>
        <v>0</v>
      </c>
      <c r="BF17" s="283">
        <f>施設資源化量内訳!N17</f>
        <v>0</v>
      </c>
      <c r="BG17" s="283">
        <f>施設資源化量内訳!O17</f>
        <v>0</v>
      </c>
      <c r="BH17" s="283">
        <f>施設資源化量内訳!P17</f>
        <v>125</v>
      </c>
      <c r="BI17" s="283">
        <f>施設資源化量内訳!Q17</f>
        <v>0</v>
      </c>
      <c r="BJ17" s="283">
        <f>施設資源化量内訳!R17</f>
        <v>0</v>
      </c>
      <c r="BK17" s="283">
        <f>施設資源化量内訳!S17</f>
        <v>0</v>
      </c>
      <c r="BL17" s="283">
        <f>施設資源化量内訳!T17</f>
        <v>0</v>
      </c>
      <c r="BM17" s="283">
        <f>施設資源化量内訳!U17</f>
        <v>0</v>
      </c>
      <c r="BN17" s="283">
        <f>施設資源化量内訳!V17</f>
        <v>0</v>
      </c>
      <c r="BO17" s="283">
        <f>施設資源化量内訳!W17</f>
        <v>0</v>
      </c>
      <c r="BP17" s="283">
        <f>施設資源化量内訳!X17</f>
        <v>0</v>
      </c>
      <c r="BQ17" s="283">
        <f>施設資源化量内訳!Y17</f>
        <v>0</v>
      </c>
      <c r="BR17" s="283">
        <f t="shared" si="5"/>
        <v>0</v>
      </c>
      <c r="BS17" s="283">
        <v>0</v>
      </c>
      <c r="BT17" s="283">
        <v>0</v>
      </c>
      <c r="BU17" s="283"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v>0</v>
      </c>
      <c r="CC17" s="283">
        <v>0</v>
      </c>
      <c r="CD17" s="286" t="s">
        <v>797</v>
      </c>
      <c r="CE17" s="286" t="s">
        <v>797</v>
      </c>
      <c r="CF17" s="286" t="s">
        <v>797</v>
      </c>
      <c r="CG17" s="286" t="s">
        <v>797</v>
      </c>
      <c r="CH17" s="286" t="s">
        <v>797</v>
      </c>
      <c r="CI17" s="286" t="s">
        <v>797</v>
      </c>
      <c r="CJ17" s="286" t="s">
        <v>797</v>
      </c>
      <c r="CK17" s="286" t="s">
        <v>797</v>
      </c>
      <c r="CL17" s="283">
        <v>0</v>
      </c>
      <c r="CM17" s="283">
        <v>0</v>
      </c>
      <c r="CN17" s="284" t="s">
        <v>745</v>
      </c>
    </row>
    <row r="18" spans="1:92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7"/>
        <v>313</v>
      </c>
      <c r="E18" s="283">
        <f t="shared" si="8"/>
        <v>115</v>
      </c>
      <c r="F18" s="283">
        <f t="shared" si="9"/>
        <v>0</v>
      </c>
      <c r="G18" s="283">
        <f t="shared" si="10"/>
        <v>0</v>
      </c>
      <c r="H18" s="283">
        <f t="shared" si="11"/>
        <v>32</v>
      </c>
      <c r="I18" s="283">
        <f t="shared" si="12"/>
        <v>48</v>
      </c>
      <c r="J18" s="283">
        <f t="shared" si="13"/>
        <v>18</v>
      </c>
      <c r="K18" s="283">
        <f t="shared" si="14"/>
        <v>0</v>
      </c>
      <c r="L18" s="283">
        <f t="shared" si="15"/>
        <v>72</v>
      </c>
      <c r="M18" s="283">
        <f t="shared" si="16"/>
        <v>0</v>
      </c>
      <c r="N18" s="283">
        <f t="shared" si="1"/>
        <v>0</v>
      </c>
      <c r="O18" s="283">
        <f t="shared" si="17"/>
        <v>0</v>
      </c>
      <c r="P18" s="283">
        <f t="shared" si="18"/>
        <v>0</v>
      </c>
      <c r="Q18" s="283">
        <f t="shared" si="19"/>
        <v>0</v>
      </c>
      <c r="R18" s="283">
        <f t="shared" si="20"/>
        <v>0</v>
      </c>
      <c r="S18" s="283">
        <f t="shared" si="21"/>
        <v>0</v>
      </c>
      <c r="T18" s="283">
        <f t="shared" si="22"/>
        <v>0</v>
      </c>
      <c r="U18" s="283">
        <f t="shared" si="23"/>
        <v>0</v>
      </c>
      <c r="V18" s="283">
        <f t="shared" si="24"/>
        <v>0</v>
      </c>
      <c r="W18" s="283">
        <f t="shared" si="25"/>
        <v>0</v>
      </c>
      <c r="X18" s="283">
        <f t="shared" si="26"/>
        <v>0</v>
      </c>
      <c r="Y18" s="283">
        <f t="shared" si="27"/>
        <v>28</v>
      </c>
      <c r="Z18" s="283">
        <f t="shared" si="3"/>
        <v>0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6">
        <v>0</v>
      </c>
      <c r="AL18" s="286" t="s">
        <v>797</v>
      </c>
      <c r="AM18" s="286" t="s">
        <v>797</v>
      </c>
      <c r="AN18" s="286" t="s">
        <v>797</v>
      </c>
      <c r="AO18" s="286" t="s">
        <v>797</v>
      </c>
      <c r="AP18" s="286" t="s">
        <v>797</v>
      </c>
      <c r="AQ18" s="286" t="s">
        <v>797</v>
      </c>
      <c r="AR18" s="286" t="s">
        <v>797</v>
      </c>
      <c r="AS18" s="286" t="s">
        <v>797</v>
      </c>
      <c r="AT18" s="283">
        <v>0</v>
      </c>
      <c r="AU18" s="283">
        <v>0</v>
      </c>
      <c r="AV18" s="283">
        <f>施設資源化量内訳!D18</f>
        <v>313</v>
      </c>
      <c r="AW18" s="283">
        <f>施設資源化量内訳!E18</f>
        <v>115</v>
      </c>
      <c r="AX18" s="283">
        <f>施設資源化量内訳!F18</f>
        <v>0</v>
      </c>
      <c r="AY18" s="283">
        <f>施設資源化量内訳!G18</f>
        <v>0</v>
      </c>
      <c r="AZ18" s="283">
        <f>施設資源化量内訳!H18</f>
        <v>32</v>
      </c>
      <c r="BA18" s="283">
        <f>施設資源化量内訳!I18</f>
        <v>48</v>
      </c>
      <c r="BB18" s="283">
        <f>施設資源化量内訳!J18</f>
        <v>18</v>
      </c>
      <c r="BC18" s="283">
        <f>施設資源化量内訳!K18</f>
        <v>0</v>
      </c>
      <c r="BD18" s="283">
        <f>施設資源化量内訳!L18</f>
        <v>72</v>
      </c>
      <c r="BE18" s="283">
        <f>施設資源化量内訳!M18</f>
        <v>0</v>
      </c>
      <c r="BF18" s="283">
        <f>施設資源化量内訳!N18</f>
        <v>0</v>
      </c>
      <c r="BG18" s="283">
        <f>施設資源化量内訳!O18</f>
        <v>0</v>
      </c>
      <c r="BH18" s="283">
        <f>施設資源化量内訳!P18</f>
        <v>0</v>
      </c>
      <c r="BI18" s="283">
        <f>施設資源化量内訳!Q18</f>
        <v>0</v>
      </c>
      <c r="BJ18" s="283">
        <f>施設資源化量内訳!R18</f>
        <v>0</v>
      </c>
      <c r="BK18" s="283">
        <f>施設資源化量内訳!S18</f>
        <v>0</v>
      </c>
      <c r="BL18" s="283">
        <f>施設資源化量内訳!T18</f>
        <v>0</v>
      </c>
      <c r="BM18" s="283">
        <f>施設資源化量内訳!U18</f>
        <v>0</v>
      </c>
      <c r="BN18" s="283">
        <f>施設資源化量内訳!V18</f>
        <v>0</v>
      </c>
      <c r="BO18" s="283">
        <f>施設資源化量内訳!W18</f>
        <v>0</v>
      </c>
      <c r="BP18" s="283">
        <f>施設資源化量内訳!X18</f>
        <v>0</v>
      </c>
      <c r="BQ18" s="283">
        <f>施設資源化量内訳!Y18</f>
        <v>28</v>
      </c>
      <c r="BR18" s="283">
        <f t="shared" si="5"/>
        <v>0</v>
      </c>
      <c r="BS18" s="283">
        <v>0</v>
      </c>
      <c r="BT18" s="283">
        <v>0</v>
      </c>
      <c r="BU18" s="283"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v>0</v>
      </c>
      <c r="CC18" s="283">
        <v>0</v>
      </c>
      <c r="CD18" s="286" t="s">
        <v>797</v>
      </c>
      <c r="CE18" s="286" t="s">
        <v>797</v>
      </c>
      <c r="CF18" s="286" t="s">
        <v>797</v>
      </c>
      <c r="CG18" s="286" t="s">
        <v>797</v>
      </c>
      <c r="CH18" s="286" t="s">
        <v>797</v>
      </c>
      <c r="CI18" s="286" t="s">
        <v>797</v>
      </c>
      <c r="CJ18" s="286" t="s">
        <v>797</v>
      </c>
      <c r="CK18" s="286" t="s">
        <v>797</v>
      </c>
      <c r="CL18" s="283">
        <v>0</v>
      </c>
      <c r="CM18" s="283">
        <v>0</v>
      </c>
      <c r="CN18" s="284" t="s">
        <v>745</v>
      </c>
    </row>
    <row r="19" spans="1:92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7"/>
        <v>1321</v>
      </c>
      <c r="E19" s="283">
        <f t="shared" si="8"/>
        <v>692</v>
      </c>
      <c r="F19" s="283">
        <f t="shared" si="9"/>
        <v>0</v>
      </c>
      <c r="G19" s="283">
        <f t="shared" si="10"/>
        <v>0</v>
      </c>
      <c r="H19" s="283">
        <f t="shared" si="11"/>
        <v>0</v>
      </c>
      <c r="I19" s="283">
        <f t="shared" si="12"/>
        <v>0</v>
      </c>
      <c r="J19" s="283">
        <f t="shared" si="13"/>
        <v>88</v>
      </c>
      <c r="K19" s="283">
        <f t="shared" si="14"/>
        <v>0</v>
      </c>
      <c r="L19" s="283">
        <f t="shared" si="15"/>
        <v>226</v>
      </c>
      <c r="M19" s="283">
        <f t="shared" si="16"/>
        <v>0</v>
      </c>
      <c r="N19" s="283">
        <f t="shared" si="1"/>
        <v>0</v>
      </c>
      <c r="O19" s="283">
        <f t="shared" si="17"/>
        <v>80</v>
      </c>
      <c r="P19" s="283">
        <f t="shared" si="18"/>
        <v>0</v>
      </c>
      <c r="Q19" s="283">
        <f t="shared" si="19"/>
        <v>0</v>
      </c>
      <c r="R19" s="283">
        <f t="shared" si="20"/>
        <v>0</v>
      </c>
      <c r="S19" s="283">
        <f t="shared" si="21"/>
        <v>0</v>
      </c>
      <c r="T19" s="283">
        <f t="shared" si="22"/>
        <v>0</v>
      </c>
      <c r="U19" s="283">
        <f t="shared" si="23"/>
        <v>0</v>
      </c>
      <c r="V19" s="283">
        <f t="shared" si="24"/>
        <v>0</v>
      </c>
      <c r="W19" s="283">
        <f t="shared" si="25"/>
        <v>0</v>
      </c>
      <c r="X19" s="283">
        <f t="shared" si="26"/>
        <v>0</v>
      </c>
      <c r="Y19" s="283">
        <f t="shared" si="27"/>
        <v>235</v>
      </c>
      <c r="Z19" s="283">
        <f t="shared" si="3"/>
        <v>772</v>
      </c>
      <c r="AA19" s="283">
        <v>692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6">
        <v>80</v>
      </c>
      <c r="AL19" s="286" t="s">
        <v>797</v>
      </c>
      <c r="AM19" s="286" t="s">
        <v>797</v>
      </c>
      <c r="AN19" s="286" t="s">
        <v>797</v>
      </c>
      <c r="AO19" s="286" t="s">
        <v>797</v>
      </c>
      <c r="AP19" s="286" t="s">
        <v>797</v>
      </c>
      <c r="AQ19" s="286" t="s">
        <v>797</v>
      </c>
      <c r="AR19" s="286" t="s">
        <v>797</v>
      </c>
      <c r="AS19" s="286" t="s">
        <v>797</v>
      </c>
      <c r="AT19" s="283">
        <v>0</v>
      </c>
      <c r="AU19" s="283">
        <v>0</v>
      </c>
      <c r="AV19" s="283">
        <f>施設資源化量内訳!D19</f>
        <v>549</v>
      </c>
      <c r="AW19" s="283">
        <f>施設資源化量内訳!E19</f>
        <v>0</v>
      </c>
      <c r="AX19" s="283">
        <f>施設資源化量内訳!F19</f>
        <v>0</v>
      </c>
      <c r="AY19" s="283">
        <f>施設資源化量内訳!G19</f>
        <v>0</v>
      </c>
      <c r="AZ19" s="283">
        <f>施設資源化量内訳!H19</f>
        <v>0</v>
      </c>
      <c r="BA19" s="283">
        <f>施設資源化量内訳!I19</f>
        <v>0</v>
      </c>
      <c r="BB19" s="283">
        <f>施設資源化量内訳!J19</f>
        <v>88</v>
      </c>
      <c r="BC19" s="283">
        <f>施設資源化量内訳!K19</f>
        <v>0</v>
      </c>
      <c r="BD19" s="283">
        <f>施設資源化量内訳!L19</f>
        <v>226</v>
      </c>
      <c r="BE19" s="283">
        <f>施設資源化量内訳!M19</f>
        <v>0</v>
      </c>
      <c r="BF19" s="283">
        <f>施設資源化量内訳!N19</f>
        <v>0</v>
      </c>
      <c r="BG19" s="283">
        <f>施設資源化量内訳!O19</f>
        <v>0</v>
      </c>
      <c r="BH19" s="283">
        <f>施設資源化量内訳!P19</f>
        <v>0</v>
      </c>
      <c r="BI19" s="283">
        <f>施設資源化量内訳!Q19</f>
        <v>0</v>
      </c>
      <c r="BJ19" s="283">
        <f>施設資源化量内訳!R19</f>
        <v>0</v>
      </c>
      <c r="BK19" s="283">
        <f>施設資源化量内訳!S19</f>
        <v>0</v>
      </c>
      <c r="BL19" s="283">
        <f>施設資源化量内訳!T19</f>
        <v>0</v>
      </c>
      <c r="BM19" s="283">
        <f>施設資源化量内訳!U19</f>
        <v>0</v>
      </c>
      <c r="BN19" s="283">
        <f>施設資源化量内訳!V19</f>
        <v>0</v>
      </c>
      <c r="BO19" s="283">
        <f>施設資源化量内訳!W19</f>
        <v>0</v>
      </c>
      <c r="BP19" s="283">
        <f>施設資源化量内訳!X19</f>
        <v>0</v>
      </c>
      <c r="BQ19" s="283">
        <f>施設資源化量内訳!Y19</f>
        <v>235</v>
      </c>
      <c r="BR19" s="283">
        <f t="shared" si="5"/>
        <v>0</v>
      </c>
      <c r="BS19" s="283">
        <v>0</v>
      </c>
      <c r="BT19" s="283">
        <v>0</v>
      </c>
      <c r="BU19" s="283"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v>0</v>
      </c>
      <c r="CC19" s="283">
        <v>0</v>
      </c>
      <c r="CD19" s="286" t="s">
        <v>797</v>
      </c>
      <c r="CE19" s="286" t="s">
        <v>797</v>
      </c>
      <c r="CF19" s="286" t="s">
        <v>797</v>
      </c>
      <c r="CG19" s="286" t="s">
        <v>797</v>
      </c>
      <c r="CH19" s="286" t="s">
        <v>797</v>
      </c>
      <c r="CI19" s="286" t="s">
        <v>797</v>
      </c>
      <c r="CJ19" s="286" t="s">
        <v>797</v>
      </c>
      <c r="CK19" s="286" t="s">
        <v>797</v>
      </c>
      <c r="CL19" s="283">
        <v>0</v>
      </c>
      <c r="CM19" s="283">
        <v>0</v>
      </c>
      <c r="CN19" s="284" t="s">
        <v>745</v>
      </c>
    </row>
    <row r="20" spans="1:92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7"/>
        <v>328</v>
      </c>
      <c r="E20" s="283">
        <f t="shared" si="8"/>
        <v>56</v>
      </c>
      <c r="F20" s="283">
        <f t="shared" si="9"/>
        <v>0</v>
      </c>
      <c r="G20" s="283">
        <f t="shared" si="10"/>
        <v>168</v>
      </c>
      <c r="H20" s="283">
        <f t="shared" si="11"/>
        <v>16</v>
      </c>
      <c r="I20" s="283">
        <f t="shared" si="12"/>
        <v>14</v>
      </c>
      <c r="J20" s="283">
        <f t="shared" si="13"/>
        <v>17</v>
      </c>
      <c r="K20" s="283">
        <f t="shared" si="14"/>
        <v>0</v>
      </c>
      <c r="L20" s="283">
        <f t="shared" si="15"/>
        <v>45</v>
      </c>
      <c r="M20" s="283">
        <f t="shared" si="16"/>
        <v>0</v>
      </c>
      <c r="N20" s="283">
        <f t="shared" si="1"/>
        <v>0</v>
      </c>
      <c r="O20" s="283">
        <f t="shared" si="17"/>
        <v>12</v>
      </c>
      <c r="P20" s="283">
        <f t="shared" si="18"/>
        <v>0</v>
      </c>
      <c r="Q20" s="283">
        <f t="shared" si="19"/>
        <v>0</v>
      </c>
      <c r="R20" s="283">
        <f t="shared" si="20"/>
        <v>0</v>
      </c>
      <c r="S20" s="283">
        <f t="shared" si="21"/>
        <v>0</v>
      </c>
      <c r="T20" s="283">
        <f t="shared" si="22"/>
        <v>0</v>
      </c>
      <c r="U20" s="283">
        <f t="shared" si="23"/>
        <v>0</v>
      </c>
      <c r="V20" s="283">
        <f t="shared" si="24"/>
        <v>0</v>
      </c>
      <c r="W20" s="283">
        <f t="shared" si="25"/>
        <v>0</v>
      </c>
      <c r="X20" s="283">
        <f t="shared" si="26"/>
        <v>0</v>
      </c>
      <c r="Y20" s="283">
        <f t="shared" si="27"/>
        <v>0</v>
      </c>
      <c r="Z20" s="283">
        <f t="shared" si="3"/>
        <v>236</v>
      </c>
      <c r="AA20" s="283">
        <v>56</v>
      </c>
      <c r="AB20" s="283">
        <v>0</v>
      </c>
      <c r="AC20" s="283">
        <v>168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6">
        <v>12</v>
      </c>
      <c r="AL20" s="286" t="s">
        <v>797</v>
      </c>
      <c r="AM20" s="286" t="s">
        <v>797</v>
      </c>
      <c r="AN20" s="286" t="s">
        <v>797</v>
      </c>
      <c r="AO20" s="286" t="s">
        <v>797</v>
      </c>
      <c r="AP20" s="286" t="s">
        <v>797</v>
      </c>
      <c r="AQ20" s="286" t="s">
        <v>797</v>
      </c>
      <c r="AR20" s="286" t="s">
        <v>797</v>
      </c>
      <c r="AS20" s="286" t="s">
        <v>797</v>
      </c>
      <c r="AT20" s="283">
        <v>0</v>
      </c>
      <c r="AU20" s="283">
        <v>0</v>
      </c>
      <c r="AV20" s="283">
        <f>施設資源化量内訳!D20</f>
        <v>92</v>
      </c>
      <c r="AW20" s="283">
        <f>施設資源化量内訳!E20</f>
        <v>0</v>
      </c>
      <c r="AX20" s="283">
        <f>施設資源化量内訳!F20</f>
        <v>0</v>
      </c>
      <c r="AY20" s="283">
        <f>施設資源化量内訳!G20</f>
        <v>0</v>
      </c>
      <c r="AZ20" s="283">
        <f>施設資源化量内訳!H20</f>
        <v>16</v>
      </c>
      <c r="BA20" s="283">
        <f>施設資源化量内訳!I20</f>
        <v>14</v>
      </c>
      <c r="BB20" s="283">
        <f>施設資源化量内訳!J20</f>
        <v>17</v>
      </c>
      <c r="BC20" s="283">
        <f>施設資源化量内訳!K20</f>
        <v>0</v>
      </c>
      <c r="BD20" s="283">
        <f>施設資源化量内訳!L20</f>
        <v>45</v>
      </c>
      <c r="BE20" s="283">
        <f>施設資源化量内訳!M20</f>
        <v>0</v>
      </c>
      <c r="BF20" s="283">
        <f>施設資源化量内訳!N20</f>
        <v>0</v>
      </c>
      <c r="BG20" s="283">
        <f>施設資源化量内訳!O20</f>
        <v>0</v>
      </c>
      <c r="BH20" s="283">
        <f>施設資源化量内訳!P20</f>
        <v>0</v>
      </c>
      <c r="BI20" s="283">
        <f>施設資源化量内訳!Q20</f>
        <v>0</v>
      </c>
      <c r="BJ20" s="283">
        <f>施設資源化量内訳!R20</f>
        <v>0</v>
      </c>
      <c r="BK20" s="283">
        <f>施設資源化量内訳!S20</f>
        <v>0</v>
      </c>
      <c r="BL20" s="283">
        <f>施設資源化量内訳!T20</f>
        <v>0</v>
      </c>
      <c r="BM20" s="283">
        <f>施設資源化量内訳!U20</f>
        <v>0</v>
      </c>
      <c r="BN20" s="283">
        <f>施設資源化量内訳!V20</f>
        <v>0</v>
      </c>
      <c r="BO20" s="283">
        <f>施設資源化量内訳!W20</f>
        <v>0</v>
      </c>
      <c r="BP20" s="283">
        <f>施設資源化量内訳!X20</f>
        <v>0</v>
      </c>
      <c r="BQ20" s="283">
        <f>施設資源化量内訳!Y20</f>
        <v>0</v>
      </c>
      <c r="BR20" s="283">
        <f t="shared" si="5"/>
        <v>0</v>
      </c>
      <c r="BS20" s="283">
        <v>0</v>
      </c>
      <c r="BT20" s="283">
        <v>0</v>
      </c>
      <c r="BU20" s="283"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v>0</v>
      </c>
      <c r="CC20" s="283">
        <v>0</v>
      </c>
      <c r="CD20" s="286" t="s">
        <v>797</v>
      </c>
      <c r="CE20" s="286" t="s">
        <v>797</v>
      </c>
      <c r="CF20" s="286" t="s">
        <v>797</v>
      </c>
      <c r="CG20" s="286" t="s">
        <v>797</v>
      </c>
      <c r="CH20" s="286" t="s">
        <v>797</v>
      </c>
      <c r="CI20" s="286" t="s">
        <v>797</v>
      </c>
      <c r="CJ20" s="286" t="s">
        <v>797</v>
      </c>
      <c r="CK20" s="286" t="s">
        <v>797</v>
      </c>
      <c r="CL20" s="283">
        <v>0</v>
      </c>
      <c r="CM20" s="283">
        <v>0</v>
      </c>
      <c r="CN20" s="284" t="s">
        <v>745</v>
      </c>
    </row>
    <row r="21" spans="1:92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7"/>
        <v>582</v>
      </c>
      <c r="E21" s="283">
        <f t="shared" si="8"/>
        <v>126</v>
      </c>
      <c r="F21" s="283">
        <f t="shared" si="9"/>
        <v>0</v>
      </c>
      <c r="G21" s="283">
        <f t="shared" si="10"/>
        <v>42</v>
      </c>
      <c r="H21" s="283">
        <f t="shared" si="11"/>
        <v>95</v>
      </c>
      <c r="I21" s="283">
        <f t="shared" si="12"/>
        <v>99</v>
      </c>
      <c r="J21" s="283">
        <f t="shared" si="13"/>
        <v>60</v>
      </c>
      <c r="K21" s="283">
        <f t="shared" si="14"/>
        <v>0</v>
      </c>
      <c r="L21" s="283">
        <f t="shared" si="15"/>
        <v>92</v>
      </c>
      <c r="M21" s="283">
        <f t="shared" si="16"/>
        <v>0</v>
      </c>
      <c r="N21" s="283">
        <f t="shared" si="1"/>
        <v>0</v>
      </c>
      <c r="O21" s="283">
        <f t="shared" si="17"/>
        <v>68</v>
      </c>
      <c r="P21" s="283">
        <f t="shared" si="18"/>
        <v>0</v>
      </c>
      <c r="Q21" s="283">
        <f t="shared" si="19"/>
        <v>0</v>
      </c>
      <c r="R21" s="283">
        <f t="shared" si="20"/>
        <v>0</v>
      </c>
      <c r="S21" s="283">
        <f t="shared" si="21"/>
        <v>0</v>
      </c>
      <c r="T21" s="283">
        <f t="shared" si="22"/>
        <v>0</v>
      </c>
      <c r="U21" s="283">
        <f t="shared" si="23"/>
        <v>0</v>
      </c>
      <c r="V21" s="283">
        <f t="shared" si="24"/>
        <v>0</v>
      </c>
      <c r="W21" s="283">
        <f t="shared" si="25"/>
        <v>0</v>
      </c>
      <c r="X21" s="283">
        <f t="shared" si="26"/>
        <v>0</v>
      </c>
      <c r="Y21" s="283">
        <f t="shared" si="27"/>
        <v>0</v>
      </c>
      <c r="Z21" s="283">
        <f t="shared" si="3"/>
        <v>236</v>
      </c>
      <c r="AA21" s="283">
        <v>126</v>
      </c>
      <c r="AB21" s="283">
        <v>0</v>
      </c>
      <c r="AC21" s="283">
        <v>42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6">
        <v>68</v>
      </c>
      <c r="AL21" s="286" t="s">
        <v>797</v>
      </c>
      <c r="AM21" s="286" t="s">
        <v>797</v>
      </c>
      <c r="AN21" s="286" t="s">
        <v>797</v>
      </c>
      <c r="AO21" s="286" t="s">
        <v>797</v>
      </c>
      <c r="AP21" s="286" t="s">
        <v>797</v>
      </c>
      <c r="AQ21" s="286" t="s">
        <v>797</v>
      </c>
      <c r="AR21" s="286" t="s">
        <v>797</v>
      </c>
      <c r="AS21" s="286" t="s">
        <v>797</v>
      </c>
      <c r="AT21" s="283">
        <v>0</v>
      </c>
      <c r="AU21" s="283">
        <v>0</v>
      </c>
      <c r="AV21" s="283">
        <f>施設資源化量内訳!D21</f>
        <v>346</v>
      </c>
      <c r="AW21" s="283">
        <f>施設資源化量内訳!E21</f>
        <v>0</v>
      </c>
      <c r="AX21" s="283">
        <f>施設資源化量内訳!F21</f>
        <v>0</v>
      </c>
      <c r="AY21" s="283">
        <f>施設資源化量内訳!G21</f>
        <v>0</v>
      </c>
      <c r="AZ21" s="283">
        <f>施設資源化量内訳!H21</f>
        <v>95</v>
      </c>
      <c r="BA21" s="283">
        <f>施設資源化量内訳!I21</f>
        <v>99</v>
      </c>
      <c r="BB21" s="283">
        <f>施設資源化量内訳!J21</f>
        <v>60</v>
      </c>
      <c r="BC21" s="283">
        <f>施設資源化量内訳!K21</f>
        <v>0</v>
      </c>
      <c r="BD21" s="283">
        <f>施設資源化量内訳!L21</f>
        <v>92</v>
      </c>
      <c r="BE21" s="283">
        <f>施設資源化量内訳!M21</f>
        <v>0</v>
      </c>
      <c r="BF21" s="283">
        <f>施設資源化量内訳!N21</f>
        <v>0</v>
      </c>
      <c r="BG21" s="283">
        <f>施設資源化量内訳!O21</f>
        <v>0</v>
      </c>
      <c r="BH21" s="283">
        <f>施設資源化量内訳!P21</f>
        <v>0</v>
      </c>
      <c r="BI21" s="283">
        <f>施設資源化量内訳!Q21</f>
        <v>0</v>
      </c>
      <c r="BJ21" s="283">
        <f>施設資源化量内訳!R21</f>
        <v>0</v>
      </c>
      <c r="BK21" s="283">
        <f>施設資源化量内訳!S21</f>
        <v>0</v>
      </c>
      <c r="BL21" s="283">
        <f>施設資源化量内訳!T21</f>
        <v>0</v>
      </c>
      <c r="BM21" s="283">
        <f>施設資源化量内訳!U21</f>
        <v>0</v>
      </c>
      <c r="BN21" s="283">
        <f>施設資源化量内訳!V21</f>
        <v>0</v>
      </c>
      <c r="BO21" s="283">
        <f>施設資源化量内訳!W21</f>
        <v>0</v>
      </c>
      <c r="BP21" s="283">
        <f>施設資源化量内訳!X21</f>
        <v>0</v>
      </c>
      <c r="BQ21" s="283">
        <f>施設資源化量内訳!Y21</f>
        <v>0</v>
      </c>
      <c r="BR21" s="283">
        <f t="shared" si="5"/>
        <v>0</v>
      </c>
      <c r="BS21" s="283">
        <v>0</v>
      </c>
      <c r="BT21" s="283">
        <v>0</v>
      </c>
      <c r="BU21" s="283"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v>0</v>
      </c>
      <c r="CC21" s="283">
        <v>0</v>
      </c>
      <c r="CD21" s="286" t="s">
        <v>797</v>
      </c>
      <c r="CE21" s="286" t="s">
        <v>797</v>
      </c>
      <c r="CF21" s="286" t="s">
        <v>797</v>
      </c>
      <c r="CG21" s="286" t="s">
        <v>797</v>
      </c>
      <c r="CH21" s="286" t="s">
        <v>797</v>
      </c>
      <c r="CI21" s="286" t="s">
        <v>797</v>
      </c>
      <c r="CJ21" s="286" t="s">
        <v>797</v>
      </c>
      <c r="CK21" s="286" t="s">
        <v>797</v>
      </c>
      <c r="CL21" s="283">
        <v>0</v>
      </c>
      <c r="CM21" s="283">
        <v>0</v>
      </c>
      <c r="CN21" s="284" t="s">
        <v>745</v>
      </c>
    </row>
    <row r="22" spans="1:92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7"/>
        <v>681</v>
      </c>
      <c r="E22" s="283">
        <f t="shared" si="8"/>
        <v>190</v>
      </c>
      <c r="F22" s="283">
        <f t="shared" si="9"/>
        <v>1</v>
      </c>
      <c r="G22" s="283">
        <f t="shared" si="10"/>
        <v>0</v>
      </c>
      <c r="H22" s="283">
        <f t="shared" si="11"/>
        <v>173</v>
      </c>
      <c r="I22" s="283">
        <f t="shared" si="12"/>
        <v>0</v>
      </c>
      <c r="J22" s="283">
        <f t="shared" si="13"/>
        <v>60</v>
      </c>
      <c r="K22" s="283">
        <f t="shared" si="14"/>
        <v>0</v>
      </c>
      <c r="L22" s="283">
        <f t="shared" si="15"/>
        <v>105</v>
      </c>
      <c r="M22" s="283">
        <f t="shared" si="16"/>
        <v>0</v>
      </c>
      <c r="N22" s="283">
        <f t="shared" si="1"/>
        <v>0</v>
      </c>
      <c r="O22" s="283">
        <f t="shared" si="17"/>
        <v>35</v>
      </c>
      <c r="P22" s="283">
        <f t="shared" si="18"/>
        <v>0</v>
      </c>
      <c r="Q22" s="283">
        <f t="shared" si="19"/>
        <v>0</v>
      </c>
      <c r="R22" s="283">
        <f t="shared" si="20"/>
        <v>0</v>
      </c>
      <c r="S22" s="283">
        <f t="shared" si="21"/>
        <v>0</v>
      </c>
      <c r="T22" s="283">
        <f t="shared" si="22"/>
        <v>0</v>
      </c>
      <c r="U22" s="283">
        <f t="shared" si="23"/>
        <v>0</v>
      </c>
      <c r="V22" s="283">
        <f t="shared" si="24"/>
        <v>0</v>
      </c>
      <c r="W22" s="283">
        <f t="shared" si="25"/>
        <v>0</v>
      </c>
      <c r="X22" s="283">
        <f t="shared" si="26"/>
        <v>0</v>
      </c>
      <c r="Y22" s="283">
        <f t="shared" si="27"/>
        <v>117</v>
      </c>
      <c r="Z22" s="283">
        <f t="shared" si="3"/>
        <v>111</v>
      </c>
      <c r="AA22" s="283">
        <v>0</v>
      </c>
      <c r="AB22" s="283">
        <v>0</v>
      </c>
      <c r="AC22" s="283">
        <v>0</v>
      </c>
      <c r="AD22" s="283">
        <v>1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6">
        <v>0</v>
      </c>
      <c r="AL22" s="286" t="s">
        <v>797</v>
      </c>
      <c r="AM22" s="286" t="s">
        <v>797</v>
      </c>
      <c r="AN22" s="286" t="s">
        <v>797</v>
      </c>
      <c r="AO22" s="286" t="s">
        <v>797</v>
      </c>
      <c r="AP22" s="286" t="s">
        <v>797</v>
      </c>
      <c r="AQ22" s="286" t="s">
        <v>797</v>
      </c>
      <c r="AR22" s="286" t="s">
        <v>797</v>
      </c>
      <c r="AS22" s="286" t="s">
        <v>797</v>
      </c>
      <c r="AT22" s="283">
        <v>0</v>
      </c>
      <c r="AU22" s="283">
        <v>110</v>
      </c>
      <c r="AV22" s="283">
        <f>施設資源化量内訳!D22</f>
        <v>493</v>
      </c>
      <c r="AW22" s="283">
        <f>施設資源化量内訳!E22</f>
        <v>113</v>
      </c>
      <c r="AX22" s="283">
        <f>施設資源化量内訳!F22</f>
        <v>1</v>
      </c>
      <c r="AY22" s="283">
        <f>施設資源化量内訳!G22</f>
        <v>0</v>
      </c>
      <c r="AZ22" s="283">
        <f>施設資源化量内訳!H22</f>
        <v>172</v>
      </c>
      <c r="BA22" s="283">
        <f>施設資源化量内訳!I22</f>
        <v>0</v>
      </c>
      <c r="BB22" s="283">
        <f>施設資源化量内訳!J22</f>
        <v>60</v>
      </c>
      <c r="BC22" s="283">
        <f>施設資源化量内訳!K22</f>
        <v>0</v>
      </c>
      <c r="BD22" s="283">
        <f>施設資源化量内訳!L22</f>
        <v>105</v>
      </c>
      <c r="BE22" s="283">
        <f>施設資源化量内訳!M22</f>
        <v>0</v>
      </c>
      <c r="BF22" s="283">
        <f>施設資源化量内訳!N22</f>
        <v>0</v>
      </c>
      <c r="BG22" s="283">
        <f>施設資源化量内訳!O22</f>
        <v>35</v>
      </c>
      <c r="BH22" s="283">
        <f>施設資源化量内訳!P22</f>
        <v>0</v>
      </c>
      <c r="BI22" s="283">
        <f>施設資源化量内訳!Q22</f>
        <v>0</v>
      </c>
      <c r="BJ22" s="283">
        <f>施設資源化量内訳!R22</f>
        <v>0</v>
      </c>
      <c r="BK22" s="283">
        <f>施設資源化量内訳!S22</f>
        <v>0</v>
      </c>
      <c r="BL22" s="283">
        <f>施設資源化量内訳!T22</f>
        <v>0</v>
      </c>
      <c r="BM22" s="283">
        <f>施設資源化量内訳!U22</f>
        <v>0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0</v>
      </c>
      <c r="BQ22" s="283">
        <f>施設資源化量内訳!Y22</f>
        <v>7</v>
      </c>
      <c r="BR22" s="283">
        <f t="shared" si="5"/>
        <v>77</v>
      </c>
      <c r="BS22" s="283">
        <v>77</v>
      </c>
      <c r="BT22" s="283">
        <v>0</v>
      </c>
      <c r="BU22" s="283"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v>0</v>
      </c>
      <c r="CC22" s="283">
        <v>0</v>
      </c>
      <c r="CD22" s="286" t="s">
        <v>797</v>
      </c>
      <c r="CE22" s="286" t="s">
        <v>797</v>
      </c>
      <c r="CF22" s="286" t="s">
        <v>797</v>
      </c>
      <c r="CG22" s="286" t="s">
        <v>797</v>
      </c>
      <c r="CH22" s="286" t="s">
        <v>797</v>
      </c>
      <c r="CI22" s="286" t="s">
        <v>797</v>
      </c>
      <c r="CJ22" s="286" t="s">
        <v>797</v>
      </c>
      <c r="CK22" s="286" t="s">
        <v>797</v>
      </c>
      <c r="CL22" s="283">
        <v>0</v>
      </c>
      <c r="CM22" s="283">
        <v>0</v>
      </c>
      <c r="CN22" s="284" t="s">
        <v>774</v>
      </c>
    </row>
    <row r="23" spans="1:92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7"/>
        <v>49</v>
      </c>
      <c r="E23" s="283">
        <f t="shared" si="8"/>
        <v>28</v>
      </c>
      <c r="F23" s="283">
        <f t="shared" si="9"/>
        <v>0</v>
      </c>
      <c r="G23" s="283">
        <f t="shared" si="10"/>
        <v>0</v>
      </c>
      <c r="H23" s="283">
        <f t="shared" si="11"/>
        <v>6</v>
      </c>
      <c r="I23" s="283">
        <f t="shared" si="12"/>
        <v>11</v>
      </c>
      <c r="J23" s="283">
        <f t="shared" si="13"/>
        <v>4</v>
      </c>
      <c r="K23" s="283">
        <f t="shared" si="14"/>
        <v>0</v>
      </c>
      <c r="L23" s="283">
        <f t="shared" si="15"/>
        <v>0</v>
      </c>
      <c r="M23" s="283">
        <f t="shared" si="16"/>
        <v>0</v>
      </c>
      <c r="N23" s="283">
        <f t="shared" si="1"/>
        <v>0</v>
      </c>
      <c r="O23" s="283">
        <f t="shared" si="17"/>
        <v>0</v>
      </c>
      <c r="P23" s="283">
        <f t="shared" si="18"/>
        <v>0</v>
      </c>
      <c r="Q23" s="283">
        <f t="shared" si="19"/>
        <v>0</v>
      </c>
      <c r="R23" s="283">
        <f t="shared" si="20"/>
        <v>0</v>
      </c>
      <c r="S23" s="283">
        <f t="shared" si="21"/>
        <v>0</v>
      </c>
      <c r="T23" s="283">
        <f t="shared" si="22"/>
        <v>0</v>
      </c>
      <c r="U23" s="283">
        <f t="shared" si="23"/>
        <v>0</v>
      </c>
      <c r="V23" s="283">
        <f t="shared" si="24"/>
        <v>0</v>
      </c>
      <c r="W23" s="283">
        <f t="shared" si="25"/>
        <v>0</v>
      </c>
      <c r="X23" s="283">
        <f t="shared" si="26"/>
        <v>0</v>
      </c>
      <c r="Y23" s="283">
        <f t="shared" si="27"/>
        <v>0</v>
      </c>
      <c r="Z23" s="283">
        <f t="shared" si="3"/>
        <v>49</v>
      </c>
      <c r="AA23" s="283">
        <v>28</v>
      </c>
      <c r="AB23" s="283">
        <v>0</v>
      </c>
      <c r="AC23" s="283">
        <v>0</v>
      </c>
      <c r="AD23" s="283">
        <v>6</v>
      </c>
      <c r="AE23" s="283">
        <v>11</v>
      </c>
      <c r="AF23" s="283">
        <v>4</v>
      </c>
      <c r="AG23" s="283">
        <v>0</v>
      </c>
      <c r="AH23" s="283">
        <v>0</v>
      </c>
      <c r="AI23" s="283">
        <v>0</v>
      </c>
      <c r="AJ23" s="283">
        <v>0</v>
      </c>
      <c r="AK23" s="286">
        <v>0</v>
      </c>
      <c r="AL23" s="286" t="s">
        <v>797</v>
      </c>
      <c r="AM23" s="286" t="s">
        <v>797</v>
      </c>
      <c r="AN23" s="286" t="s">
        <v>797</v>
      </c>
      <c r="AO23" s="286" t="s">
        <v>797</v>
      </c>
      <c r="AP23" s="286" t="s">
        <v>797</v>
      </c>
      <c r="AQ23" s="286" t="s">
        <v>797</v>
      </c>
      <c r="AR23" s="286" t="s">
        <v>797</v>
      </c>
      <c r="AS23" s="286" t="s">
        <v>797</v>
      </c>
      <c r="AT23" s="283">
        <v>0</v>
      </c>
      <c r="AU23" s="283">
        <v>0</v>
      </c>
      <c r="AV23" s="283">
        <f>施設資源化量内訳!D23</f>
        <v>0</v>
      </c>
      <c r="AW23" s="283">
        <f>施設資源化量内訳!E23</f>
        <v>0</v>
      </c>
      <c r="AX23" s="283">
        <f>施設資源化量内訳!F23</f>
        <v>0</v>
      </c>
      <c r="AY23" s="283">
        <f>施設資源化量内訳!G23</f>
        <v>0</v>
      </c>
      <c r="AZ23" s="283">
        <f>施設資源化量内訳!H23</f>
        <v>0</v>
      </c>
      <c r="BA23" s="283">
        <f>施設資源化量内訳!I23</f>
        <v>0</v>
      </c>
      <c r="BB23" s="283">
        <f>施設資源化量内訳!J23</f>
        <v>0</v>
      </c>
      <c r="BC23" s="283">
        <f>施設資源化量内訳!K23</f>
        <v>0</v>
      </c>
      <c r="BD23" s="283">
        <f>施設資源化量内訳!L23</f>
        <v>0</v>
      </c>
      <c r="BE23" s="283">
        <f>施設資源化量内訳!M23</f>
        <v>0</v>
      </c>
      <c r="BF23" s="283">
        <f>施設資源化量内訳!N23</f>
        <v>0</v>
      </c>
      <c r="BG23" s="283">
        <f>施設資源化量内訳!O23</f>
        <v>0</v>
      </c>
      <c r="BH23" s="283">
        <f>施設資源化量内訳!P23</f>
        <v>0</v>
      </c>
      <c r="BI23" s="283">
        <f>施設資源化量内訳!Q23</f>
        <v>0</v>
      </c>
      <c r="BJ23" s="283">
        <f>施設資源化量内訳!R23</f>
        <v>0</v>
      </c>
      <c r="BK23" s="283">
        <f>施設資源化量内訳!S23</f>
        <v>0</v>
      </c>
      <c r="BL23" s="283">
        <f>施設資源化量内訳!T23</f>
        <v>0</v>
      </c>
      <c r="BM23" s="283">
        <f>施設資源化量内訳!U23</f>
        <v>0</v>
      </c>
      <c r="BN23" s="283">
        <f>施設資源化量内訳!V23</f>
        <v>0</v>
      </c>
      <c r="BO23" s="283">
        <f>施設資源化量内訳!W23</f>
        <v>0</v>
      </c>
      <c r="BP23" s="283">
        <f>施設資源化量内訳!X23</f>
        <v>0</v>
      </c>
      <c r="BQ23" s="283">
        <f>施設資源化量内訳!Y23</f>
        <v>0</v>
      </c>
      <c r="BR23" s="283">
        <f t="shared" si="5"/>
        <v>0</v>
      </c>
      <c r="BS23" s="283">
        <v>0</v>
      </c>
      <c r="BT23" s="283">
        <v>0</v>
      </c>
      <c r="BU23" s="283"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v>0</v>
      </c>
      <c r="CC23" s="283">
        <v>0</v>
      </c>
      <c r="CD23" s="286" t="s">
        <v>797</v>
      </c>
      <c r="CE23" s="286" t="s">
        <v>797</v>
      </c>
      <c r="CF23" s="286" t="s">
        <v>797</v>
      </c>
      <c r="CG23" s="286" t="s">
        <v>797</v>
      </c>
      <c r="CH23" s="286" t="s">
        <v>797</v>
      </c>
      <c r="CI23" s="286" t="s">
        <v>797</v>
      </c>
      <c r="CJ23" s="286" t="s">
        <v>797</v>
      </c>
      <c r="CK23" s="286" t="s">
        <v>797</v>
      </c>
      <c r="CL23" s="283">
        <v>0</v>
      </c>
      <c r="CM23" s="283">
        <v>0</v>
      </c>
      <c r="CN23" s="284" t="s">
        <v>745</v>
      </c>
    </row>
    <row r="24" spans="1:92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7"/>
        <v>149</v>
      </c>
      <c r="E24" s="283">
        <f t="shared" si="8"/>
        <v>51</v>
      </c>
      <c r="F24" s="283">
        <f t="shared" si="9"/>
        <v>0</v>
      </c>
      <c r="G24" s="283">
        <f t="shared" si="10"/>
        <v>0</v>
      </c>
      <c r="H24" s="283">
        <f t="shared" si="11"/>
        <v>23</v>
      </c>
      <c r="I24" s="283">
        <f t="shared" si="12"/>
        <v>24</v>
      </c>
      <c r="J24" s="283">
        <f t="shared" si="13"/>
        <v>14</v>
      </c>
      <c r="K24" s="283">
        <f t="shared" si="14"/>
        <v>0</v>
      </c>
      <c r="L24" s="283">
        <f t="shared" si="15"/>
        <v>25</v>
      </c>
      <c r="M24" s="283">
        <f t="shared" si="16"/>
        <v>0</v>
      </c>
      <c r="N24" s="283">
        <f t="shared" si="1"/>
        <v>0</v>
      </c>
      <c r="O24" s="283">
        <f t="shared" si="17"/>
        <v>12</v>
      </c>
      <c r="P24" s="283">
        <f t="shared" si="18"/>
        <v>0</v>
      </c>
      <c r="Q24" s="283">
        <f t="shared" si="19"/>
        <v>0</v>
      </c>
      <c r="R24" s="283">
        <f t="shared" si="20"/>
        <v>0</v>
      </c>
      <c r="S24" s="283">
        <f t="shared" si="21"/>
        <v>0</v>
      </c>
      <c r="T24" s="283">
        <f t="shared" si="22"/>
        <v>0</v>
      </c>
      <c r="U24" s="283">
        <f t="shared" si="23"/>
        <v>0</v>
      </c>
      <c r="V24" s="283">
        <f t="shared" si="24"/>
        <v>0</v>
      </c>
      <c r="W24" s="283">
        <f t="shared" si="25"/>
        <v>0</v>
      </c>
      <c r="X24" s="283">
        <f t="shared" si="26"/>
        <v>0</v>
      </c>
      <c r="Y24" s="283">
        <f t="shared" si="27"/>
        <v>0</v>
      </c>
      <c r="Z24" s="283">
        <f t="shared" si="3"/>
        <v>63</v>
      </c>
      <c r="AA24" s="283">
        <v>51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6">
        <v>12</v>
      </c>
      <c r="AL24" s="286" t="s">
        <v>797</v>
      </c>
      <c r="AM24" s="286" t="s">
        <v>797</v>
      </c>
      <c r="AN24" s="286" t="s">
        <v>797</v>
      </c>
      <c r="AO24" s="286" t="s">
        <v>797</v>
      </c>
      <c r="AP24" s="286" t="s">
        <v>797</v>
      </c>
      <c r="AQ24" s="286" t="s">
        <v>797</v>
      </c>
      <c r="AR24" s="286" t="s">
        <v>797</v>
      </c>
      <c r="AS24" s="286" t="s">
        <v>797</v>
      </c>
      <c r="AT24" s="283">
        <v>0</v>
      </c>
      <c r="AU24" s="283">
        <v>0</v>
      </c>
      <c r="AV24" s="283">
        <f>施設資源化量内訳!D24</f>
        <v>86</v>
      </c>
      <c r="AW24" s="283">
        <f>施設資源化量内訳!E24</f>
        <v>0</v>
      </c>
      <c r="AX24" s="283">
        <f>施設資源化量内訳!F24</f>
        <v>0</v>
      </c>
      <c r="AY24" s="283">
        <f>施設資源化量内訳!G24</f>
        <v>0</v>
      </c>
      <c r="AZ24" s="283">
        <f>施設資源化量内訳!H24</f>
        <v>23</v>
      </c>
      <c r="BA24" s="283">
        <f>施設資源化量内訳!I24</f>
        <v>24</v>
      </c>
      <c r="BB24" s="283">
        <f>施設資源化量内訳!J24</f>
        <v>14</v>
      </c>
      <c r="BC24" s="283">
        <f>施設資源化量内訳!K24</f>
        <v>0</v>
      </c>
      <c r="BD24" s="283">
        <f>施設資源化量内訳!L24</f>
        <v>25</v>
      </c>
      <c r="BE24" s="283">
        <f>施設資源化量内訳!M24</f>
        <v>0</v>
      </c>
      <c r="BF24" s="283">
        <f>施設資源化量内訳!N24</f>
        <v>0</v>
      </c>
      <c r="BG24" s="283">
        <f>施設資源化量内訳!O24</f>
        <v>0</v>
      </c>
      <c r="BH24" s="283">
        <f>施設資源化量内訳!P24</f>
        <v>0</v>
      </c>
      <c r="BI24" s="283">
        <f>施設資源化量内訳!Q24</f>
        <v>0</v>
      </c>
      <c r="BJ24" s="283">
        <f>施設資源化量内訳!R24</f>
        <v>0</v>
      </c>
      <c r="BK24" s="283">
        <f>施設資源化量内訳!S24</f>
        <v>0</v>
      </c>
      <c r="BL24" s="283">
        <f>施設資源化量内訳!T24</f>
        <v>0</v>
      </c>
      <c r="BM24" s="283">
        <f>施設資源化量内訳!U24</f>
        <v>0</v>
      </c>
      <c r="BN24" s="283">
        <f>施設資源化量内訳!V24</f>
        <v>0</v>
      </c>
      <c r="BO24" s="283">
        <f>施設資源化量内訳!W24</f>
        <v>0</v>
      </c>
      <c r="BP24" s="283">
        <f>施設資源化量内訳!X24</f>
        <v>0</v>
      </c>
      <c r="BQ24" s="283">
        <f>施設資源化量内訳!Y24</f>
        <v>0</v>
      </c>
      <c r="BR24" s="283">
        <f t="shared" si="5"/>
        <v>0</v>
      </c>
      <c r="BS24" s="283">
        <v>0</v>
      </c>
      <c r="BT24" s="283">
        <v>0</v>
      </c>
      <c r="BU24" s="283"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v>0</v>
      </c>
      <c r="CC24" s="283">
        <v>0</v>
      </c>
      <c r="CD24" s="286" t="s">
        <v>797</v>
      </c>
      <c r="CE24" s="286" t="s">
        <v>797</v>
      </c>
      <c r="CF24" s="286" t="s">
        <v>797</v>
      </c>
      <c r="CG24" s="286" t="s">
        <v>797</v>
      </c>
      <c r="CH24" s="286" t="s">
        <v>797</v>
      </c>
      <c r="CI24" s="286" t="s">
        <v>797</v>
      </c>
      <c r="CJ24" s="286" t="s">
        <v>797</v>
      </c>
      <c r="CK24" s="286" t="s">
        <v>797</v>
      </c>
      <c r="CL24" s="283">
        <v>0</v>
      </c>
      <c r="CM24" s="283">
        <v>0</v>
      </c>
      <c r="CN24" s="284" t="s">
        <v>745</v>
      </c>
    </row>
    <row r="25" spans="1:92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7"/>
        <v>511</v>
      </c>
      <c r="E25" s="283">
        <f t="shared" si="8"/>
        <v>226</v>
      </c>
      <c r="F25" s="283">
        <f t="shared" si="9"/>
        <v>1</v>
      </c>
      <c r="G25" s="283">
        <f t="shared" si="10"/>
        <v>0</v>
      </c>
      <c r="H25" s="283">
        <f t="shared" si="11"/>
        <v>75</v>
      </c>
      <c r="I25" s="283">
        <f t="shared" si="12"/>
        <v>78</v>
      </c>
      <c r="J25" s="283">
        <f t="shared" si="13"/>
        <v>38</v>
      </c>
      <c r="K25" s="283">
        <f t="shared" si="14"/>
        <v>0</v>
      </c>
      <c r="L25" s="283">
        <f t="shared" si="15"/>
        <v>66</v>
      </c>
      <c r="M25" s="283">
        <f t="shared" si="16"/>
        <v>0</v>
      </c>
      <c r="N25" s="283">
        <f t="shared" si="1"/>
        <v>0</v>
      </c>
      <c r="O25" s="283">
        <f t="shared" si="17"/>
        <v>20</v>
      </c>
      <c r="P25" s="283">
        <f t="shared" si="18"/>
        <v>0</v>
      </c>
      <c r="Q25" s="283">
        <f t="shared" si="19"/>
        <v>0</v>
      </c>
      <c r="R25" s="283">
        <f t="shared" si="20"/>
        <v>0</v>
      </c>
      <c r="S25" s="283">
        <f t="shared" si="21"/>
        <v>0</v>
      </c>
      <c r="T25" s="283">
        <f t="shared" si="22"/>
        <v>0</v>
      </c>
      <c r="U25" s="283">
        <f t="shared" si="23"/>
        <v>0</v>
      </c>
      <c r="V25" s="283">
        <f t="shared" si="24"/>
        <v>0</v>
      </c>
      <c r="W25" s="283">
        <f t="shared" si="25"/>
        <v>0</v>
      </c>
      <c r="X25" s="283">
        <f t="shared" si="26"/>
        <v>0</v>
      </c>
      <c r="Y25" s="283">
        <f t="shared" si="27"/>
        <v>7</v>
      </c>
      <c r="Z25" s="283">
        <f t="shared" si="3"/>
        <v>258</v>
      </c>
      <c r="AA25" s="283">
        <v>226</v>
      </c>
      <c r="AB25" s="283">
        <v>1</v>
      </c>
      <c r="AC25" s="283">
        <v>0</v>
      </c>
      <c r="AD25" s="283">
        <v>11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6">
        <v>20</v>
      </c>
      <c r="AL25" s="286" t="s">
        <v>797</v>
      </c>
      <c r="AM25" s="286" t="s">
        <v>797</v>
      </c>
      <c r="AN25" s="286" t="s">
        <v>797</v>
      </c>
      <c r="AO25" s="286" t="s">
        <v>797</v>
      </c>
      <c r="AP25" s="286" t="s">
        <v>797</v>
      </c>
      <c r="AQ25" s="286" t="s">
        <v>797</v>
      </c>
      <c r="AR25" s="286" t="s">
        <v>797</v>
      </c>
      <c r="AS25" s="286" t="s">
        <v>797</v>
      </c>
      <c r="AT25" s="283">
        <v>0</v>
      </c>
      <c r="AU25" s="283">
        <v>0</v>
      </c>
      <c r="AV25" s="283">
        <f>施設資源化量内訳!D25</f>
        <v>253</v>
      </c>
      <c r="AW25" s="283">
        <f>施設資源化量内訳!E25</f>
        <v>0</v>
      </c>
      <c r="AX25" s="283">
        <f>施設資源化量内訳!F25</f>
        <v>0</v>
      </c>
      <c r="AY25" s="283">
        <f>施設資源化量内訳!G25</f>
        <v>0</v>
      </c>
      <c r="AZ25" s="283">
        <f>施設資源化量内訳!H25</f>
        <v>64</v>
      </c>
      <c r="BA25" s="283">
        <f>施設資源化量内訳!I25</f>
        <v>78</v>
      </c>
      <c r="BB25" s="283">
        <f>施設資源化量内訳!J25</f>
        <v>38</v>
      </c>
      <c r="BC25" s="283">
        <f>施設資源化量内訳!K25</f>
        <v>0</v>
      </c>
      <c r="BD25" s="283">
        <f>施設資源化量内訳!L25</f>
        <v>66</v>
      </c>
      <c r="BE25" s="283">
        <f>施設資源化量内訳!M25</f>
        <v>0</v>
      </c>
      <c r="BF25" s="283">
        <f>施設資源化量内訳!N25</f>
        <v>0</v>
      </c>
      <c r="BG25" s="283">
        <f>施設資源化量内訳!O25</f>
        <v>0</v>
      </c>
      <c r="BH25" s="283">
        <f>施設資源化量内訳!P25</f>
        <v>0</v>
      </c>
      <c r="BI25" s="283">
        <f>施設資源化量内訳!Q25</f>
        <v>0</v>
      </c>
      <c r="BJ25" s="283">
        <f>施設資源化量内訳!R25</f>
        <v>0</v>
      </c>
      <c r="BK25" s="283">
        <f>施設資源化量内訳!S25</f>
        <v>0</v>
      </c>
      <c r="BL25" s="283">
        <f>施設資源化量内訳!T25</f>
        <v>0</v>
      </c>
      <c r="BM25" s="283">
        <f>施設資源化量内訳!U25</f>
        <v>0</v>
      </c>
      <c r="BN25" s="283">
        <f>施設資源化量内訳!V25</f>
        <v>0</v>
      </c>
      <c r="BO25" s="283">
        <f>施設資源化量内訳!W25</f>
        <v>0</v>
      </c>
      <c r="BP25" s="283">
        <f>施設資源化量内訳!X25</f>
        <v>0</v>
      </c>
      <c r="BQ25" s="283">
        <f>施設資源化量内訳!Y25</f>
        <v>7</v>
      </c>
      <c r="BR25" s="283">
        <f t="shared" si="5"/>
        <v>0</v>
      </c>
      <c r="BS25" s="283">
        <v>0</v>
      </c>
      <c r="BT25" s="283">
        <v>0</v>
      </c>
      <c r="BU25" s="283"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v>0</v>
      </c>
      <c r="CC25" s="283">
        <v>0</v>
      </c>
      <c r="CD25" s="286" t="s">
        <v>797</v>
      </c>
      <c r="CE25" s="286" t="s">
        <v>797</v>
      </c>
      <c r="CF25" s="286" t="s">
        <v>797</v>
      </c>
      <c r="CG25" s="286" t="s">
        <v>797</v>
      </c>
      <c r="CH25" s="286" t="s">
        <v>797</v>
      </c>
      <c r="CI25" s="286" t="s">
        <v>797</v>
      </c>
      <c r="CJ25" s="286" t="s">
        <v>797</v>
      </c>
      <c r="CK25" s="286" t="s">
        <v>797</v>
      </c>
      <c r="CL25" s="283">
        <v>0</v>
      </c>
      <c r="CM25" s="283">
        <v>0</v>
      </c>
      <c r="CN25" s="284" t="s">
        <v>745</v>
      </c>
    </row>
    <row r="26" spans="1:92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7"/>
        <v>322</v>
      </c>
      <c r="E26" s="283">
        <f t="shared" si="8"/>
        <v>89</v>
      </c>
      <c r="F26" s="283">
        <f t="shared" si="9"/>
        <v>0</v>
      </c>
      <c r="G26" s="283">
        <f t="shared" si="10"/>
        <v>0</v>
      </c>
      <c r="H26" s="283">
        <f t="shared" si="11"/>
        <v>69</v>
      </c>
      <c r="I26" s="283">
        <f t="shared" si="12"/>
        <v>55</v>
      </c>
      <c r="J26" s="283">
        <f t="shared" si="13"/>
        <v>26</v>
      </c>
      <c r="K26" s="283">
        <f t="shared" si="14"/>
        <v>0</v>
      </c>
      <c r="L26" s="283">
        <f t="shared" si="15"/>
        <v>42</v>
      </c>
      <c r="M26" s="283">
        <f t="shared" si="16"/>
        <v>0</v>
      </c>
      <c r="N26" s="283">
        <f t="shared" si="1"/>
        <v>0</v>
      </c>
      <c r="O26" s="283">
        <f t="shared" si="17"/>
        <v>36</v>
      </c>
      <c r="P26" s="283">
        <f t="shared" si="18"/>
        <v>0</v>
      </c>
      <c r="Q26" s="283">
        <f t="shared" si="19"/>
        <v>0</v>
      </c>
      <c r="R26" s="283">
        <f t="shared" si="20"/>
        <v>0</v>
      </c>
      <c r="S26" s="283">
        <f t="shared" si="21"/>
        <v>0</v>
      </c>
      <c r="T26" s="283">
        <f t="shared" si="22"/>
        <v>0</v>
      </c>
      <c r="U26" s="283">
        <f t="shared" si="23"/>
        <v>0</v>
      </c>
      <c r="V26" s="283">
        <f t="shared" si="24"/>
        <v>0</v>
      </c>
      <c r="W26" s="283">
        <f t="shared" si="25"/>
        <v>0</v>
      </c>
      <c r="X26" s="283">
        <f t="shared" si="26"/>
        <v>0</v>
      </c>
      <c r="Y26" s="283">
        <f t="shared" si="27"/>
        <v>5</v>
      </c>
      <c r="Z26" s="283">
        <f t="shared" si="3"/>
        <v>125</v>
      </c>
      <c r="AA26" s="283">
        <v>89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6">
        <v>36</v>
      </c>
      <c r="AL26" s="286" t="s">
        <v>797</v>
      </c>
      <c r="AM26" s="286" t="s">
        <v>797</v>
      </c>
      <c r="AN26" s="286" t="s">
        <v>797</v>
      </c>
      <c r="AO26" s="286" t="s">
        <v>797</v>
      </c>
      <c r="AP26" s="286" t="s">
        <v>797</v>
      </c>
      <c r="AQ26" s="286" t="s">
        <v>797</v>
      </c>
      <c r="AR26" s="286" t="s">
        <v>797</v>
      </c>
      <c r="AS26" s="286" t="s">
        <v>797</v>
      </c>
      <c r="AT26" s="283">
        <v>0</v>
      </c>
      <c r="AU26" s="283">
        <v>0</v>
      </c>
      <c r="AV26" s="283">
        <f>施設資源化量内訳!D26</f>
        <v>197</v>
      </c>
      <c r="AW26" s="283">
        <f>施設資源化量内訳!E26</f>
        <v>0</v>
      </c>
      <c r="AX26" s="283">
        <f>施設資源化量内訳!F26</f>
        <v>0</v>
      </c>
      <c r="AY26" s="283">
        <f>施設資源化量内訳!G26</f>
        <v>0</v>
      </c>
      <c r="AZ26" s="283">
        <f>施設資源化量内訳!H26</f>
        <v>69</v>
      </c>
      <c r="BA26" s="283">
        <f>施設資源化量内訳!I26</f>
        <v>55</v>
      </c>
      <c r="BB26" s="283">
        <f>施設資源化量内訳!J26</f>
        <v>26</v>
      </c>
      <c r="BC26" s="283">
        <f>施設資源化量内訳!K26</f>
        <v>0</v>
      </c>
      <c r="BD26" s="283">
        <f>施設資源化量内訳!L26</f>
        <v>42</v>
      </c>
      <c r="BE26" s="283">
        <f>施設資源化量内訳!M26</f>
        <v>0</v>
      </c>
      <c r="BF26" s="283">
        <f>施設資源化量内訳!N26</f>
        <v>0</v>
      </c>
      <c r="BG26" s="283">
        <f>施設資源化量内訳!O26</f>
        <v>0</v>
      </c>
      <c r="BH26" s="283">
        <f>施設資源化量内訳!P26</f>
        <v>0</v>
      </c>
      <c r="BI26" s="283">
        <f>施設資源化量内訳!Q26</f>
        <v>0</v>
      </c>
      <c r="BJ26" s="283">
        <f>施設資源化量内訳!R26</f>
        <v>0</v>
      </c>
      <c r="BK26" s="283">
        <f>施設資源化量内訳!S26</f>
        <v>0</v>
      </c>
      <c r="BL26" s="283">
        <f>施設資源化量内訳!T26</f>
        <v>0</v>
      </c>
      <c r="BM26" s="283">
        <f>施設資源化量内訳!U26</f>
        <v>0</v>
      </c>
      <c r="BN26" s="283">
        <f>施設資源化量内訳!V26</f>
        <v>0</v>
      </c>
      <c r="BO26" s="283">
        <f>施設資源化量内訳!W26</f>
        <v>0</v>
      </c>
      <c r="BP26" s="283">
        <f>施設資源化量内訳!X26</f>
        <v>0</v>
      </c>
      <c r="BQ26" s="283">
        <f>施設資源化量内訳!Y26</f>
        <v>5</v>
      </c>
      <c r="BR26" s="283">
        <f t="shared" si="5"/>
        <v>0</v>
      </c>
      <c r="BS26" s="283">
        <v>0</v>
      </c>
      <c r="BT26" s="283">
        <v>0</v>
      </c>
      <c r="BU26" s="283"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v>0</v>
      </c>
      <c r="CC26" s="283">
        <v>0</v>
      </c>
      <c r="CD26" s="286" t="s">
        <v>797</v>
      </c>
      <c r="CE26" s="286" t="s">
        <v>797</v>
      </c>
      <c r="CF26" s="286" t="s">
        <v>797</v>
      </c>
      <c r="CG26" s="286" t="s">
        <v>797</v>
      </c>
      <c r="CH26" s="286" t="s">
        <v>797</v>
      </c>
      <c r="CI26" s="286" t="s">
        <v>797</v>
      </c>
      <c r="CJ26" s="286" t="s">
        <v>797</v>
      </c>
      <c r="CK26" s="286" t="s">
        <v>797</v>
      </c>
      <c r="CL26" s="283">
        <v>0</v>
      </c>
      <c r="CM26" s="283">
        <v>0</v>
      </c>
      <c r="CN26" s="284" t="s">
        <v>774</v>
      </c>
    </row>
    <row r="27" spans="1:92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7"/>
        <v>1009</v>
      </c>
      <c r="E27" s="283">
        <f t="shared" si="8"/>
        <v>176</v>
      </c>
      <c r="F27" s="283">
        <f t="shared" si="9"/>
        <v>15</v>
      </c>
      <c r="G27" s="283">
        <f t="shared" si="10"/>
        <v>144</v>
      </c>
      <c r="H27" s="283">
        <f t="shared" si="11"/>
        <v>190</v>
      </c>
      <c r="I27" s="283">
        <f t="shared" si="12"/>
        <v>100</v>
      </c>
      <c r="J27" s="283">
        <f t="shared" si="13"/>
        <v>68</v>
      </c>
      <c r="K27" s="283">
        <f t="shared" si="14"/>
        <v>0</v>
      </c>
      <c r="L27" s="283">
        <f t="shared" si="15"/>
        <v>154</v>
      </c>
      <c r="M27" s="283">
        <f t="shared" si="16"/>
        <v>0</v>
      </c>
      <c r="N27" s="283">
        <f t="shared" si="1"/>
        <v>0</v>
      </c>
      <c r="O27" s="283">
        <f t="shared" si="17"/>
        <v>0</v>
      </c>
      <c r="P27" s="283">
        <f t="shared" si="18"/>
        <v>0</v>
      </c>
      <c r="Q27" s="283">
        <f t="shared" si="19"/>
        <v>0</v>
      </c>
      <c r="R27" s="283">
        <f t="shared" si="20"/>
        <v>0</v>
      </c>
      <c r="S27" s="283">
        <f t="shared" si="21"/>
        <v>162</v>
      </c>
      <c r="T27" s="283">
        <f t="shared" si="22"/>
        <v>0</v>
      </c>
      <c r="U27" s="283">
        <f t="shared" si="23"/>
        <v>0</v>
      </c>
      <c r="V27" s="283">
        <f t="shared" si="24"/>
        <v>0</v>
      </c>
      <c r="W27" s="283">
        <f t="shared" si="25"/>
        <v>0</v>
      </c>
      <c r="X27" s="283">
        <f t="shared" si="26"/>
        <v>0</v>
      </c>
      <c r="Y27" s="283">
        <f t="shared" si="27"/>
        <v>0</v>
      </c>
      <c r="Z27" s="283">
        <f t="shared" si="3"/>
        <v>0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6">
        <v>0</v>
      </c>
      <c r="AL27" s="286" t="s">
        <v>797</v>
      </c>
      <c r="AM27" s="286" t="s">
        <v>797</v>
      </c>
      <c r="AN27" s="286" t="s">
        <v>797</v>
      </c>
      <c r="AO27" s="286" t="s">
        <v>797</v>
      </c>
      <c r="AP27" s="286" t="s">
        <v>797</v>
      </c>
      <c r="AQ27" s="286" t="s">
        <v>797</v>
      </c>
      <c r="AR27" s="286" t="s">
        <v>797</v>
      </c>
      <c r="AS27" s="286" t="s">
        <v>797</v>
      </c>
      <c r="AT27" s="283">
        <v>0</v>
      </c>
      <c r="AU27" s="283">
        <v>0</v>
      </c>
      <c r="AV27" s="283">
        <f>施設資源化量内訳!D27</f>
        <v>993</v>
      </c>
      <c r="AW27" s="283">
        <f>施設資源化量内訳!E27</f>
        <v>175</v>
      </c>
      <c r="AX27" s="283">
        <f>施設資源化量内訳!F27</f>
        <v>15</v>
      </c>
      <c r="AY27" s="283">
        <f>施設資源化量内訳!G27</f>
        <v>144</v>
      </c>
      <c r="AZ27" s="283">
        <f>施設資源化量内訳!H27</f>
        <v>176</v>
      </c>
      <c r="BA27" s="283">
        <f>施設資源化量内訳!I27</f>
        <v>99</v>
      </c>
      <c r="BB27" s="283">
        <f>施設資源化量内訳!J27</f>
        <v>68</v>
      </c>
      <c r="BC27" s="283">
        <f>施設資源化量内訳!K27</f>
        <v>0</v>
      </c>
      <c r="BD27" s="283">
        <f>施設資源化量内訳!L27</f>
        <v>154</v>
      </c>
      <c r="BE27" s="283">
        <f>施設資源化量内訳!M27</f>
        <v>0</v>
      </c>
      <c r="BF27" s="283">
        <f>施設資源化量内訳!N27</f>
        <v>0</v>
      </c>
      <c r="BG27" s="283">
        <f>施設資源化量内訳!O27</f>
        <v>0</v>
      </c>
      <c r="BH27" s="283">
        <f>施設資源化量内訳!P27</f>
        <v>0</v>
      </c>
      <c r="BI27" s="283">
        <f>施設資源化量内訳!Q27</f>
        <v>0</v>
      </c>
      <c r="BJ27" s="283">
        <f>施設資源化量内訳!R27</f>
        <v>0</v>
      </c>
      <c r="BK27" s="283">
        <f>施設資源化量内訳!S27</f>
        <v>162</v>
      </c>
      <c r="BL27" s="283">
        <f>施設資源化量内訳!T27</f>
        <v>0</v>
      </c>
      <c r="BM27" s="283">
        <f>施設資源化量内訳!U27</f>
        <v>0</v>
      </c>
      <c r="BN27" s="283">
        <f>施設資源化量内訳!V27</f>
        <v>0</v>
      </c>
      <c r="BO27" s="283">
        <f>施設資源化量内訳!W27</f>
        <v>0</v>
      </c>
      <c r="BP27" s="283">
        <f>施設資源化量内訳!X27</f>
        <v>0</v>
      </c>
      <c r="BQ27" s="283">
        <f>施設資源化量内訳!Y27</f>
        <v>0</v>
      </c>
      <c r="BR27" s="283">
        <f t="shared" si="5"/>
        <v>16</v>
      </c>
      <c r="BS27" s="283">
        <v>1</v>
      </c>
      <c r="BT27" s="283">
        <v>0</v>
      </c>
      <c r="BU27" s="283">
        <v>0</v>
      </c>
      <c r="BV27" s="283">
        <v>14</v>
      </c>
      <c r="BW27" s="283">
        <v>1</v>
      </c>
      <c r="BX27" s="283">
        <v>0</v>
      </c>
      <c r="BY27" s="283">
        <v>0</v>
      </c>
      <c r="BZ27" s="283">
        <v>0</v>
      </c>
      <c r="CA27" s="283">
        <v>0</v>
      </c>
      <c r="CB27" s="283">
        <v>0</v>
      </c>
      <c r="CC27" s="283">
        <v>0</v>
      </c>
      <c r="CD27" s="286" t="s">
        <v>797</v>
      </c>
      <c r="CE27" s="286" t="s">
        <v>797</v>
      </c>
      <c r="CF27" s="286" t="s">
        <v>797</v>
      </c>
      <c r="CG27" s="286" t="s">
        <v>797</v>
      </c>
      <c r="CH27" s="286" t="s">
        <v>797</v>
      </c>
      <c r="CI27" s="286" t="s">
        <v>797</v>
      </c>
      <c r="CJ27" s="286" t="s">
        <v>797</v>
      </c>
      <c r="CK27" s="286" t="s">
        <v>797</v>
      </c>
      <c r="CL27" s="283">
        <v>0</v>
      </c>
      <c r="CM27" s="283">
        <v>0</v>
      </c>
      <c r="CN27" s="284" t="s">
        <v>745</v>
      </c>
    </row>
    <row r="28" spans="1:92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7"/>
        <v>96</v>
      </c>
      <c r="E28" s="283">
        <f t="shared" si="8"/>
        <v>66</v>
      </c>
      <c r="F28" s="283">
        <f t="shared" si="9"/>
        <v>0</v>
      </c>
      <c r="G28" s="283">
        <f t="shared" si="10"/>
        <v>0</v>
      </c>
      <c r="H28" s="283">
        <f t="shared" si="11"/>
        <v>4</v>
      </c>
      <c r="I28" s="283">
        <f t="shared" si="12"/>
        <v>7</v>
      </c>
      <c r="J28" s="283">
        <f t="shared" si="13"/>
        <v>4</v>
      </c>
      <c r="K28" s="283">
        <f t="shared" si="14"/>
        <v>0</v>
      </c>
      <c r="L28" s="283">
        <f t="shared" si="15"/>
        <v>11</v>
      </c>
      <c r="M28" s="283">
        <f t="shared" si="16"/>
        <v>0</v>
      </c>
      <c r="N28" s="283">
        <f t="shared" si="1"/>
        <v>0</v>
      </c>
      <c r="O28" s="283">
        <f t="shared" si="17"/>
        <v>4</v>
      </c>
      <c r="P28" s="283">
        <f t="shared" si="18"/>
        <v>0</v>
      </c>
      <c r="Q28" s="283">
        <f t="shared" si="19"/>
        <v>0</v>
      </c>
      <c r="R28" s="283">
        <f t="shared" si="20"/>
        <v>0</v>
      </c>
      <c r="S28" s="283">
        <f t="shared" si="21"/>
        <v>0</v>
      </c>
      <c r="T28" s="283">
        <f t="shared" si="22"/>
        <v>0</v>
      </c>
      <c r="U28" s="283">
        <f t="shared" si="23"/>
        <v>0</v>
      </c>
      <c r="V28" s="283">
        <f t="shared" si="24"/>
        <v>0</v>
      </c>
      <c r="W28" s="283">
        <f t="shared" si="25"/>
        <v>0</v>
      </c>
      <c r="X28" s="283">
        <f t="shared" si="26"/>
        <v>0</v>
      </c>
      <c r="Y28" s="283">
        <f t="shared" si="27"/>
        <v>0</v>
      </c>
      <c r="Z28" s="283">
        <f t="shared" si="3"/>
        <v>0</v>
      </c>
      <c r="AA28" s="283">
        <v>0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6">
        <v>0</v>
      </c>
      <c r="AL28" s="286" t="s">
        <v>797</v>
      </c>
      <c r="AM28" s="286" t="s">
        <v>797</v>
      </c>
      <c r="AN28" s="286" t="s">
        <v>797</v>
      </c>
      <c r="AO28" s="286" t="s">
        <v>797</v>
      </c>
      <c r="AP28" s="286" t="s">
        <v>797</v>
      </c>
      <c r="AQ28" s="286" t="s">
        <v>797</v>
      </c>
      <c r="AR28" s="286" t="s">
        <v>797</v>
      </c>
      <c r="AS28" s="286" t="s">
        <v>797</v>
      </c>
      <c r="AT28" s="283">
        <v>0</v>
      </c>
      <c r="AU28" s="283">
        <v>0</v>
      </c>
      <c r="AV28" s="283">
        <f>施設資源化量内訳!D28</f>
        <v>96</v>
      </c>
      <c r="AW28" s="283">
        <f>施設資源化量内訳!E28</f>
        <v>66</v>
      </c>
      <c r="AX28" s="283">
        <f>施設資源化量内訳!F28</f>
        <v>0</v>
      </c>
      <c r="AY28" s="283">
        <f>施設資源化量内訳!G28</f>
        <v>0</v>
      </c>
      <c r="AZ28" s="283">
        <f>施設資源化量内訳!H28</f>
        <v>4</v>
      </c>
      <c r="BA28" s="283">
        <f>施設資源化量内訳!I28</f>
        <v>7</v>
      </c>
      <c r="BB28" s="283">
        <f>施設資源化量内訳!J28</f>
        <v>4</v>
      </c>
      <c r="BC28" s="283">
        <f>施設資源化量内訳!K28</f>
        <v>0</v>
      </c>
      <c r="BD28" s="283">
        <f>施設資源化量内訳!L28</f>
        <v>11</v>
      </c>
      <c r="BE28" s="283">
        <f>施設資源化量内訳!M28</f>
        <v>0</v>
      </c>
      <c r="BF28" s="283">
        <f>施設資源化量内訳!N28</f>
        <v>0</v>
      </c>
      <c r="BG28" s="283">
        <f>施設資源化量内訳!O28</f>
        <v>4</v>
      </c>
      <c r="BH28" s="283">
        <f>施設資源化量内訳!P28</f>
        <v>0</v>
      </c>
      <c r="BI28" s="283">
        <f>施設資源化量内訳!Q28</f>
        <v>0</v>
      </c>
      <c r="BJ28" s="283">
        <f>施設資源化量内訳!R28</f>
        <v>0</v>
      </c>
      <c r="BK28" s="283">
        <f>施設資源化量内訳!S28</f>
        <v>0</v>
      </c>
      <c r="BL28" s="283">
        <f>施設資源化量内訳!T28</f>
        <v>0</v>
      </c>
      <c r="BM28" s="283">
        <f>施設資源化量内訳!U28</f>
        <v>0</v>
      </c>
      <c r="BN28" s="283">
        <f>施設資源化量内訳!V28</f>
        <v>0</v>
      </c>
      <c r="BO28" s="283">
        <f>施設資源化量内訳!W28</f>
        <v>0</v>
      </c>
      <c r="BP28" s="283">
        <f>施設資源化量内訳!X28</f>
        <v>0</v>
      </c>
      <c r="BQ28" s="283">
        <f>施設資源化量内訳!Y28</f>
        <v>0</v>
      </c>
      <c r="BR28" s="283">
        <f t="shared" si="5"/>
        <v>0</v>
      </c>
      <c r="BS28" s="283">
        <v>0</v>
      </c>
      <c r="BT28" s="283">
        <v>0</v>
      </c>
      <c r="BU28" s="283"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v>0</v>
      </c>
      <c r="CC28" s="283">
        <v>0</v>
      </c>
      <c r="CD28" s="286" t="s">
        <v>797</v>
      </c>
      <c r="CE28" s="286" t="s">
        <v>797</v>
      </c>
      <c r="CF28" s="286" t="s">
        <v>797</v>
      </c>
      <c r="CG28" s="286" t="s">
        <v>797</v>
      </c>
      <c r="CH28" s="286" t="s">
        <v>797</v>
      </c>
      <c r="CI28" s="286" t="s">
        <v>797</v>
      </c>
      <c r="CJ28" s="286" t="s">
        <v>797</v>
      </c>
      <c r="CK28" s="286" t="s">
        <v>797</v>
      </c>
      <c r="CL28" s="283">
        <v>0</v>
      </c>
      <c r="CM28" s="283">
        <v>0</v>
      </c>
      <c r="CN28" s="284" t="s">
        <v>774</v>
      </c>
    </row>
    <row r="29" spans="1:92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7"/>
        <v>102</v>
      </c>
      <c r="E29" s="283">
        <f t="shared" si="8"/>
        <v>57</v>
      </c>
      <c r="F29" s="283">
        <f t="shared" si="9"/>
        <v>0</v>
      </c>
      <c r="G29" s="283">
        <f t="shared" si="10"/>
        <v>0</v>
      </c>
      <c r="H29" s="283">
        <f t="shared" si="11"/>
        <v>8</v>
      </c>
      <c r="I29" s="283">
        <f t="shared" si="12"/>
        <v>10</v>
      </c>
      <c r="J29" s="283">
        <f t="shared" si="13"/>
        <v>8</v>
      </c>
      <c r="K29" s="283">
        <f t="shared" si="14"/>
        <v>0</v>
      </c>
      <c r="L29" s="283">
        <f t="shared" si="15"/>
        <v>15</v>
      </c>
      <c r="M29" s="283">
        <f t="shared" si="16"/>
        <v>0</v>
      </c>
      <c r="N29" s="283">
        <f t="shared" si="1"/>
        <v>0</v>
      </c>
      <c r="O29" s="283">
        <f t="shared" si="17"/>
        <v>4</v>
      </c>
      <c r="P29" s="283">
        <f t="shared" si="18"/>
        <v>0</v>
      </c>
      <c r="Q29" s="283">
        <f t="shared" si="19"/>
        <v>0</v>
      </c>
      <c r="R29" s="283">
        <f t="shared" si="20"/>
        <v>0</v>
      </c>
      <c r="S29" s="283">
        <f t="shared" si="21"/>
        <v>0</v>
      </c>
      <c r="T29" s="283">
        <f t="shared" si="22"/>
        <v>0</v>
      </c>
      <c r="U29" s="283">
        <f t="shared" si="23"/>
        <v>0</v>
      </c>
      <c r="V29" s="283">
        <f t="shared" si="24"/>
        <v>0</v>
      </c>
      <c r="W29" s="283">
        <f t="shared" si="25"/>
        <v>0</v>
      </c>
      <c r="X29" s="283">
        <f t="shared" si="26"/>
        <v>0</v>
      </c>
      <c r="Y29" s="283">
        <f t="shared" si="27"/>
        <v>0</v>
      </c>
      <c r="Z29" s="283">
        <f t="shared" si="3"/>
        <v>0</v>
      </c>
      <c r="AA29" s="283">
        <v>0</v>
      </c>
      <c r="AB29" s="283"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6">
        <v>0</v>
      </c>
      <c r="AL29" s="286" t="s">
        <v>797</v>
      </c>
      <c r="AM29" s="286" t="s">
        <v>797</v>
      </c>
      <c r="AN29" s="286" t="s">
        <v>797</v>
      </c>
      <c r="AO29" s="286" t="s">
        <v>797</v>
      </c>
      <c r="AP29" s="286" t="s">
        <v>797</v>
      </c>
      <c r="AQ29" s="286" t="s">
        <v>797</v>
      </c>
      <c r="AR29" s="286" t="s">
        <v>797</v>
      </c>
      <c r="AS29" s="286" t="s">
        <v>797</v>
      </c>
      <c r="AT29" s="283">
        <v>0</v>
      </c>
      <c r="AU29" s="283">
        <v>0</v>
      </c>
      <c r="AV29" s="283">
        <f>施設資源化量内訳!D29</f>
        <v>102</v>
      </c>
      <c r="AW29" s="283">
        <f>施設資源化量内訳!E29</f>
        <v>57</v>
      </c>
      <c r="AX29" s="283">
        <f>施設資源化量内訳!F29</f>
        <v>0</v>
      </c>
      <c r="AY29" s="283">
        <f>施設資源化量内訳!G29</f>
        <v>0</v>
      </c>
      <c r="AZ29" s="283">
        <f>施設資源化量内訳!H29</f>
        <v>8</v>
      </c>
      <c r="BA29" s="283">
        <f>施設資源化量内訳!I29</f>
        <v>10</v>
      </c>
      <c r="BB29" s="283">
        <f>施設資源化量内訳!J29</f>
        <v>8</v>
      </c>
      <c r="BC29" s="283">
        <f>施設資源化量内訳!K29</f>
        <v>0</v>
      </c>
      <c r="BD29" s="283">
        <f>施設資源化量内訳!L29</f>
        <v>15</v>
      </c>
      <c r="BE29" s="283">
        <f>施設資源化量内訳!M29</f>
        <v>0</v>
      </c>
      <c r="BF29" s="283">
        <f>施設資源化量内訳!N29</f>
        <v>0</v>
      </c>
      <c r="BG29" s="283">
        <f>施設資源化量内訳!O29</f>
        <v>4</v>
      </c>
      <c r="BH29" s="283">
        <f>施設資源化量内訳!P29</f>
        <v>0</v>
      </c>
      <c r="BI29" s="283">
        <f>施設資源化量内訳!Q29</f>
        <v>0</v>
      </c>
      <c r="BJ29" s="283">
        <f>施設資源化量内訳!R29</f>
        <v>0</v>
      </c>
      <c r="BK29" s="283">
        <f>施設資源化量内訳!S29</f>
        <v>0</v>
      </c>
      <c r="BL29" s="283">
        <f>施設資源化量内訳!T29</f>
        <v>0</v>
      </c>
      <c r="BM29" s="283">
        <f>施設資源化量内訳!U29</f>
        <v>0</v>
      </c>
      <c r="BN29" s="283">
        <f>施設資源化量内訳!V29</f>
        <v>0</v>
      </c>
      <c r="BO29" s="283">
        <f>施設資源化量内訳!W29</f>
        <v>0</v>
      </c>
      <c r="BP29" s="283">
        <f>施設資源化量内訳!X29</f>
        <v>0</v>
      </c>
      <c r="BQ29" s="283">
        <f>施設資源化量内訳!Y29</f>
        <v>0</v>
      </c>
      <c r="BR29" s="283">
        <f t="shared" si="5"/>
        <v>0</v>
      </c>
      <c r="BS29" s="283">
        <v>0</v>
      </c>
      <c r="BT29" s="283">
        <v>0</v>
      </c>
      <c r="BU29" s="283"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v>0</v>
      </c>
      <c r="CC29" s="283">
        <v>0</v>
      </c>
      <c r="CD29" s="286" t="s">
        <v>797</v>
      </c>
      <c r="CE29" s="286" t="s">
        <v>797</v>
      </c>
      <c r="CF29" s="286" t="s">
        <v>797</v>
      </c>
      <c r="CG29" s="286" t="s">
        <v>797</v>
      </c>
      <c r="CH29" s="286" t="s">
        <v>797</v>
      </c>
      <c r="CI29" s="286" t="s">
        <v>797</v>
      </c>
      <c r="CJ29" s="286" t="s">
        <v>797</v>
      </c>
      <c r="CK29" s="286" t="s">
        <v>797</v>
      </c>
      <c r="CL29" s="283">
        <v>0</v>
      </c>
      <c r="CM29" s="283">
        <v>0</v>
      </c>
      <c r="CN29" s="284" t="s">
        <v>745</v>
      </c>
    </row>
    <row r="30" spans="1:92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7"/>
        <v>276</v>
      </c>
      <c r="E30" s="283">
        <f t="shared" si="8"/>
        <v>165</v>
      </c>
      <c r="F30" s="283">
        <f t="shared" si="9"/>
        <v>0</v>
      </c>
      <c r="G30" s="283">
        <f t="shared" si="10"/>
        <v>0</v>
      </c>
      <c r="H30" s="283">
        <f t="shared" si="11"/>
        <v>16</v>
      </c>
      <c r="I30" s="283">
        <f t="shared" si="12"/>
        <v>29</v>
      </c>
      <c r="J30" s="283">
        <f t="shared" si="13"/>
        <v>15</v>
      </c>
      <c r="K30" s="283">
        <f t="shared" si="14"/>
        <v>0</v>
      </c>
      <c r="L30" s="283">
        <f t="shared" si="15"/>
        <v>29</v>
      </c>
      <c r="M30" s="283">
        <f t="shared" si="16"/>
        <v>0</v>
      </c>
      <c r="N30" s="283">
        <f t="shared" si="1"/>
        <v>0</v>
      </c>
      <c r="O30" s="283">
        <f t="shared" si="17"/>
        <v>22</v>
      </c>
      <c r="P30" s="283">
        <f t="shared" si="18"/>
        <v>0</v>
      </c>
      <c r="Q30" s="283">
        <f t="shared" si="19"/>
        <v>0</v>
      </c>
      <c r="R30" s="283">
        <f t="shared" si="20"/>
        <v>0</v>
      </c>
      <c r="S30" s="283">
        <f t="shared" si="21"/>
        <v>0</v>
      </c>
      <c r="T30" s="283">
        <f t="shared" si="22"/>
        <v>0</v>
      </c>
      <c r="U30" s="283">
        <f t="shared" si="23"/>
        <v>0</v>
      </c>
      <c r="V30" s="283">
        <f t="shared" si="24"/>
        <v>0</v>
      </c>
      <c r="W30" s="283">
        <f t="shared" si="25"/>
        <v>0</v>
      </c>
      <c r="X30" s="283">
        <f t="shared" si="26"/>
        <v>0</v>
      </c>
      <c r="Y30" s="283">
        <f t="shared" si="27"/>
        <v>0</v>
      </c>
      <c r="Z30" s="283">
        <f t="shared" si="3"/>
        <v>0</v>
      </c>
      <c r="AA30" s="283">
        <v>0</v>
      </c>
      <c r="AB30" s="283"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6">
        <v>0</v>
      </c>
      <c r="AL30" s="286" t="s">
        <v>797</v>
      </c>
      <c r="AM30" s="286" t="s">
        <v>797</v>
      </c>
      <c r="AN30" s="286" t="s">
        <v>797</v>
      </c>
      <c r="AO30" s="286" t="s">
        <v>797</v>
      </c>
      <c r="AP30" s="286" t="s">
        <v>797</v>
      </c>
      <c r="AQ30" s="286" t="s">
        <v>797</v>
      </c>
      <c r="AR30" s="286" t="s">
        <v>797</v>
      </c>
      <c r="AS30" s="286" t="s">
        <v>797</v>
      </c>
      <c r="AT30" s="283">
        <v>0</v>
      </c>
      <c r="AU30" s="283">
        <v>0</v>
      </c>
      <c r="AV30" s="283">
        <f>施設資源化量内訳!D30</f>
        <v>276</v>
      </c>
      <c r="AW30" s="283">
        <f>施設資源化量内訳!E30</f>
        <v>165</v>
      </c>
      <c r="AX30" s="283">
        <f>施設資源化量内訳!F30</f>
        <v>0</v>
      </c>
      <c r="AY30" s="283">
        <f>施設資源化量内訳!G30</f>
        <v>0</v>
      </c>
      <c r="AZ30" s="283">
        <f>施設資源化量内訳!H30</f>
        <v>16</v>
      </c>
      <c r="BA30" s="283">
        <f>施設資源化量内訳!I30</f>
        <v>29</v>
      </c>
      <c r="BB30" s="283">
        <f>施設資源化量内訳!J30</f>
        <v>15</v>
      </c>
      <c r="BC30" s="283">
        <f>施設資源化量内訳!K30</f>
        <v>0</v>
      </c>
      <c r="BD30" s="283">
        <f>施設資源化量内訳!L30</f>
        <v>29</v>
      </c>
      <c r="BE30" s="283">
        <f>施設資源化量内訳!M30</f>
        <v>0</v>
      </c>
      <c r="BF30" s="283">
        <f>施設資源化量内訳!N30</f>
        <v>0</v>
      </c>
      <c r="BG30" s="283">
        <f>施設資源化量内訳!O30</f>
        <v>22</v>
      </c>
      <c r="BH30" s="283">
        <f>施設資源化量内訳!P30</f>
        <v>0</v>
      </c>
      <c r="BI30" s="283">
        <f>施設資源化量内訳!Q30</f>
        <v>0</v>
      </c>
      <c r="BJ30" s="283">
        <f>施設資源化量内訳!R30</f>
        <v>0</v>
      </c>
      <c r="BK30" s="283">
        <f>施設資源化量内訳!S30</f>
        <v>0</v>
      </c>
      <c r="BL30" s="283">
        <f>施設資源化量内訳!T30</f>
        <v>0</v>
      </c>
      <c r="BM30" s="283">
        <f>施設資源化量内訳!U30</f>
        <v>0</v>
      </c>
      <c r="BN30" s="283">
        <f>施設資源化量内訳!V30</f>
        <v>0</v>
      </c>
      <c r="BO30" s="283">
        <f>施設資源化量内訳!W30</f>
        <v>0</v>
      </c>
      <c r="BP30" s="283">
        <f>施設資源化量内訳!X30</f>
        <v>0</v>
      </c>
      <c r="BQ30" s="283">
        <f>施設資源化量内訳!Y30</f>
        <v>0</v>
      </c>
      <c r="BR30" s="283">
        <f t="shared" si="5"/>
        <v>0</v>
      </c>
      <c r="BS30" s="283">
        <v>0</v>
      </c>
      <c r="BT30" s="283">
        <v>0</v>
      </c>
      <c r="BU30" s="283"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v>0</v>
      </c>
      <c r="CC30" s="283">
        <v>0</v>
      </c>
      <c r="CD30" s="286" t="s">
        <v>797</v>
      </c>
      <c r="CE30" s="286" t="s">
        <v>797</v>
      </c>
      <c r="CF30" s="286" t="s">
        <v>797</v>
      </c>
      <c r="CG30" s="286" t="s">
        <v>797</v>
      </c>
      <c r="CH30" s="286" t="s">
        <v>797</v>
      </c>
      <c r="CI30" s="286" t="s">
        <v>797</v>
      </c>
      <c r="CJ30" s="286" t="s">
        <v>797</v>
      </c>
      <c r="CK30" s="286" t="s">
        <v>797</v>
      </c>
      <c r="CL30" s="283">
        <v>0</v>
      </c>
      <c r="CM30" s="283">
        <v>0</v>
      </c>
      <c r="CN30" s="284" t="s">
        <v>774</v>
      </c>
    </row>
    <row r="31" spans="1:92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7"/>
        <v>618</v>
      </c>
      <c r="E31" s="283">
        <f t="shared" si="8"/>
        <v>307</v>
      </c>
      <c r="F31" s="283">
        <f t="shared" si="9"/>
        <v>0</v>
      </c>
      <c r="G31" s="283">
        <f t="shared" si="10"/>
        <v>6</v>
      </c>
      <c r="H31" s="283">
        <f t="shared" si="11"/>
        <v>154</v>
      </c>
      <c r="I31" s="283">
        <f t="shared" si="12"/>
        <v>86</v>
      </c>
      <c r="J31" s="283">
        <f t="shared" si="13"/>
        <v>34</v>
      </c>
      <c r="K31" s="283">
        <f t="shared" si="14"/>
        <v>0</v>
      </c>
      <c r="L31" s="283">
        <f t="shared" si="15"/>
        <v>31</v>
      </c>
      <c r="M31" s="283">
        <f t="shared" si="16"/>
        <v>0</v>
      </c>
      <c r="N31" s="283">
        <f t="shared" si="1"/>
        <v>0</v>
      </c>
      <c r="O31" s="283">
        <f t="shared" si="17"/>
        <v>0</v>
      </c>
      <c r="P31" s="283">
        <f t="shared" si="18"/>
        <v>0</v>
      </c>
      <c r="Q31" s="283">
        <f t="shared" si="19"/>
        <v>0</v>
      </c>
      <c r="R31" s="283">
        <f t="shared" si="20"/>
        <v>0</v>
      </c>
      <c r="S31" s="283">
        <f t="shared" si="21"/>
        <v>0</v>
      </c>
      <c r="T31" s="283">
        <f t="shared" si="22"/>
        <v>0</v>
      </c>
      <c r="U31" s="283">
        <f t="shared" si="23"/>
        <v>0</v>
      </c>
      <c r="V31" s="283">
        <f t="shared" si="24"/>
        <v>0</v>
      </c>
      <c r="W31" s="283">
        <f t="shared" si="25"/>
        <v>0</v>
      </c>
      <c r="X31" s="283">
        <f t="shared" si="26"/>
        <v>0</v>
      </c>
      <c r="Y31" s="283">
        <f t="shared" si="27"/>
        <v>0</v>
      </c>
      <c r="Z31" s="283">
        <f t="shared" si="3"/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6">
        <v>0</v>
      </c>
      <c r="AL31" s="286" t="s">
        <v>797</v>
      </c>
      <c r="AM31" s="286" t="s">
        <v>797</v>
      </c>
      <c r="AN31" s="286" t="s">
        <v>797</v>
      </c>
      <c r="AO31" s="286" t="s">
        <v>797</v>
      </c>
      <c r="AP31" s="286" t="s">
        <v>797</v>
      </c>
      <c r="AQ31" s="286" t="s">
        <v>797</v>
      </c>
      <c r="AR31" s="286" t="s">
        <v>797</v>
      </c>
      <c r="AS31" s="286" t="s">
        <v>797</v>
      </c>
      <c r="AT31" s="283">
        <v>0</v>
      </c>
      <c r="AU31" s="283">
        <v>0</v>
      </c>
      <c r="AV31" s="283">
        <f>施設資源化量内訳!D31</f>
        <v>618</v>
      </c>
      <c r="AW31" s="283">
        <f>施設資源化量内訳!E31</f>
        <v>307</v>
      </c>
      <c r="AX31" s="283">
        <f>施設資源化量内訳!F31</f>
        <v>0</v>
      </c>
      <c r="AY31" s="283">
        <f>施設資源化量内訳!G31</f>
        <v>6</v>
      </c>
      <c r="AZ31" s="283">
        <f>施設資源化量内訳!H31</f>
        <v>154</v>
      </c>
      <c r="BA31" s="283">
        <f>施設資源化量内訳!I31</f>
        <v>86</v>
      </c>
      <c r="BB31" s="283">
        <f>施設資源化量内訳!J31</f>
        <v>34</v>
      </c>
      <c r="BC31" s="283">
        <f>施設資源化量内訳!K31</f>
        <v>0</v>
      </c>
      <c r="BD31" s="283">
        <f>施設資源化量内訳!L31</f>
        <v>31</v>
      </c>
      <c r="BE31" s="283">
        <f>施設資源化量内訳!M31</f>
        <v>0</v>
      </c>
      <c r="BF31" s="283">
        <f>施設資源化量内訳!N31</f>
        <v>0</v>
      </c>
      <c r="BG31" s="283">
        <f>施設資源化量内訳!O31</f>
        <v>0</v>
      </c>
      <c r="BH31" s="283">
        <f>施設資源化量内訳!P31</f>
        <v>0</v>
      </c>
      <c r="BI31" s="283">
        <f>施設資源化量内訳!Q31</f>
        <v>0</v>
      </c>
      <c r="BJ31" s="283">
        <f>施設資源化量内訳!R31</f>
        <v>0</v>
      </c>
      <c r="BK31" s="283">
        <f>施設資源化量内訳!S31</f>
        <v>0</v>
      </c>
      <c r="BL31" s="283">
        <f>施設資源化量内訳!T31</f>
        <v>0</v>
      </c>
      <c r="BM31" s="283">
        <f>施設資源化量内訳!U31</f>
        <v>0</v>
      </c>
      <c r="BN31" s="283">
        <f>施設資源化量内訳!V31</f>
        <v>0</v>
      </c>
      <c r="BO31" s="283">
        <f>施設資源化量内訳!W31</f>
        <v>0</v>
      </c>
      <c r="BP31" s="283">
        <f>施設資源化量内訳!X31</f>
        <v>0</v>
      </c>
      <c r="BQ31" s="283">
        <f>施設資源化量内訳!Y31</f>
        <v>0</v>
      </c>
      <c r="BR31" s="283">
        <f t="shared" si="5"/>
        <v>0</v>
      </c>
      <c r="BS31" s="283">
        <v>0</v>
      </c>
      <c r="BT31" s="283">
        <v>0</v>
      </c>
      <c r="BU31" s="283"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v>0</v>
      </c>
      <c r="CC31" s="283">
        <v>0</v>
      </c>
      <c r="CD31" s="286" t="s">
        <v>797</v>
      </c>
      <c r="CE31" s="286" t="s">
        <v>797</v>
      </c>
      <c r="CF31" s="286" t="s">
        <v>797</v>
      </c>
      <c r="CG31" s="286" t="s">
        <v>797</v>
      </c>
      <c r="CH31" s="286" t="s">
        <v>797</v>
      </c>
      <c r="CI31" s="286" t="s">
        <v>797</v>
      </c>
      <c r="CJ31" s="286" t="s">
        <v>797</v>
      </c>
      <c r="CK31" s="286" t="s">
        <v>797</v>
      </c>
      <c r="CL31" s="283">
        <v>0</v>
      </c>
      <c r="CM31" s="283">
        <v>0</v>
      </c>
      <c r="CN31" s="284" t="s">
        <v>774</v>
      </c>
    </row>
    <row r="32" spans="1:92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7"/>
        <v>164</v>
      </c>
      <c r="E32" s="283">
        <f t="shared" si="8"/>
        <v>80</v>
      </c>
      <c r="F32" s="283">
        <f t="shared" si="9"/>
        <v>0</v>
      </c>
      <c r="G32" s="283">
        <f t="shared" si="10"/>
        <v>2</v>
      </c>
      <c r="H32" s="283">
        <f t="shared" si="11"/>
        <v>41</v>
      </c>
      <c r="I32" s="283">
        <f t="shared" si="12"/>
        <v>23</v>
      </c>
      <c r="J32" s="283">
        <f t="shared" si="13"/>
        <v>9</v>
      </c>
      <c r="K32" s="283">
        <f t="shared" si="14"/>
        <v>0</v>
      </c>
      <c r="L32" s="283">
        <f t="shared" si="15"/>
        <v>9</v>
      </c>
      <c r="M32" s="283">
        <f t="shared" si="16"/>
        <v>0</v>
      </c>
      <c r="N32" s="283">
        <f t="shared" si="1"/>
        <v>0</v>
      </c>
      <c r="O32" s="283">
        <f t="shared" si="17"/>
        <v>0</v>
      </c>
      <c r="P32" s="283">
        <f t="shared" si="18"/>
        <v>0</v>
      </c>
      <c r="Q32" s="283">
        <f t="shared" si="19"/>
        <v>0</v>
      </c>
      <c r="R32" s="283">
        <f t="shared" si="20"/>
        <v>0</v>
      </c>
      <c r="S32" s="283">
        <f t="shared" si="21"/>
        <v>0</v>
      </c>
      <c r="T32" s="283">
        <f t="shared" si="22"/>
        <v>0</v>
      </c>
      <c r="U32" s="283">
        <f t="shared" si="23"/>
        <v>0</v>
      </c>
      <c r="V32" s="283">
        <f t="shared" si="24"/>
        <v>0</v>
      </c>
      <c r="W32" s="283">
        <f t="shared" si="25"/>
        <v>0</v>
      </c>
      <c r="X32" s="283">
        <f t="shared" si="26"/>
        <v>0</v>
      </c>
      <c r="Y32" s="283">
        <f t="shared" si="27"/>
        <v>0</v>
      </c>
      <c r="Z32" s="283">
        <f t="shared" si="3"/>
        <v>0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6">
        <v>0</v>
      </c>
      <c r="AL32" s="286" t="s">
        <v>797</v>
      </c>
      <c r="AM32" s="286" t="s">
        <v>797</v>
      </c>
      <c r="AN32" s="286" t="s">
        <v>797</v>
      </c>
      <c r="AO32" s="286" t="s">
        <v>797</v>
      </c>
      <c r="AP32" s="286" t="s">
        <v>797</v>
      </c>
      <c r="AQ32" s="286" t="s">
        <v>797</v>
      </c>
      <c r="AR32" s="286" t="s">
        <v>797</v>
      </c>
      <c r="AS32" s="286" t="s">
        <v>797</v>
      </c>
      <c r="AT32" s="283">
        <v>0</v>
      </c>
      <c r="AU32" s="283">
        <v>0</v>
      </c>
      <c r="AV32" s="283">
        <f>施設資源化量内訳!D32</f>
        <v>164</v>
      </c>
      <c r="AW32" s="283">
        <f>施設資源化量内訳!E32</f>
        <v>80</v>
      </c>
      <c r="AX32" s="283">
        <f>施設資源化量内訳!F32</f>
        <v>0</v>
      </c>
      <c r="AY32" s="283">
        <f>施設資源化量内訳!G32</f>
        <v>2</v>
      </c>
      <c r="AZ32" s="283">
        <f>施設資源化量内訳!H32</f>
        <v>41</v>
      </c>
      <c r="BA32" s="283">
        <f>施設資源化量内訳!I32</f>
        <v>23</v>
      </c>
      <c r="BB32" s="283">
        <f>施設資源化量内訳!J32</f>
        <v>9</v>
      </c>
      <c r="BC32" s="283">
        <f>施設資源化量内訳!K32</f>
        <v>0</v>
      </c>
      <c r="BD32" s="283">
        <f>施設資源化量内訳!L32</f>
        <v>9</v>
      </c>
      <c r="BE32" s="283">
        <f>施設資源化量内訳!M32</f>
        <v>0</v>
      </c>
      <c r="BF32" s="283">
        <f>施設資源化量内訳!N32</f>
        <v>0</v>
      </c>
      <c r="BG32" s="283">
        <f>施設資源化量内訳!O32</f>
        <v>0</v>
      </c>
      <c r="BH32" s="283">
        <f>施設資源化量内訳!P32</f>
        <v>0</v>
      </c>
      <c r="BI32" s="283">
        <f>施設資源化量内訳!Q32</f>
        <v>0</v>
      </c>
      <c r="BJ32" s="283">
        <f>施設資源化量内訳!R32</f>
        <v>0</v>
      </c>
      <c r="BK32" s="283">
        <f>施設資源化量内訳!S32</f>
        <v>0</v>
      </c>
      <c r="BL32" s="283">
        <f>施設資源化量内訳!T32</f>
        <v>0</v>
      </c>
      <c r="BM32" s="283">
        <f>施設資源化量内訳!U32</f>
        <v>0</v>
      </c>
      <c r="BN32" s="283">
        <f>施設資源化量内訳!V32</f>
        <v>0</v>
      </c>
      <c r="BO32" s="283">
        <f>施設資源化量内訳!W32</f>
        <v>0</v>
      </c>
      <c r="BP32" s="283">
        <f>施設資源化量内訳!X32</f>
        <v>0</v>
      </c>
      <c r="BQ32" s="283">
        <f>施設資源化量内訳!Y32</f>
        <v>0</v>
      </c>
      <c r="BR32" s="283">
        <f t="shared" si="5"/>
        <v>0</v>
      </c>
      <c r="BS32" s="283">
        <v>0</v>
      </c>
      <c r="BT32" s="283">
        <v>0</v>
      </c>
      <c r="BU32" s="283"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v>0</v>
      </c>
      <c r="CC32" s="283">
        <v>0</v>
      </c>
      <c r="CD32" s="286" t="s">
        <v>797</v>
      </c>
      <c r="CE32" s="286" t="s">
        <v>797</v>
      </c>
      <c r="CF32" s="286" t="s">
        <v>797</v>
      </c>
      <c r="CG32" s="286" t="s">
        <v>797</v>
      </c>
      <c r="CH32" s="286" t="s">
        <v>797</v>
      </c>
      <c r="CI32" s="286" t="s">
        <v>797</v>
      </c>
      <c r="CJ32" s="286" t="s">
        <v>797</v>
      </c>
      <c r="CK32" s="286" t="s">
        <v>797</v>
      </c>
      <c r="CL32" s="283">
        <v>0</v>
      </c>
      <c r="CM32" s="283">
        <v>0</v>
      </c>
      <c r="CN32" s="284" t="s">
        <v>774</v>
      </c>
    </row>
    <row r="33" spans="1:92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7"/>
        <v>135</v>
      </c>
      <c r="E33" s="283">
        <f t="shared" si="8"/>
        <v>64</v>
      </c>
      <c r="F33" s="283">
        <f t="shared" si="9"/>
        <v>0</v>
      </c>
      <c r="G33" s="283">
        <f t="shared" si="10"/>
        <v>1</v>
      </c>
      <c r="H33" s="283">
        <f t="shared" si="11"/>
        <v>35</v>
      </c>
      <c r="I33" s="283">
        <f t="shared" si="12"/>
        <v>20</v>
      </c>
      <c r="J33" s="283">
        <f t="shared" si="13"/>
        <v>8</v>
      </c>
      <c r="K33" s="283">
        <f t="shared" si="14"/>
        <v>0</v>
      </c>
      <c r="L33" s="283">
        <f t="shared" si="15"/>
        <v>7</v>
      </c>
      <c r="M33" s="283">
        <f t="shared" si="16"/>
        <v>0</v>
      </c>
      <c r="N33" s="283">
        <f t="shared" si="1"/>
        <v>0</v>
      </c>
      <c r="O33" s="283">
        <f t="shared" si="17"/>
        <v>0</v>
      </c>
      <c r="P33" s="283">
        <f t="shared" si="18"/>
        <v>0</v>
      </c>
      <c r="Q33" s="283">
        <f t="shared" si="19"/>
        <v>0</v>
      </c>
      <c r="R33" s="283">
        <f t="shared" si="20"/>
        <v>0</v>
      </c>
      <c r="S33" s="283">
        <f t="shared" si="21"/>
        <v>0</v>
      </c>
      <c r="T33" s="283">
        <f t="shared" si="22"/>
        <v>0</v>
      </c>
      <c r="U33" s="283">
        <f t="shared" si="23"/>
        <v>0</v>
      </c>
      <c r="V33" s="283">
        <f t="shared" si="24"/>
        <v>0</v>
      </c>
      <c r="W33" s="283">
        <f t="shared" si="25"/>
        <v>0</v>
      </c>
      <c r="X33" s="283">
        <f t="shared" si="26"/>
        <v>0</v>
      </c>
      <c r="Y33" s="283">
        <f t="shared" si="27"/>
        <v>0</v>
      </c>
      <c r="Z33" s="283">
        <f t="shared" si="3"/>
        <v>0</v>
      </c>
      <c r="AA33" s="283">
        <v>0</v>
      </c>
      <c r="AB33" s="283">
        <v>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6">
        <v>0</v>
      </c>
      <c r="AL33" s="286" t="s">
        <v>797</v>
      </c>
      <c r="AM33" s="286" t="s">
        <v>797</v>
      </c>
      <c r="AN33" s="286" t="s">
        <v>797</v>
      </c>
      <c r="AO33" s="286" t="s">
        <v>797</v>
      </c>
      <c r="AP33" s="286" t="s">
        <v>797</v>
      </c>
      <c r="AQ33" s="286" t="s">
        <v>797</v>
      </c>
      <c r="AR33" s="286" t="s">
        <v>797</v>
      </c>
      <c r="AS33" s="286" t="s">
        <v>797</v>
      </c>
      <c r="AT33" s="283">
        <v>0</v>
      </c>
      <c r="AU33" s="283">
        <v>0</v>
      </c>
      <c r="AV33" s="283">
        <f>施設資源化量内訳!D33</f>
        <v>135</v>
      </c>
      <c r="AW33" s="283">
        <f>施設資源化量内訳!E33</f>
        <v>64</v>
      </c>
      <c r="AX33" s="283">
        <f>施設資源化量内訳!F33</f>
        <v>0</v>
      </c>
      <c r="AY33" s="283">
        <f>施設資源化量内訳!G33</f>
        <v>1</v>
      </c>
      <c r="AZ33" s="283">
        <f>施設資源化量内訳!H33</f>
        <v>35</v>
      </c>
      <c r="BA33" s="283">
        <f>施設資源化量内訳!I33</f>
        <v>20</v>
      </c>
      <c r="BB33" s="283">
        <f>施設資源化量内訳!J33</f>
        <v>8</v>
      </c>
      <c r="BC33" s="283">
        <f>施設資源化量内訳!K33</f>
        <v>0</v>
      </c>
      <c r="BD33" s="283">
        <f>施設資源化量内訳!L33</f>
        <v>7</v>
      </c>
      <c r="BE33" s="283">
        <f>施設資源化量内訳!M33</f>
        <v>0</v>
      </c>
      <c r="BF33" s="283">
        <f>施設資源化量内訳!N33</f>
        <v>0</v>
      </c>
      <c r="BG33" s="283">
        <f>施設資源化量内訳!O33</f>
        <v>0</v>
      </c>
      <c r="BH33" s="283">
        <f>施設資源化量内訳!P33</f>
        <v>0</v>
      </c>
      <c r="BI33" s="283">
        <f>施設資源化量内訳!Q33</f>
        <v>0</v>
      </c>
      <c r="BJ33" s="283">
        <f>施設資源化量内訳!R33</f>
        <v>0</v>
      </c>
      <c r="BK33" s="283">
        <f>施設資源化量内訳!S33</f>
        <v>0</v>
      </c>
      <c r="BL33" s="283">
        <f>施設資源化量内訳!T33</f>
        <v>0</v>
      </c>
      <c r="BM33" s="283">
        <f>施設資源化量内訳!U33</f>
        <v>0</v>
      </c>
      <c r="BN33" s="283">
        <f>施設資源化量内訳!V33</f>
        <v>0</v>
      </c>
      <c r="BO33" s="283">
        <f>施設資源化量内訳!W33</f>
        <v>0</v>
      </c>
      <c r="BP33" s="283">
        <f>施設資源化量内訳!X33</f>
        <v>0</v>
      </c>
      <c r="BQ33" s="283">
        <f>施設資源化量内訳!Y33</f>
        <v>0</v>
      </c>
      <c r="BR33" s="283">
        <f t="shared" si="5"/>
        <v>0</v>
      </c>
      <c r="BS33" s="283">
        <v>0</v>
      </c>
      <c r="BT33" s="283">
        <v>0</v>
      </c>
      <c r="BU33" s="283">
        <v>0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v>0</v>
      </c>
      <c r="CC33" s="283">
        <v>0</v>
      </c>
      <c r="CD33" s="286" t="s">
        <v>797</v>
      </c>
      <c r="CE33" s="286" t="s">
        <v>797</v>
      </c>
      <c r="CF33" s="286" t="s">
        <v>797</v>
      </c>
      <c r="CG33" s="286" t="s">
        <v>797</v>
      </c>
      <c r="CH33" s="286" t="s">
        <v>797</v>
      </c>
      <c r="CI33" s="286" t="s">
        <v>797</v>
      </c>
      <c r="CJ33" s="286" t="s">
        <v>797</v>
      </c>
      <c r="CK33" s="286" t="s">
        <v>797</v>
      </c>
      <c r="CL33" s="283">
        <v>0</v>
      </c>
      <c r="CM33" s="283">
        <v>0</v>
      </c>
      <c r="CN33" s="284" t="s">
        <v>774</v>
      </c>
    </row>
    <row r="34" spans="1:92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6"/>
      <c r="AL34" s="286"/>
      <c r="AM34" s="286"/>
      <c r="AN34" s="286"/>
      <c r="AO34" s="286"/>
      <c r="AP34" s="286"/>
      <c r="AQ34" s="286"/>
      <c r="AR34" s="286"/>
      <c r="AS34" s="286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6"/>
      <c r="CE34" s="286"/>
      <c r="CF34" s="286"/>
      <c r="CG34" s="286"/>
      <c r="CH34" s="286"/>
      <c r="CI34" s="286"/>
      <c r="CJ34" s="286"/>
      <c r="CK34" s="286"/>
      <c r="CL34" s="283"/>
      <c r="CM34" s="283"/>
      <c r="CN34" s="284"/>
    </row>
    <row r="35" spans="1:92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6"/>
      <c r="AL35" s="286"/>
      <c r="AM35" s="286"/>
      <c r="AN35" s="286"/>
      <c r="AO35" s="286"/>
      <c r="AP35" s="286"/>
      <c r="AQ35" s="286"/>
      <c r="AR35" s="286"/>
      <c r="AS35" s="286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6"/>
      <c r="CE35" s="286"/>
      <c r="CF35" s="286"/>
      <c r="CG35" s="286"/>
      <c r="CH35" s="286"/>
      <c r="CI35" s="286"/>
      <c r="CJ35" s="286"/>
      <c r="CK35" s="286"/>
      <c r="CL35" s="283"/>
      <c r="CM35" s="283"/>
      <c r="CN35" s="284"/>
    </row>
    <row r="36" spans="1:92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6"/>
      <c r="AL36" s="286"/>
      <c r="AM36" s="286"/>
      <c r="AN36" s="286"/>
      <c r="AO36" s="286"/>
      <c r="AP36" s="286"/>
      <c r="AQ36" s="286"/>
      <c r="AR36" s="286"/>
      <c r="AS36" s="286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6"/>
      <c r="CE36" s="286"/>
      <c r="CF36" s="286"/>
      <c r="CG36" s="286"/>
      <c r="CH36" s="286"/>
      <c r="CI36" s="286"/>
      <c r="CJ36" s="286"/>
      <c r="CK36" s="286"/>
      <c r="CL36" s="283"/>
      <c r="CM36" s="283"/>
      <c r="CN36" s="284"/>
    </row>
    <row r="37" spans="1:92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6"/>
      <c r="AL37" s="286"/>
      <c r="AM37" s="286"/>
      <c r="AN37" s="286"/>
      <c r="AO37" s="286"/>
      <c r="AP37" s="286"/>
      <c r="AQ37" s="286"/>
      <c r="AR37" s="286"/>
      <c r="AS37" s="286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6"/>
      <c r="CE37" s="286"/>
      <c r="CF37" s="286"/>
      <c r="CG37" s="286"/>
      <c r="CH37" s="286"/>
      <c r="CI37" s="286"/>
      <c r="CJ37" s="286"/>
      <c r="CK37" s="286"/>
      <c r="CL37" s="283"/>
      <c r="CM37" s="283"/>
      <c r="CN37" s="284"/>
    </row>
    <row r="38" spans="1:92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6"/>
      <c r="AL38" s="286"/>
      <c r="AM38" s="286"/>
      <c r="AN38" s="286"/>
      <c r="AO38" s="286"/>
      <c r="AP38" s="286"/>
      <c r="AQ38" s="286"/>
      <c r="AR38" s="286"/>
      <c r="AS38" s="286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6"/>
      <c r="CE38" s="286"/>
      <c r="CF38" s="286"/>
      <c r="CG38" s="286"/>
      <c r="CH38" s="286"/>
      <c r="CI38" s="286"/>
      <c r="CJ38" s="286"/>
      <c r="CK38" s="286"/>
      <c r="CL38" s="283"/>
      <c r="CM38" s="283"/>
      <c r="CN38" s="284"/>
    </row>
    <row r="39" spans="1:92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6"/>
      <c r="AL39" s="286"/>
      <c r="AM39" s="286"/>
      <c r="AN39" s="286"/>
      <c r="AO39" s="286"/>
      <c r="AP39" s="286"/>
      <c r="AQ39" s="286"/>
      <c r="AR39" s="286"/>
      <c r="AS39" s="286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6"/>
      <c r="CE39" s="286"/>
      <c r="CF39" s="286"/>
      <c r="CG39" s="286"/>
      <c r="CH39" s="286"/>
      <c r="CI39" s="286"/>
      <c r="CJ39" s="286"/>
      <c r="CK39" s="286"/>
      <c r="CL39" s="283"/>
      <c r="CM39" s="283"/>
      <c r="CN39" s="284"/>
    </row>
    <row r="40" spans="1:92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6"/>
      <c r="AL40" s="286"/>
      <c r="AM40" s="286"/>
      <c r="AN40" s="286"/>
      <c r="AO40" s="286"/>
      <c r="AP40" s="286"/>
      <c r="AQ40" s="286"/>
      <c r="AR40" s="286"/>
      <c r="AS40" s="286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6"/>
      <c r="CE40" s="286"/>
      <c r="CF40" s="286"/>
      <c r="CG40" s="286"/>
      <c r="CH40" s="286"/>
      <c r="CI40" s="286"/>
      <c r="CJ40" s="286"/>
      <c r="CK40" s="286"/>
      <c r="CL40" s="283"/>
      <c r="CM40" s="283"/>
      <c r="CN40" s="284"/>
    </row>
    <row r="41" spans="1:92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6"/>
      <c r="AL41" s="286"/>
      <c r="AM41" s="286"/>
      <c r="AN41" s="286"/>
      <c r="AO41" s="286"/>
      <c r="AP41" s="286"/>
      <c r="AQ41" s="286"/>
      <c r="AR41" s="286"/>
      <c r="AS41" s="286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6"/>
      <c r="CE41" s="286"/>
      <c r="CF41" s="286"/>
      <c r="CG41" s="286"/>
      <c r="CH41" s="286"/>
      <c r="CI41" s="286"/>
      <c r="CJ41" s="286"/>
      <c r="CK41" s="286"/>
      <c r="CL41" s="283"/>
      <c r="CM41" s="283"/>
      <c r="CN41" s="284"/>
    </row>
    <row r="42" spans="1:92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6"/>
      <c r="AL42" s="286"/>
      <c r="AM42" s="286"/>
      <c r="AN42" s="286"/>
      <c r="AO42" s="286"/>
      <c r="AP42" s="286"/>
      <c r="AQ42" s="286"/>
      <c r="AR42" s="286"/>
      <c r="AS42" s="286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6"/>
      <c r="CE42" s="286"/>
      <c r="CF42" s="286"/>
      <c r="CG42" s="286"/>
      <c r="CH42" s="286"/>
      <c r="CI42" s="286"/>
      <c r="CJ42" s="286"/>
      <c r="CK42" s="286"/>
      <c r="CL42" s="283"/>
      <c r="CM42" s="283"/>
      <c r="CN42" s="284"/>
    </row>
    <row r="43" spans="1:92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6"/>
      <c r="AL43" s="286"/>
      <c r="AM43" s="286"/>
      <c r="AN43" s="286"/>
      <c r="AO43" s="286"/>
      <c r="AP43" s="286"/>
      <c r="AQ43" s="286"/>
      <c r="AR43" s="286"/>
      <c r="AS43" s="286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6"/>
      <c r="CE43" s="286"/>
      <c r="CF43" s="286"/>
      <c r="CG43" s="286"/>
      <c r="CH43" s="286"/>
      <c r="CI43" s="286"/>
      <c r="CJ43" s="286"/>
      <c r="CK43" s="286"/>
      <c r="CL43" s="283"/>
      <c r="CM43" s="283"/>
      <c r="CN43" s="284"/>
    </row>
    <row r="44" spans="1:92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6"/>
      <c r="AL44" s="286"/>
      <c r="AM44" s="286"/>
      <c r="AN44" s="286"/>
      <c r="AO44" s="286"/>
      <c r="AP44" s="286"/>
      <c r="AQ44" s="286"/>
      <c r="AR44" s="286"/>
      <c r="AS44" s="286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6"/>
      <c r="CE44" s="286"/>
      <c r="CF44" s="286"/>
      <c r="CG44" s="286"/>
      <c r="CH44" s="286"/>
      <c r="CI44" s="286"/>
      <c r="CJ44" s="286"/>
      <c r="CK44" s="286"/>
      <c r="CL44" s="283"/>
      <c r="CM44" s="283"/>
      <c r="CN44" s="284"/>
    </row>
    <row r="45" spans="1:92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6"/>
      <c r="AL45" s="286"/>
      <c r="AM45" s="286"/>
      <c r="AN45" s="286"/>
      <c r="AO45" s="286"/>
      <c r="AP45" s="286"/>
      <c r="AQ45" s="286"/>
      <c r="AR45" s="286"/>
      <c r="AS45" s="286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6"/>
      <c r="CE45" s="286"/>
      <c r="CF45" s="286"/>
      <c r="CG45" s="286"/>
      <c r="CH45" s="286"/>
      <c r="CI45" s="286"/>
      <c r="CJ45" s="286"/>
      <c r="CK45" s="286"/>
      <c r="CL45" s="283"/>
      <c r="CM45" s="283"/>
      <c r="CN45" s="284"/>
    </row>
    <row r="46" spans="1:92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6"/>
      <c r="AL46" s="286"/>
      <c r="AM46" s="286"/>
      <c r="AN46" s="286"/>
      <c r="AO46" s="286"/>
      <c r="AP46" s="286"/>
      <c r="AQ46" s="286"/>
      <c r="AR46" s="286"/>
      <c r="AS46" s="286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6"/>
      <c r="CE46" s="286"/>
      <c r="CF46" s="286"/>
      <c r="CG46" s="286"/>
      <c r="CH46" s="286"/>
      <c r="CI46" s="286"/>
      <c r="CJ46" s="286"/>
      <c r="CK46" s="286"/>
      <c r="CL46" s="283"/>
      <c r="CM46" s="283"/>
      <c r="CN46" s="284"/>
    </row>
    <row r="47" spans="1:92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6"/>
      <c r="AL47" s="286"/>
      <c r="AM47" s="286"/>
      <c r="AN47" s="286"/>
      <c r="AO47" s="286"/>
      <c r="AP47" s="286"/>
      <c r="AQ47" s="286"/>
      <c r="AR47" s="286"/>
      <c r="AS47" s="286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6"/>
      <c r="CE47" s="286"/>
      <c r="CF47" s="286"/>
      <c r="CG47" s="286"/>
      <c r="CH47" s="286"/>
      <c r="CI47" s="286"/>
      <c r="CJ47" s="286"/>
      <c r="CK47" s="286"/>
      <c r="CL47" s="283"/>
      <c r="CM47" s="283"/>
      <c r="CN47" s="284"/>
    </row>
    <row r="48" spans="1:92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6"/>
      <c r="AL48" s="286"/>
      <c r="AM48" s="286"/>
      <c r="AN48" s="286"/>
      <c r="AO48" s="286"/>
      <c r="AP48" s="286"/>
      <c r="AQ48" s="286"/>
      <c r="AR48" s="286"/>
      <c r="AS48" s="286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6"/>
      <c r="CE48" s="286"/>
      <c r="CF48" s="286"/>
      <c r="CG48" s="286"/>
      <c r="CH48" s="286"/>
      <c r="CI48" s="286"/>
      <c r="CJ48" s="286"/>
      <c r="CK48" s="286"/>
      <c r="CL48" s="283"/>
      <c r="CM48" s="283"/>
      <c r="CN48" s="284"/>
    </row>
    <row r="49" spans="1:92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6"/>
      <c r="AL49" s="286"/>
      <c r="AM49" s="286"/>
      <c r="AN49" s="286"/>
      <c r="AO49" s="286"/>
      <c r="AP49" s="286"/>
      <c r="AQ49" s="286"/>
      <c r="AR49" s="286"/>
      <c r="AS49" s="286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6"/>
      <c r="CE49" s="286"/>
      <c r="CF49" s="286"/>
      <c r="CG49" s="286"/>
      <c r="CH49" s="286"/>
      <c r="CI49" s="286"/>
      <c r="CJ49" s="286"/>
      <c r="CK49" s="286"/>
      <c r="CL49" s="283"/>
      <c r="CM49" s="283"/>
      <c r="CN49" s="284"/>
    </row>
    <row r="50" spans="1:92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6"/>
      <c r="AL50" s="286"/>
      <c r="AM50" s="286"/>
      <c r="AN50" s="286"/>
      <c r="AO50" s="286"/>
      <c r="AP50" s="286"/>
      <c r="AQ50" s="286"/>
      <c r="AR50" s="286"/>
      <c r="AS50" s="286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6"/>
      <c r="CE50" s="286"/>
      <c r="CF50" s="286"/>
      <c r="CG50" s="286"/>
      <c r="CH50" s="286"/>
      <c r="CI50" s="286"/>
      <c r="CJ50" s="286"/>
      <c r="CK50" s="286"/>
      <c r="CL50" s="283"/>
      <c r="CM50" s="283"/>
      <c r="CN50" s="284"/>
    </row>
    <row r="51" spans="1:92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6"/>
      <c r="AL51" s="286"/>
      <c r="AM51" s="286"/>
      <c r="AN51" s="286"/>
      <c r="AO51" s="286"/>
      <c r="AP51" s="286"/>
      <c r="AQ51" s="286"/>
      <c r="AR51" s="286"/>
      <c r="AS51" s="286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6"/>
      <c r="CE51" s="286"/>
      <c r="CF51" s="286"/>
      <c r="CG51" s="286"/>
      <c r="CH51" s="286"/>
      <c r="CI51" s="286"/>
      <c r="CJ51" s="286"/>
      <c r="CK51" s="286"/>
      <c r="CL51" s="283"/>
      <c r="CM51" s="283"/>
      <c r="CN51" s="284"/>
    </row>
    <row r="52" spans="1:92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6"/>
      <c r="AL52" s="286"/>
      <c r="AM52" s="286"/>
      <c r="AN52" s="286"/>
      <c r="AO52" s="286"/>
      <c r="AP52" s="286"/>
      <c r="AQ52" s="286"/>
      <c r="AR52" s="286"/>
      <c r="AS52" s="286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6"/>
      <c r="CE52" s="286"/>
      <c r="CF52" s="286"/>
      <c r="CG52" s="286"/>
      <c r="CH52" s="286"/>
      <c r="CI52" s="286"/>
      <c r="CJ52" s="286"/>
      <c r="CK52" s="286"/>
      <c r="CL52" s="283"/>
      <c r="CM52" s="283"/>
      <c r="CN52" s="284"/>
    </row>
    <row r="53" spans="1:92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6"/>
      <c r="AL53" s="286"/>
      <c r="AM53" s="286"/>
      <c r="AN53" s="286"/>
      <c r="AO53" s="286"/>
      <c r="AP53" s="286"/>
      <c r="AQ53" s="286"/>
      <c r="AR53" s="286"/>
      <c r="AS53" s="286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6"/>
      <c r="CE53" s="286"/>
      <c r="CF53" s="286"/>
      <c r="CG53" s="286"/>
      <c r="CH53" s="286"/>
      <c r="CI53" s="286"/>
      <c r="CJ53" s="286"/>
      <c r="CK53" s="286"/>
      <c r="CL53" s="283"/>
      <c r="CM53" s="283"/>
      <c r="CN53" s="284"/>
    </row>
    <row r="54" spans="1:92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6"/>
      <c r="AL54" s="286"/>
      <c r="AM54" s="286"/>
      <c r="AN54" s="286"/>
      <c r="AO54" s="286"/>
      <c r="AP54" s="286"/>
      <c r="AQ54" s="286"/>
      <c r="AR54" s="286"/>
      <c r="AS54" s="286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6"/>
      <c r="CE54" s="286"/>
      <c r="CF54" s="286"/>
      <c r="CG54" s="286"/>
      <c r="CH54" s="286"/>
      <c r="CI54" s="286"/>
      <c r="CJ54" s="286"/>
      <c r="CK54" s="286"/>
      <c r="CL54" s="283"/>
      <c r="CM54" s="283"/>
      <c r="CN54" s="284"/>
    </row>
    <row r="55" spans="1:92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6"/>
      <c r="AL55" s="286"/>
      <c r="AM55" s="286"/>
      <c r="AN55" s="286"/>
      <c r="AO55" s="286"/>
      <c r="AP55" s="286"/>
      <c r="AQ55" s="286"/>
      <c r="AR55" s="286"/>
      <c r="AS55" s="286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6"/>
      <c r="CE55" s="286"/>
      <c r="CF55" s="286"/>
      <c r="CG55" s="286"/>
      <c r="CH55" s="286"/>
      <c r="CI55" s="286"/>
      <c r="CJ55" s="286"/>
      <c r="CK55" s="286"/>
      <c r="CL55" s="283"/>
      <c r="CM55" s="283"/>
      <c r="CN55" s="284"/>
    </row>
    <row r="56" spans="1:92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6"/>
      <c r="AL56" s="286"/>
      <c r="AM56" s="286"/>
      <c r="AN56" s="286"/>
      <c r="AO56" s="286"/>
      <c r="AP56" s="286"/>
      <c r="AQ56" s="286"/>
      <c r="AR56" s="286"/>
      <c r="AS56" s="286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6"/>
      <c r="CE56" s="286"/>
      <c r="CF56" s="286"/>
      <c r="CG56" s="286"/>
      <c r="CH56" s="286"/>
      <c r="CI56" s="286"/>
      <c r="CJ56" s="286"/>
      <c r="CK56" s="286"/>
      <c r="CL56" s="283"/>
      <c r="CM56" s="283"/>
      <c r="CN56" s="284"/>
    </row>
    <row r="57" spans="1:92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6"/>
      <c r="AL57" s="286"/>
      <c r="AM57" s="286"/>
      <c r="AN57" s="286"/>
      <c r="AO57" s="286"/>
      <c r="AP57" s="286"/>
      <c r="AQ57" s="286"/>
      <c r="AR57" s="286"/>
      <c r="AS57" s="286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6"/>
      <c r="CE57" s="286"/>
      <c r="CF57" s="286"/>
      <c r="CG57" s="286"/>
      <c r="CH57" s="286"/>
      <c r="CI57" s="286"/>
      <c r="CJ57" s="286"/>
      <c r="CK57" s="286"/>
      <c r="CL57" s="283"/>
      <c r="CM57" s="283"/>
      <c r="CN57" s="284"/>
    </row>
    <row r="58" spans="1:92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6"/>
      <c r="AL58" s="286"/>
      <c r="AM58" s="286"/>
      <c r="AN58" s="286"/>
      <c r="AO58" s="286"/>
      <c r="AP58" s="286"/>
      <c r="AQ58" s="286"/>
      <c r="AR58" s="286"/>
      <c r="AS58" s="286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6"/>
      <c r="CE58" s="286"/>
      <c r="CF58" s="286"/>
      <c r="CG58" s="286"/>
      <c r="CH58" s="286"/>
      <c r="CI58" s="286"/>
      <c r="CJ58" s="286"/>
      <c r="CK58" s="286"/>
      <c r="CL58" s="283"/>
      <c r="CM58" s="283"/>
      <c r="CN58" s="284"/>
    </row>
    <row r="59" spans="1:92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6"/>
      <c r="AL59" s="286"/>
      <c r="AM59" s="286"/>
      <c r="AN59" s="286"/>
      <c r="AO59" s="286"/>
      <c r="AP59" s="286"/>
      <c r="AQ59" s="286"/>
      <c r="AR59" s="286"/>
      <c r="AS59" s="286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6"/>
      <c r="CE59" s="286"/>
      <c r="CF59" s="286"/>
      <c r="CG59" s="286"/>
      <c r="CH59" s="286"/>
      <c r="CI59" s="286"/>
      <c r="CJ59" s="286"/>
      <c r="CK59" s="286"/>
      <c r="CL59" s="283"/>
      <c r="CM59" s="283"/>
      <c r="CN59" s="284"/>
    </row>
    <row r="60" spans="1:92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6"/>
      <c r="AL60" s="286"/>
      <c r="AM60" s="286"/>
      <c r="AN60" s="286"/>
      <c r="AO60" s="286"/>
      <c r="AP60" s="286"/>
      <c r="AQ60" s="286"/>
      <c r="AR60" s="286"/>
      <c r="AS60" s="286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6"/>
      <c r="CE60" s="286"/>
      <c r="CF60" s="286"/>
      <c r="CG60" s="286"/>
      <c r="CH60" s="286"/>
      <c r="CI60" s="286"/>
      <c r="CJ60" s="286"/>
      <c r="CK60" s="286"/>
      <c r="CL60" s="283"/>
      <c r="CM60" s="283"/>
      <c r="CN60" s="284"/>
    </row>
    <row r="61" spans="1:92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6"/>
      <c r="AL61" s="286"/>
      <c r="AM61" s="286"/>
      <c r="AN61" s="286"/>
      <c r="AO61" s="286"/>
      <c r="AP61" s="286"/>
      <c r="AQ61" s="286"/>
      <c r="AR61" s="286"/>
      <c r="AS61" s="286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6"/>
      <c r="CE61" s="286"/>
      <c r="CF61" s="286"/>
      <c r="CG61" s="286"/>
      <c r="CH61" s="286"/>
      <c r="CI61" s="286"/>
      <c r="CJ61" s="286"/>
      <c r="CK61" s="286"/>
      <c r="CL61" s="283"/>
      <c r="CM61" s="283"/>
      <c r="CN61" s="284"/>
    </row>
    <row r="62" spans="1:92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6"/>
      <c r="AL62" s="286"/>
      <c r="AM62" s="286"/>
      <c r="AN62" s="286"/>
      <c r="AO62" s="286"/>
      <c r="AP62" s="286"/>
      <c r="AQ62" s="286"/>
      <c r="AR62" s="286"/>
      <c r="AS62" s="286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6"/>
      <c r="CE62" s="286"/>
      <c r="CF62" s="286"/>
      <c r="CG62" s="286"/>
      <c r="CH62" s="286"/>
      <c r="CI62" s="286"/>
      <c r="CJ62" s="286"/>
      <c r="CK62" s="286"/>
      <c r="CL62" s="283"/>
      <c r="CM62" s="283"/>
      <c r="CN62" s="284"/>
    </row>
    <row r="63" spans="1:92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6"/>
      <c r="AL63" s="286"/>
      <c r="AM63" s="286"/>
      <c r="AN63" s="286"/>
      <c r="AO63" s="286"/>
      <c r="AP63" s="286"/>
      <c r="AQ63" s="286"/>
      <c r="AR63" s="286"/>
      <c r="AS63" s="286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6"/>
      <c r="CE63" s="286"/>
      <c r="CF63" s="286"/>
      <c r="CG63" s="286"/>
      <c r="CH63" s="286"/>
      <c r="CI63" s="286"/>
      <c r="CJ63" s="286"/>
      <c r="CK63" s="286"/>
      <c r="CL63" s="283"/>
      <c r="CM63" s="283"/>
      <c r="CN63" s="284"/>
    </row>
    <row r="64" spans="1:92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6"/>
      <c r="AL64" s="286"/>
      <c r="AM64" s="286"/>
      <c r="AN64" s="286"/>
      <c r="AO64" s="286"/>
      <c r="AP64" s="286"/>
      <c r="AQ64" s="286"/>
      <c r="AR64" s="286"/>
      <c r="AS64" s="286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6"/>
      <c r="CE64" s="286"/>
      <c r="CF64" s="286"/>
      <c r="CG64" s="286"/>
      <c r="CH64" s="286"/>
      <c r="CI64" s="286"/>
      <c r="CJ64" s="286"/>
      <c r="CK64" s="286"/>
      <c r="CL64" s="283"/>
      <c r="CM64" s="283"/>
      <c r="CN64" s="284"/>
    </row>
    <row r="65" spans="1:92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6"/>
      <c r="AL65" s="286"/>
      <c r="AM65" s="286"/>
      <c r="AN65" s="286"/>
      <c r="AO65" s="286"/>
      <c r="AP65" s="286"/>
      <c r="AQ65" s="286"/>
      <c r="AR65" s="286"/>
      <c r="AS65" s="286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6"/>
      <c r="CE65" s="286"/>
      <c r="CF65" s="286"/>
      <c r="CG65" s="286"/>
      <c r="CH65" s="286"/>
      <c r="CI65" s="286"/>
      <c r="CJ65" s="286"/>
      <c r="CK65" s="286"/>
      <c r="CL65" s="283"/>
      <c r="CM65" s="283"/>
      <c r="CN65" s="284"/>
    </row>
    <row r="66" spans="1:92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6"/>
      <c r="AL66" s="286"/>
      <c r="AM66" s="286"/>
      <c r="AN66" s="286"/>
      <c r="AO66" s="286"/>
      <c r="AP66" s="286"/>
      <c r="AQ66" s="286"/>
      <c r="AR66" s="286"/>
      <c r="AS66" s="286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6"/>
      <c r="CE66" s="286"/>
      <c r="CF66" s="286"/>
      <c r="CG66" s="286"/>
      <c r="CH66" s="286"/>
      <c r="CI66" s="286"/>
      <c r="CJ66" s="286"/>
      <c r="CK66" s="286"/>
      <c r="CL66" s="283"/>
      <c r="CM66" s="283"/>
      <c r="CN66" s="284"/>
    </row>
    <row r="67" spans="1:92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6"/>
      <c r="AL67" s="286"/>
      <c r="AM67" s="286"/>
      <c r="AN67" s="286"/>
      <c r="AO67" s="286"/>
      <c r="AP67" s="286"/>
      <c r="AQ67" s="286"/>
      <c r="AR67" s="286"/>
      <c r="AS67" s="286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6"/>
      <c r="CE67" s="286"/>
      <c r="CF67" s="286"/>
      <c r="CG67" s="286"/>
      <c r="CH67" s="286"/>
      <c r="CI67" s="286"/>
      <c r="CJ67" s="286"/>
      <c r="CK67" s="286"/>
      <c r="CL67" s="283"/>
      <c r="CM67" s="283"/>
      <c r="CN67" s="284"/>
    </row>
    <row r="68" spans="1:92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6"/>
      <c r="AL68" s="286"/>
      <c r="AM68" s="286"/>
      <c r="AN68" s="286"/>
      <c r="AO68" s="286"/>
      <c r="AP68" s="286"/>
      <c r="AQ68" s="286"/>
      <c r="AR68" s="286"/>
      <c r="AS68" s="286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6"/>
      <c r="CE68" s="286"/>
      <c r="CF68" s="286"/>
      <c r="CG68" s="286"/>
      <c r="CH68" s="286"/>
      <c r="CI68" s="286"/>
      <c r="CJ68" s="286"/>
      <c r="CK68" s="286"/>
      <c r="CL68" s="283"/>
      <c r="CM68" s="283"/>
      <c r="CN68" s="284"/>
    </row>
    <row r="69" spans="1:92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6"/>
      <c r="AL69" s="286"/>
      <c r="AM69" s="286"/>
      <c r="AN69" s="286"/>
      <c r="AO69" s="286"/>
      <c r="AP69" s="286"/>
      <c r="AQ69" s="286"/>
      <c r="AR69" s="286"/>
      <c r="AS69" s="286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6"/>
      <c r="CE69" s="286"/>
      <c r="CF69" s="286"/>
      <c r="CG69" s="286"/>
      <c r="CH69" s="286"/>
      <c r="CI69" s="286"/>
      <c r="CJ69" s="286"/>
      <c r="CK69" s="286"/>
      <c r="CL69" s="283"/>
      <c r="CM69" s="283"/>
      <c r="CN69" s="284"/>
    </row>
    <row r="70" spans="1:92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6"/>
      <c r="AL70" s="286"/>
      <c r="AM70" s="286"/>
      <c r="AN70" s="286"/>
      <c r="AO70" s="286"/>
      <c r="AP70" s="286"/>
      <c r="AQ70" s="286"/>
      <c r="AR70" s="286"/>
      <c r="AS70" s="286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6"/>
      <c r="CE70" s="286"/>
      <c r="CF70" s="286"/>
      <c r="CG70" s="286"/>
      <c r="CH70" s="286"/>
      <c r="CI70" s="286"/>
      <c r="CJ70" s="286"/>
      <c r="CK70" s="286"/>
      <c r="CL70" s="283"/>
      <c r="CM70" s="283"/>
      <c r="CN70" s="284"/>
    </row>
    <row r="71" spans="1:92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6"/>
      <c r="AL71" s="286"/>
      <c r="AM71" s="286"/>
      <c r="AN71" s="286"/>
      <c r="AO71" s="286"/>
      <c r="AP71" s="286"/>
      <c r="AQ71" s="286"/>
      <c r="AR71" s="286"/>
      <c r="AS71" s="286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6"/>
      <c r="CE71" s="286"/>
      <c r="CF71" s="286"/>
      <c r="CG71" s="286"/>
      <c r="CH71" s="286"/>
      <c r="CI71" s="286"/>
      <c r="CJ71" s="286"/>
      <c r="CK71" s="286"/>
      <c r="CL71" s="283"/>
      <c r="CM71" s="283"/>
      <c r="CN71" s="284"/>
    </row>
    <row r="72" spans="1:92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6"/>
      <c r="AL72" s="286"/>
      <c r="AM72" s="286"/>
      <c r="AN72" s="286"/>
      <c r="AO72" s="286"/>
      <c r="AP72" s="286"/>
      <c r="AQ72" s="286"/>
      <c r="AR72" s="286"/>
      <c r="AS72" s="286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6"/>
      <c r="CE72" s="286"/>
      <c r="CF72" s="286"/>
      <c r="CG72" s="286"/>
      <c r="CH72" s="286"/>
      <c r="CI72" s="286"/>
      <c r="CJ72" s="286"/>
      <c r="CK72" s="286"/>
      <c r="CL72" s="283"/>
      <c r="CM72" s="283"/>
      <c r="CN72" s="284"/>
    </row>
    <row r="73" spans="1:92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6"/>
      <c r="AL73" s="286"/>
      <c r="AM73" s="286"/>
      <c r="AN73" s="286"/>
      <c r="AO73" s="286"/>
      <c r="AP73" s="286"/>
      <c r="AQ73" s="286"/>
      <c r="AR73" s="286"/>
      <c r="AS73" s="286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6"/>
      <c r="CE73" s="286"/>
      <c r="CF73" s="286"/>
      <c r="CG73" s="286"/>
      <c r="CH73" s="286"/>
      <c r="CI73" s="286"/>
      <c r="CJ73" s="286"/>
      <c r="CK73" s="286"/>
      <c r="CL73" s="283"/>
      <c r="CM73" s="283"/>
      <c r="CN73" s="284"/>
    </row>
    <row r="74" spans="1:92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6"/>
      <c r="AL74" s="286"/>
      <c r="AM74" s="286"/>
      <c r="AN74" s="286"/>
      <c r="AO74" s="286"/>
      <c r="AP74" s="286"/>
      <c r="AQ74" s="286"/>
      <c r="AR74" s="286"/>
      <c r="AS74" s="28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6"/>
      <c r="CE74" s="286"/>
      <c r="CF74" s="286"/>
      <c r="CG74" s="286"/>
      <c r="CH74" s="286"/>
      <c r="CI74" s="286"/>
      <c r="CJ74" s="286"/>
      <c r="CK74" s="286"/>
      <c r="CL74" s="283"/>
      <c r="CM74" s="283"/>
      <c r="CN74" s="284"/>
    </row>
    <row r="75" spans="1:92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6"/>
      <c r="AL75" s="286"/>
      <c r="AM75" s="286"/>
      <c r="AN75" s="286"/>
      <c r="AO75" s="286"/>
      <c r="AP75" s="286"/>
      <c r="AQ75" s="286"/>
      <c r="AR75" s="286"/>
      <c r="AS75" s="286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6"/>
      <c r="CE75" s="286"/>
      <c r="CF75" s="286"/>
      <c r="CG75" s="286"/>
      <c r="CH75" s="286"/>
      <c r="CI75" s="286"/>
      <c r="CJ75" s="286"/>
      <c r="CK75" s="286"/>
      <c r="CL75" s="283"/>
      <c r="CM75" s="283"/>
      <c r="CN75" s="284"/>
    </row>
    <row r="76" spans="1:92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6"/>
      <c r="AL76" s="286"/>
      <c r="AM76" s="286"/>
      <c r="AN76" s="286"/>
      <c r="AO76" s="286"/>
      <c r="AP76" s="286"/>
      <c r="AQ76" s="286"/>
      <c r="AR76" s="286"/>
      <c r="AS76" s="286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6"/>
      <c r="CE76" s="286"/>
      <c r="CF76" s="286"/>
      <c r="CG76" s="286"/>
      <c r="CH76" s="286"/>
      <c r="CI76" s="286"/>
      <c r="CJ76" s="286"/>
      <c r="CK76" s="286"/>
      <c r="CL76" s="283"/>
      <c r="CM76" s="283"/>
      <c r="CN76" s="284"/>
    </row>
    <row r="77" spans="1:92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6"/>
      <c r="AL77" s="286"/>
      <c r="AM77" s="286"/>
      <c r="AN77" s="286"/>
      <c r="AO77" s="286"/>
      <c r="AP77" s="286"/>
      <c r="AQ77" s="286"/>
      <c r="AR77" s="286"/>
      <c r="AS77" s="286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6"/>
      <c r="CE77" s="286"/>
      <c r="CF77" s="286"/>
      <c r="CG77" s="286"/>
      <c r="CH77" s="286"/>
      <c r="CI77" s="286"/>
      <c r="CJ77" s="286"/>
      <c r="CK77" s="286"/>
      <c r="CL77" s="283"/>
      <c r="CM77" s="283"/>
      <c r="CN77" s="284"/>
    </row>
    <row r="78" spans="1:92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6"/>
      <c r="AL78" s="286"/>
      <c r="AM78" s="286"/>
      <c r="AN78" s="286"/>
      <c r="AO78" s="286"/>
      <c r="AP78" s="286"/>
      <c r="AQ78" s="286"/>
      <c r="AR78" s="286"/>
      <c r="AS78" s="286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6"/>
      <c r="CE78" s="286"/>
      <c r="CF78" s="286"/>
      <c r="CG78" s="286"/>
      <c r="CH78" s="286"/>
      <c r="CI78" s="286"/>
      <c r="CJ78" s="286"/>
      <c r="CK78" s="286"/>
      <c r="CL78" s="283"/>
      <c r="CM78" s="283"/>
      <c r="CN78" s="284"/>
    </row>
    <row r="79" spans="1:92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6"/>
      <c r="AL79" s="286"/>
      <c r="AM79" s="286"/>
      <c r="AN79" s="286"/>
      <c r="AO79" s="286"/>
      <c r="AP79" s="286"/>
      <c r="AQ79" s="286"/>
      <c r="AR79" s="286"/>
      <c r="AS79" s="286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6"/>
      <c r="CE79" s="286"/>
      <c r="CF79" s="286"/>
      <c r="CG79" s="286"/>
      <c r="CH79" s="286"/>
      <c r="CI79" s="286"/>
      <c r="CJ79" s="286"/>
      <c r="CK79" s="286"/>
      <c r="CL79" s="283"/>
      <c r="CM79" s="283"/>
      <c r="CN79" s="284"/>
    </row>
    <row r="80" spans="1:92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6"/>
      <c r="AL80" s="286"/>
      <c r="AM80" s="286"/>
      <c r="AN80" s="286"/>
      <c r="AO80" s="286"/>
      <c r="AP80" s="286"/>
      <c r="AQ80" s="286"/>
      <c r="AR80" s="286"/>
      <c r="AS80" s="286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6"/>
      <c r="CE80" s="286"/>
      <c r="CF80" s="286"/>
      <c r="CG80" s="286"/>
      <c r="CH80" s="286"/>
      <c r="CI80" s="286"/>
      <c r="CJ80" s="286"/>
      <c r="CK80" s="286"/>
      <c r="CL80" s="283"/>
      <c r="CM80" s="283"/>
      <c r="CN80" s="284"/>
    </row>
    <row r="81" spans="1:92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6"/>
      <c r="AL81" s="286"/>
      <c r="AM81" s="286"/>
      <c r="AN81" s="286"/>
      <c r="AO81" s="286"/>
      <c r="AP81" s="286"/>
      <c r="AQ81" s="286"/>
      <c r="AR81" s="286"/>
      <c r="AS81" s="286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6"/>
      <c r="CE81" s="286"/>
      <c r="CF81" s="286"/>
      <c r="CG81" s="286"/>
      <c r="CH81" s="286"/>
      <c r="CI81" s="286"/>
      <c r="CJ81" s="286"/>
      <c r="CK81" s="286"/>
      <c r="CL81" s="283"/>
      <c r="CM81" s="283"/>
      <c r="CN81" s="284"/>
    </row>
    <row r="82" spans="1:92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6"/>
      <c r="AL82" s="286"/>
      <c r="AM82" s="286"/>
      <c r="AN82" s="286"/>
      <c r="AO82" s="286"/>
      <c r="AP82" s="286"/>
      <c r="AQ82" s="286"/>
      <c r="AR82" s="286"/>
      <c r="AS82" s="286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6"/>
      <c r="CE82" s="286"/>
      <c r="CF82" s="286"/>
      <c r="CG82" s="286"/>
      <c r="CH82" s="286"/>
      <c r="CI82" s="286"/>
      <c r="CJ82" s="286"/>
      <c r="CK82" s="286"/>
      <c r="CL82" s="283"/>
      <c r="CM82" s="283"/>
      <c r="CN82" s="284"/>
    </row>
    <row r="83" spans="1:92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6"/>
      <c r="CE83" s="286"/>
      <c r="CF83" s="286"/>
      <c r="CG83" s="286"/>
      <c r="CH83" s="286"/>
      <c r="CI83" s="286"/>
      <c r="CJ83" s="286"/>
      <c r="CK83" s="286"/>
      <c r="CL83" s="283"/>
      <c r="CM83" s="283"/>
      <c r="CN83" s="284"/>
    </row>
    <row r="84" spans="1:92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6"/>
      <c r="AL84" s="286"/>
      <c r="AM84" s="286"/>
      <c r="AN84" s="286"/>
      <c r="AO84" s="286"/>
      <c r="AP84" s="286"/>
      <c r="AQ84" s="286"/>
      <c r="AR84" s="286"/>
      <c r="AS84" s="286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6"/>
      <c r="CE84" s="286"/>
      <c r="CF84" s="286"/>
      <c r="CG84" s="286"/>
      <c r="CH84" s="286"/>
      <c r="CI84" s="286"/>
      <c r="CJ84" s="286"/>
      <c r="CK84" s="286"/>
      <c r="CL84" s="283"/>
      <c r="CM84" s="283"/>
      <c r="CN84" s="284"/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33">
    <sortCondition ref="A8:A33"/>
    <sortCondition ref="B8:B33"/>
    <sortCondition ref="C8:C33"/>
  </sortState>
  <mergeCells count="92">
    <mergeCell ref="Y3:Y5"/>
    <mergeCell ref="AA3:AA5"/>
    <mergeCell ref="Z3:Z5"/>
    <mergeCell ref="X3:X5"/>
    <mergeCell ref="AR3:AR5"/>
    <mergeCell ref="AB3:AB5"/>
    <mergeCell ref="AC3:AC5"/>
    <mergeCell ref="AS3:AS5"/>
    <mergeCell ref="AG3:AG5"/>
    <mergeCell ref="AH3:AH5"/>
    <mergeCell ref="AK3:AK5"/>
    <mergeCell ref="AQ3:AQ5"/>
    <mergeCell ref="AO3:AO5"/>
    <mergeCell ref="AI3:AI5"/>
    <mergeCell ref="AJ3:AJ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AY3:AY5"/>
    <mergeCell ref="AZ3:AZ5"/>
    <mergeCell ref="BA3:BA5"/>
    <mergeCell ref="BB3:BB5"/>
    <mergeCell ref="BL3:BL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A2:A6"/>
    <mergeCell ref="B2:B6"/>
    <mergeCell ref="C2:C6"/>
    <mergeCell ref="D3:D5"/>
    <mergeCell ref="T3:T5"/>
    <mergeCell ref="Q3:Q5"/>
    <mergeCell ref="S3:S5"/>
    <mergeCell ref="R3:R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32" man="1"/>
    <brk id="47" min="1" max="32" man="1"/>
    <brk id="69" min="1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36" t="s">
        <v>10</v>
      </c>
      <c r="B2" s="336" t="s">
        <v>11</v>
      </c>
      <c r="C2" s="338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37"/>
      <c r="B3" s="337"/>
      <c r="C3" s="339"/>
      <c r="D3" s="355" t="s">
        <v>3</v>
      </c>
      <c r="E3" s="351" t="s">
        <v>71</v>
      </c>
      <c r="F3" s="351" t="s">
        <v>72</v>
      </c>
      <c r="G3" s="351" t="s">
        <v>73</v>
      </c>
      <c r="H3" s="351" t="s">
        <v>74</v>
      </c>
      <c r="I3" s="351" t="s">
        <v>75</v>
      </c>
      <c r="J3" s="353" t="s">
        <v>6</v>
      </c>
      <c r="K3" s="351" t="s">
        <v>76</v>
      </c>
      <c r="L3" s="353" t="s">
        <v>86</v>
      </c>
      <c r="M3" s="353" t="s">
        <v>703</v>
      </c>
      <c r="N3" s="353" t="s">
        <v>706</v>
      </c>
      <c r="O3" s="351" t="s">
        <v>77</v>
      </c>
      <c r="P3" s="351" t="s">
        <v>78</v>
      </c>
      <c r="Q3" s="351" t="s">
        <v>79</v>
      </c>
      <c r="R3" s="351" t="s">
        <v>80</v>
      </c>
      <c r="S3" s="319" t="s">
        <v>81</v>
      </c>
      <c r="T3" s="314" t="s">
        <v>702</v>
      </c>
      <c r="U3" s="351" t="s">
        <v>82</v>
      </c>
      <c r="V3" s="353" t="s">
        <v>83</v>
      </c>
      <c r="W3" s="353" t="s">
        <v>84</v>
      </c>
      <c r="X3" s="353" t="s">
        <v>85</v>
      </c>
      <c r="Y3" s="353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15"/>
      <c r="T4" s="315"/>
      <c r="U4" s="352"/>
      <c r="V4" s="354"/>
      <c r="W4" s="354"/>
      <c r="X4" s="354"/>
      <c r="Y4" s="354"/>
      <c r="Z4" s="355" t="s">
        <v>3</v>
      </c>
      <c r="AA4" s="351" t="s">
        <v>71</v>
      </c>
      <c r="AB4" s="351" t="s">
        <v>72</v>
      </c>
      <c r="AC4" s="351" t="s">
        <v>73</v>
      </c>
      <c r="AD4" s="351" t="s">
        <v>74</v>
      </c>
      <c r="AE4" s="351" t="s">
        <v>75</v>
      </c>
      <c r="AF4" s="353" t="s">
        <v>6</v>
      </c>
      <c r="AG4" s="351" t="s">
        <v>76</v>
      </c>
      <c r="AH4" s="353" t="s">
        <v>86</v>
      </c>
      <c r="AI4" s="351" t="s">
        <v>703</v>
      </c>
      <c r="AJ4" s="351" t="s">
        <v>706</v>
      </c>
      <c r="AK4" s="351" t="s">
        <v>77</v>
      </c>
      <c r="AL4" s="351" t="s">
        <v>78</v>
      </c>
      <c r="AM4" s="351" t="s">
        <v>79</v>
      </c>
      <c r="AN4" s="351" t="s">
        <v>80</v>
      </c>
      <c r="AO4" s="353" t="s">
        <v>81</v>
      </c>
      <c r="AP4" s="351" t="s">
        <v>702</v>
      </c>
      <c r="AQ4" s="351" t="s">
        <v>82</v>
      </c>
      <c r="AR4" s="353" t="s">
        <v>83</v>
      </c>
      <c r="AS4" s="353" t="s">
        <v>84</v>
      </c>
      <c r="AT4" s="353" t="s">
        <v>85</v>
      </c>
      <c r="AU4" s="353" t="s">
        <v>66</v>
      </c>
      <c r="AV4" s="355" t="s">
        <v>3</v>
      </c>
      <c r="AW4" s="351" t="s">
        <v>71</v>
      </c>
      <c r="AX4" s="351" t="s">
        <v>72</v>
      </c>
      <c r="AY4" s="351" t="s">
        <v>73</v>
      </c>
      <c r="AZ4" s="351" t="s">
        <v>74</v>
      </c>
      <c r="BA4" s="351" t="s">
        <v>75</v>
      </c>
      <c r="BB4" s="353" t="s">
        <v>6</v>
      </c>
      <c r="BC4" s="351" t="s">
        <v>76</v>
      </c>
      <c r="BD4" s="353" t="s">
        <v>86</v>
      </c>
      <c r="BE4" s="351" t="s">
        <v>703</v>
      </c>
      <c r="BF4" s="351" t="s">
        <v>706</v>
      </c>
      <c r="BG4" s="351" t="s">
        <v>77</v>
      </c>
      <c r="BH4" s="351" t="s">
        <v>78</v>
      </c>
      <c r="BI4" s="351" t="s">
        <v>79</v>
      </c>
      <c r="BJ4" s="351" t="s">
        <v>80</v>
      </c>
      <c r="BK4" s="353" t="s">
        <v>81</v>
      </c>
      <c r="BL4" s="351" t="s">
        <v>702</v>
      </c>
      <c r="BM4" s="351" t="s">
        <v>82</v>
      </c>
      <c r="BN4" s="353" t="s">
        <v>83</v>
      </c>
      <c r="BO4" s="353" t="s">
        <v>84</v>
      </c>
      <c r="BP4" s="353" t="s">
        <v>85</v>
      </c>
      <c r="BQ4" s="353" t="s">
        <v>66</v>
      </c>
      <c r="BR4" s="355" t="s">
        <v>3</v>
      </c>
      <c r="BS4" s="351" t="s">
        <v>71</v>
      </c>
      <c r="BT4" s="351" t="s">
        <v>72</v>
      </c>
      <c r="BU4" s="351" t="s">
        <v>73</v>
      </c>
      <c r="BV4" s="351" t="s">
        <v>74</v>
      </c>
      <c r="BW4" s="351" t="s">
        <v>75</v>
      </c>
      <c r="BX4" s="353" t="s">
        <v>6</v>
      </c>
      <c r="BY4" s="351" t="s">
        <v>76</v>
      </c>
      <c r="BZ4" s="353" t="s">
        <v>86</v>
      </c>
      <c r="CA4" s="351" t="s">
        <v>703</v>
      </c>
      <c r="CB4" s="351" t="s">
        <v>706</v>
      </c>
      <c r="CC4" s="351" t="s">
        <v>77</v>
      </c>
      <c r="CD4" s="351" t="s">
        <v>78</v>
      </c>
      <c r="CE4" s="351" t="s">
        <v>79</v>
      </c>
      <c r="CF4" s="351" t="s">
        <v>80</v>
      </c>
      <c r="CG4" s="353" t="s">
        <v>81</v>
      </c>
      <c r="CH4" s="351" t="s">
        <v>702</v>
      </c>
      <c r="CI4" s="351" t="s">
        <v>82</v>
      </c>
      <c r="CJ4" s="353" t="s">
        <v>83</v>
      </c>
      <c r="CK4" s="353" t="s">
        <v>84</v>
      </c>
      <c r="CL4" s="353" t="s">
        <v>85</v>
      </c>
      <c r="CM4" s="353" t="s">
        <v>66</v>
      </c>
      <c r="CN4" s="355" t="s">
        <v>3</v>
      </c>
      <c r="CO4" s="351" t="s">
        <v>71</v>
      </c>
      <c r="CP4" s="351" t="s">
        <v>72</v>
      </c>
      <c r="CQ4" s="351" t="s">
        <v>73</v>
      </c>
      <c r="CR4" s="351" t="s">
        <v>74</v>
      </c>
      <c r="CS4" s="351" t="s">
        <v>75</v>
      </c>
      <c r="CT4" s="353" t="s">
        <v>6</v>
      </c>
      <c r="CU4" s="351" t="s">
        <v>76</v>
      </c>
      <c r="CV4" s="353" t="s">
        <v>86</v>
      </c>
      <c r="CW4" s="351" t="s">
        <v>703</v>
      </c>
      <c r="CX4" s="351" t="s">
        <v>706</v>
      </c>
      <c r="CY4" s="351" t="s">
        <v>77</v>
      </c>
      <c r="CZ4" s="351" t="s">
        <v>78</v>
      </c>
      <c r="DA4" s="351" t="s">
        <v>79</v>
      </c>
      <c r="DB4" s="351" t="s">
        <v>80</v>
      </c>
      <c r="DC4" s="353" t="s">
        <v>81</v>
      </c>
      <c r="DD4" s="351" t="s">
        <v>702</v>
      </c>
      <c r="DE4" s="351" t="s">
        <v>82</v>
      </c>
      <c r="DF4" s="353" t="s">
        <v>83</v>
      </c>
      <c r="DG4" s="353" t="s">
        <v>84</v>
      </c>
      <c r="DH4" s="353" t="s">
        <v>85</v>
      </c>
      <c r="DI4" s="353" t="s">
        <v>66</v>
      </c>
      <c r="DJ4" s="355" t="s">
        <v>3</v>
      </c>
      <c r="DK4" s="351" t="s">
        <v>71</v>
      </c>
      <c r="DL4" s="351" t="s">
        <v>72</v>
      </c>
      <c r="DM4" s="351" t="s">
        <v>73</v>
      </c>
      <c r="DN4" s="351" t="s">
        <v>74</v>
      </c>
      <c r="DO4" s="351" t="s">
        <v>75</v>
      </c>
      <c r="DP4" s="353" t="s">
        <v>6</v>
      </c>
      <c r="DQ4" s="351" t="s">
        <v>76</v>
      </c>
      <c r="DR4" s="353" t="s">
        <v>86</v>
      </c>
      <c r="DS4" s="351" t="s">
        <v>703</v>
      </c>
      <c r="DT4" s="351" t="s">
        <v>706</v>
      </c>
      <c r="DU4" s="351" t="s">
        <v>77</v>
      </c>
      <c r="DV4" s="351" t="s">
        <v>78</v>
      </c>
      <c r="DW4" s="351" t="s">
        <v>79</v>
      </c>
      <c r="DX4" s="351" t="s">
        <v>80</v>
      </c>
      <c r="DY4" s="353" t="s">
        <v>81</v>
      </c>
      <c r="DZ4" s="351" t="s">
        <v>702</v>
      </c>
      <c r="EA4" s="351" t="s">
        <v>82</v>
      </c>
      <c r="EB4" s="353" t="s">
        <v>83</v>
      </c>
      <c r="EC4" s="353" t="s">
        <v>84</v>
      </c>
      <c r="ED4" s="353" t="s">
        <v>85</v>
      </c>
      <c r="EE4" s="353" t="s">
        <v>66</v>
      </c>
      <c r="EF4" s="355" t="s">
        <v>3</v>
      </c>
      <c r="EG4" s="351" t="s">
        <v>71</v>
      </c>
      <c r="EH4" s="351" t="s">
        <v>72</v>
      </c>
      <c r="EI4" s="351" t="s">
        <v>73</v>
      </c>
      <c r="EJ4" s="351" t="s">
        <v>74</v>
      </c>
      <c r="EK4" s="351" t="s">
        <v>75</v>
      </c>
      <c r="EL4" s="353" t="s">
        <v>6</v>
      </c>
      <c r="EM4" s="351" t="s">
        <v>76</v>
      </c>
      <c r="EN4" s="353" t="s">
        <v>86</v>
      </c>
      <c r="EO4" s="351" t="s">
        <v>703</v>
      </c>
      <c r="EP4" s="351" t="s">
        <v>706</v>
      </c>
      <c r="EQ4" s="351" t="s">
        <v>77</v>
      </c>
      <c r="ER4" s="351" t="s">
        <v>78</v>
      </c>
      <c r="ES4" s="351" t="s">
        <v>79</v>
      </c>
      <c r="ET4" s="351" t="s">
        <v>80</v>
      </c>
      <c r="EU4" s="353" t="s">
        <v>81</v>
      </c>
      <c r="EV4" s="351" t="s">
        <v>702</v>
      </c>
      <c r="EW4" s="351" t="s">
        <v>82</v>
      </c>
      <c r="EX4" s="353" t="s">
        <v>83</v>
      </c>
      <c r="EY4" s="353" t="s">
        <v>84</v>
      </c>
      <c r="EZ4" s="353" t="s">
        <v>85</v>
      </c>
      <c r="FA4" s="353" t="s">
        <v>66</v>
      </c>
      <c r="FB4" s="355" t="s">
        <v>3</v>
      </c>
      <c r="FC4" s="351" t="s">
        <v>71</v>
      </c>
      <c r="FD4" s="351" t="s">
        <v>72</v>
      </c>
      <c r="FE4" s="351" t="s">
        <v>73</v>
      </c>
      <c r="FF4" s="351" t="s">
        <v>74</v>
      </c>
      <c r="FG4" s="351" t="s">
        <v>75</v>
      </c>
      <c r="FH4" s="353" t="s">
        <v>6</v>
      </c>
      <c r="FI4" s="351" t="s">
        <v>76</v>
      </c>
      <c r="FJ4" s="353" t="s">
        <v>86</v>
      </c>
      <c r="FK4" s="351" t="s">
        <v>703</v>
      </c>
      <c r="FL4" s="351" t="s">
        <v>706</v>
      </c>
      <c r="FM4" s="351" t="s">
        <v>77</v>
      </c>
      <c r="FN4" s="351" t="s">
        <v>78</v>
      </c>
      <c r="FO4" s="351" t="s">
        <v>79</v>
      </c>
      <c r="FP4" s="351" t="s">
        <v>80</v>
      </c>
      <c r="FQ4" s="353" t="s">
        <v>81</v>
      </c>
      <c r="FR4" s="351" t="s">
        <v>702</v>
      </c>
      <c r="FS4" s="351" t="s">
        <v>82</v>
      </c>
      <c r="FT4" s="353" t="s">
        <v>83</v>
      </c>
      <c r="FU4" s="353" t="s">
        <v>84</v>
      </c>
      <c r="FV4" s="353" t="s">
        <v>85</v>
      </c>
      <c r="FW4" s="353" t="s">
        <v>66</v>
      </c>
    </row>
    <row r="5" spans="1:179" s="265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15"/>
      <c r="T5" s="315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37"/>
      <c r="B6" s="337"/>
      <c r="C6" s="339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宮崎県</v>
      </c>
      <c r="B7" s="293" t="str">
        <f>ごみ処理概要!B7</f>
        <v>45000</v>
      </c>
      <c r="C7" s="294" t="s">
        <v>3</v>
      </c>
      <c r="D7" s="296">
        <f t="shared" ref="D7:L7" si="0">SUM(Z7,AV7,BR7,CN7,DJ7,EF7,FB7)</f>
        <v>32633</v>
      </c>
      <c r="E7" s="296">
        <f t="shared" si="0"/>
        <v>4262</v>
      </c>
      <c r="F7" s="296">
        <f t="shared" si="0"/>
        <v>26</v>
      </c>
      <c r="G7" s="296">
        <f t="shared" si="0"/>
        <v>153</v>
      </c>
      <c r="H7" s="296">
        <f t="shared" si="0"/>
        <v>8416</v>
      </c>
      <c r="I7" s="296">
        <f t="shared" si="0"/>
        <v>4298</v>
      </c>
      <c r="J7" s="296">
        <f t="shared" si="0"/>
        <v>3190</v>
      </c>
      <c r="K7" s="296">
        <f t="shared" si="0"/>
        <v>9</v>
      </c>
      <c r="L7" s="296">
        <f t="shared" si="0"/>
        <v>6089</v>
      </c>
      <c r="M7" s="296">
        <f t="shared" ref="M7" si="1">SUM(AI7,BE7,CA7,CW7,DS7,EO7,FK7)</f>
        <v>4</v>
      </c>
      <c r="N7" s="296">
        <f t="shared" ref="N7" si="2">SUM(AJ7,BF7,CB7,CX7,DT7,EP7,FL7)</f>
        <v>95</v>
      </c>
      <c r="O7" s="296">
        <f t="shared" ref="O7:Y7" si="3">SUM(AK7,BG7,CC7,CY7,DU7,EQ7,FM7)</f>
        <v>494</v>
      </c>
      <c r="P7" s="296">
        <f t="shared" si="3"/>
        <v>1135</v>
      </c>
      <c r="Q7" s="296">
        <f t="shared" si="3"/>
        <v>172</v>
      </c>
      <c r="R7" s="296">
        <f t="shared" si="3"/>
        <v>0</v>
      </c>
      <c r="S7" s="296">
        <f t="shared" si="3"/>
        <v>162</v>
      </c>
      <c r="T7" s="296">
        <f t="shared" si="3"/>
        <v>0</v>
      </c>
      <c r="U7" s="296">
        <f t="shared" si="3"/>
        <v>591</v>
      </c>
      <c r="V7" s="296">
        <f t="shared" si="3"/>
        <v>0</v>
      </c>
      <c r="W7" s="296">
        <f t="shared" si="3"/>
        <v>0</v>
      </c>
      <c r="X7" s="296">
        <f t="shared" si="3"/>
        <v>12</v>
      </c>
      <c r="Y7" s="296">
        <f t="shared" si="3"/>
        <v>3525</v>
      </c>
      <c r="Z7" s="296">
        <f t="shared" ref="Z7:Z33" si="4">SUM(AA7:AU7)</f>
        <v>2256</v>
      </c>
      <c r="AA7" s="296">
        <f t="shared" ref="AA7:AK7" si="5">SUM(AA$8:AA$207)</f>
        <v>10</v>
      </c>
      <c r="AB7" s="296">
        <f t="shared" si="5"/>
        <v>0</v>
      </c>
      <c r="AC7" s="296">
        <f t="shared" si="5"/>
        <v>0</v>
      </c>
      <c r="AD7" s="296">
        <f t="shared" si="5"/>
        <v>922</v>
      </c>
      <c r="AE7" s="296">
        <f t="shared" si="5"/>
        <v>0</v>
      </c>
      <c r="AF7" s="296">
        <f t="shared" si="5"/>
        <v>0</v>
      </c>
      <c r="AG7" s="296">
        <f t="shared" si="5"/>
        <v>0</v>
      </c>
      <c r="AH7" s="296">
        <f t="shared" si="5"/>
        <v>0</v>
      </c>
      <c r="AI7" s="296">
        <f t="shared" si="5"/>
        <v>0</v>
      </c>
      <c r="AJ7" s="296">
        <f t="shared" si="5"/>
        <v>0</v>
      </c>
      <c r="AK7" s="296">
        <f t="shared" si="5"/>
        <v>0</v>
      </c>
      <c r="AL7" s="300" t="s">
        <v>698</v>
      </c>
      <c r="AM7" s="300" t="s">
        <v>698</v>
      </c>
      <c r="AN7" s="296">
        <f>SUM(AN$8:AN$207)</f>
        <v>0</v>
      </c>
      <c r="AO7" s="300" t="s">
        <v>698</v>
      </c>
      <c r="AP7" s="300" t="s">
        <v>698</v>
      </c>
      <c r="AQ7" s="296">
        <f>SUM(AQ$8:AQ$207)</f>
        <v>591</v>
      </c>
      <c r="AR7" s="300" t="s">
        <v>698</v>
      </c>
      <c r="AS7" s="296">
        <f>SUM(AS$8:AS$207)</f>
        <v>0</v>
      </c>
      <c r="AT7" s="300" t="s">
        <v>698</v>
      </c>
      <c r="AU7" s="296">
        <f>SUM(AU$8:AU$207)</f>
        <v>733</v>
      </c>
      <c r="AV7" s="296">
        <f t="shared" ref="AV7:AV33" si="6">SUM(AW7:BQ7)</f>
        <v>881</v>
      </c>
      <c r="AW7" s="296">
        <f t="shared" ref="AW7:BG7" si="7">SUM(AW$8:AW$207)</f>
        <v>0</v>
      </c>
      <c r="AX7" s="296">
        <f t="shared" si="7"/>
        <v>0</v>
      </c>
      <c r="AY7" s="296">
        <f t="shared" si="7"/>
        <v>0</v>
      </c>
      <c r="AZ7" s="296">
        <f t="shared" si="7"/>
        <v>720</v>
      </c>
      <c r="BA7" s="296">
        <f t="shared" si="7"/>
        <v>0</v>
      </c>
      <c r="BB7" s="296">
        <f t="shared" si="7"/>
        <v>0</v>
      </c>
      <c r="BC7" s="296">
        <f t="shared" si="7"/>
        <v>0</v>
      </c>
      <c r="BD7" s="296">
        <f t="shared" si="7"/>
        <v>0</v>
      </c>
      <c r="BE7" s="296">
        <f t="shared" si="7"/>
        <v>0</v>
      </c>
      <c r="BF7" s="296">
        <f t="shared" si="7"/>
        <v>0</v>
      </c>
      <c r="BG7" s="296">
        <f t="shared" si="7"/>
        <v>0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161</v>
      </c>
      <c r="BR7" s="296">
        <f t="shared" ref="BR7:BR33" si="8">SUM(BS7:CM7)</f>
        <v>2576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911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1665</v>
      </c>
      <c r="CN7" s="296">
        <f t="shared" ref="CN7:CN33" si="10">SUM(CO7:DI7)</f>
        <v>173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172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1</v>
      </c>
      <c r="DJ7" s="296">
        <f t="shared" ref="DJ7:DJ33" si="12">SUM(DK7:EE7)</f>
        <v>0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0</v>
      </c>
      <c r="DW7" s="300" t="s">
        <v>698</v>
      </c>
      <c r="DX7" s="300" t="s">
        <v>698</v>
      </c>
      <c r="DY7" s="300" t="s">
        <v>698</v>
      </c>
      <c r="DZ7" s="296">
        <f>SUM(DZ$8:DZ$207)</f>
        <v>0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0</v>
      </c>
      <c r="EF7" s="296">
        <f t="shared" ref="EF7:EF33" si="14">SUM(EG7:FA7)</f>
        <v>168</v>
      </c>
      <c r="EG7" s="296">
        <f t="shared" ref="EG7:EP7" si="15">SUM(EG$8:EG$207)</f>
        <v>0</v>
      </c>
      <c r="EH7" s="296" t="s">
        <v>698</v>
      </c>
      <c r="EI7" s="296" t="s">
        <v>698</v>
      </c>
      <c r="EJ7" s="296">
        <f t="shared" si="15"/>
        <v>0</v>
      </c>
      <c r="EK7" s="296" t="s">
        <v>698</v>
      </c>
      <c r="EL7" s="296" t="s">
        <v>698</v>
      </c>
      <c r="EM7" s="296" t="s">
        <v>698</v>
      </c>
      <c r="EN7" s="296">
        <f t="shared" si="15"/>
        <v>0</v>
      </c>
      <c r="EO7" s="296">
        <f t="shared" si="15"/>
        <v>0</v>
      </c>
      <c r="EP7" s="296">
        <f t="shared" si="15"/>
        <v>0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162</v>
      </c>
      <c r="EV7" s="296">
        <f>SUM(EV$8:EV$207)</f>
        <v>0</v>
      </c>
      <c r="EW7" s="300" t="s">
        <v>698</v>
      </c>
      <c r="EX7" s="300" t="s">
        <v>698</v>
      </c>
      <c r="EY7" s="300" t="s">
        <v>698</v>
      </c>
      <c r="EZ7" s="296">
        <f>SUM(EZ$8:EZ$207)</f>
        <v>6</v>
      </c>
      <c r="FA7" s="296">
        <f>SUM(FA$8:FA$207)</f>
        <v>0</v>
      </c>
      <c r="FB7" s="296">
        <f t="shared" ref="FB7:FB33" si="16">SUM(FC7:FW7)</f>
        <v>26579</v>
      </c>
      <c r="FC7" s="296">
        <f t="shared" ref="FC7:FO7" si="17">SUM(FC$8:FC$207)</f>
        <v>4252</v>
      </c>
      <c r="FD7" s="296">
        <f t="shared" si="17"/>
        <v>26</v>
      </c>
      <c r="FE7" s="296">
        <f t="shared" si="17"/>
        <v>153</v>
      </c>
      <c r="FF7" s="296">
        <f t="shared" si="17"/>
        <v>6774</v>
      </c>
      <c r="FG7" s="296">
        <f t="shared" si="17"/>
        <v>4298</v>
      </c>
      <c r="FH7" s="296">
        <f t="shared" si="17"/>
        <v>3190</v>
      </c>
      <c r="FI7" s="296">
        <f t="shared" si="17"/>
        <v>9</v>
      </c>
      <c r="FJ7" s="296">
        <f t="shared" si="17"/>
        <v>6089</v>
      </c>
      <c r="FK7" s="296">
        <f t="shared" si="17"/>
        <v>4</v>
      </c>
      <c r="FL7" s="296">
        <f t="shared" si="17"/>
        <v>95</v>
      </c>
      <c r="FM7" s="296">
        <f t="shared" si="17"/>
        <v>494</v>
      </c>
      <c r="FN7" s="296">
        <f t="shared" si="17"/>
        <v>224</v>
      </c>
      <c r="FO7" s="296">
        <f t="shared" si="17"/>
        <v>0</v>
      </c>
      <c r="FP7" s="300" t="s">
        <v>698</v>
      </c>
      <c r="FQ7" s="300" t="s">
        <v>698</v>
      </c>
      <c r="FR7" s="300" t="s">
        <v>698</v>
      </c>
      <c r="FS7" s="296">
        <f>SUM(FS$8:FS$207)</f>
        <v>0</v>
      </c>
      <c r="FT7" s="296">
        <f>SUM(FT$8:FT$207)</f>
        <v>0</v>
      </c>
      <c r="FU7" s="296">
        <f>SUM(FU$8:FU$207)</f>
        <v>0</v>
      </c>
      <c r="FV7" s="296">
        <f>SUM(FV$8:FV$207)</f>
        <v>6</v>
      </c>
      <c r="FW7" s="296">
        <f>SUM(FW$8:FW$207)</f>
        <v>965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33" si="18">SUM(Z8,AV8,BR8,CN8,DJ8,EF8,FB8)</f>
        <v>9124</v>
      </c>
      <c r="E8" s="283">
        <f t="shared" ref="E8:E33" si="19">SUM(AA8,AW8,BS8,CO8,DK8,EG8,FC8)</f>
        <v>0</v>
      </c>
      <c r="F8" s="283">
        <f t="shared" ref="F8:F33" si="20">SUM(AB8,AX8,BT8,CP8,DL8,EH8,FD8)</f>
        <v>0</v>
      </c>
      <c r="G8" s="283">
        <f t="shared" ref="G8:G33" si="21">SUM(AC8,AY8,BU8,CQ8,DM8,EI8,FE8)</f>
        <v>0</v>
      </c>
      <c r="H8" s="283">
        <f t="shared" ref="H8:H33" si="22">SUM(AD8,AZ8,BV8,CR8,DN8,EJ8,FF8)</f>
        <v>3621</v>
      </c>
      <c r="I8" s="283">
        <f t="shared" ref="I8:I33" si="23">SUM(AE8,BA8,BW8,CS8,DO8,EK8,FG8)</f>
        <v>988</v>
      </c>
      <c r="J8" s="283">
        <f t="shared" ref="J8:J33" si="24">SUM(AF8,BB8,BX8,CT8,DP8,EL8,FH8)</f>
        <v>1346</v>
      </c>
      <c r="K8" s="283">
        <f t="shared" ref="K8:K33" si="25">SUM(AG8,BC8,BY8,CU8,DQ8,EM8,FI8)</f>
        <v>0</v>
      </c>
      <c r="L8" s="283">
        <f t="shared" ref="L8:L33" si="26">SUM(AH8,BD8,BZ8,CV8,DR8,EN8,FJ8)</f>
        <v>3016</v>
      </c>
      <c r="M8" s="283">
        <f t="shared" ref="M8:M33" si="27">SUM(AI8,BE8,CA8,CW8,DS8,EO8,FK8)</f>
        <v>0</v>
      </c>
      <c r="N8" s="283">
        <f t="shared" ref="N8:N33" si="28">SUM(AJ8,BF8,CB8,CX8,DT8,EP8,FL8)</f>
        <v>0</v>
      </c>
      <c r="O8" s="283">
        <f t="shared" ref="O8:O33" si="29">SUM(AK8,BG8,CC8,CY8,DU8,EQ8,FM8)</f>
        <v>0</v>
      </c>
      <c r="P8" s="283">
        <f t="shared" ref="P8:P33" si="30">SUM(AL8,BH8,CD8,CZ8,DV8,ER8,FN8)</f>
        <v>0</v>
      </c>
      <c r="Q8" s="283">
        <f t="shared" ref="Q8:Q33" si="31">SUM(AM8,BI8,CE8,DA8,DW8,ES8,FO8)</f>
        <v>0</v>
      </c>
      <c r="R8" s="283">
        <f t="shared" ref="R8:R33" si="32">SUM(AN8,BJ8,CF8,DB8,DX8,ET8,FP8)</f>
        <v>0</v>
      </c>
      <c r="S8" s="283">
        <f t="shared" ref="S8:S33" si="33">SUM(AO8,BK8,CG8,DC8,DY8,EU8,FQ8)</f>
        <v>0</v>
      </c>
      <c r="T8" s="283">
        <f t="shared" ref="T8:T33" si="34">SUM(AP8,BL8,CH8,DD8,DZ8,EV8,FR8)</f>
        <v>0</v>
      </c>
      <c r="U8" s="283">
        <f t="shared" ref="U8:U33" si="35">SUM(AQ8,BM8,CI8,DE8,EA8,EW8,FS8)</f>
        <v>0</v>
      </c>
      <c r="V8" s="283">
        <f t="shared" ref="V8:V33" si="36">SUM(AR8,BN8,CJ8,DF8,EB8,EX8,FT8)</f>
        <v>0</v>
      </c>
      <c r="W8" s="283">
        <f t="shared" ref="W8:W33" si="37">SUM(AS8,BO8,CK8,DG8,EC8,EY8,FU8)</f>
        <v>0</v>
      </c>
      <c r="X8" s="283">
        <f t="shared" ref="X8:X33" si="38">SUM(AT8,BP8,CL8,DH8,ED8,EZ8,FV8)</f>
        <v>0</v>
      </c>
      <c r="Y8" s="283">
        <f t="shared" ref="Y8:Y33" si="39">SUM(AU8,BQ8,CM8,DI8,EE8,FA8,FW8)</f>
        <v>153</v>
      </c>
      <c r="Z8" s="283">
        <f t="shared" si="4"/>
        <v>760</v>
      </c>
      <c r="AA8" s="283">
        <v>0</v>
      </c>
      <c r="AB8" s="283">
        <v>0</v>
      </c>
      <c r="AC8" s="283">
        <v>0</v>
      </c>
      <c r="AD8" s="283">
        <v>760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797</v>
      </c>
      <c r="AM8" s="286" t="s">
        <v>797</v>
      </c>
      <c r="AN8" s="283">
        <v>0</v>
      </c>
      <c r="AO8" s="286" t="s">
        <v>797</v>
      </c>
      <c r="AP8" s="286" t="s">
        <v>797</v>
      </c>
      <c r="AQ8" s="283">
        <v>0</v>
      </c>
      <c r="AR8" s="286" t="s">
        <v>797</v>
      </c>
      <c r="AS8" s="283">
        <v>0</v>
      </c>
      <c r="AT8" s="286" t="s">
        <v>797</v>
      </c>
      <c r="AU8" s="283">
        <v>0</v>
      </c>
      <c r="AV8" s="283">
        <f t="shared" si="6"/>
        <v>0</v>
      </c>
      <c r="AW8" s="283">
        <v>0</v>
      </c>
      <c r="AX8" s="283">
        <v>0</v>
      </c>
      <c r="AY8" s="283"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797</v>
      </c>
      <c r="BI8" s="286" t="s">
        <v>797</v>
      </c>
      <c r="BJ8" s="286" t="s">
        <v>797</v>
      </c>
      <c r="BK8" s="286" t="s">
        <v>797</v>
      </c>
      <c r="BL8" s="286" t="s">
        <v>797</v>
      </c>
      <c r="BM8" s="286" t="s">
        <v>797</v>
      </c>
      <c r="BN8" s="286" t="s">
        <v>797</v>
      </c>
      <c r="BO8" s="286" t="s">
        <v>797</v>
      </c>
      <c r="BP8" s="286" t="s">
        <v>797</v>
      </c>
      <c r="BQ8" s="283">
        <v>0</v>
      </c>
      <c r="BR8" s="283">
        <f t="shared" si="8"/>
        <v>0</v>
      </c>
      <c r="BS8" s="286" t="s">
        <v>797</v>
      </c>
      <c r="BT8" s="286" t="s">
        <v>797</v>
      </c>
      <c r="BU8" s="286" t="s">
        <v>797</v>
      </c>
      <c r="BV8" s="286" t="s">
        <v>797</v>
      </c>
      <c r="BW8" s="286" t="s">
        <v>797</v>
      </c>
      <c r="BX8" s="286" t="s">
        <v>797</v>
      </c>
      <c r="BY8" s="286" t="s">
        <v>797</v>
      </c>
      <c r="BZ8" s="286" t="s">
        <v>797</v>
      </c>
      <c r="CA8" s="286" t="s">
        <v>797</v>
      </c>
      <c r="CB8" s="286" t="s">
        <v>797</v>
      </c>
      <c r="CC8" s="286" t="s">
        <v>797</v>
      </c>
      <c r="CD8" s="283">
        <v>0</v>
      </c>
      <c r="CE8" s="286" t="s">
        <v>797</v>
      </c>
      <c r="CF8" s="286" t="s">
        <v>797</v>
      </c>
      <c r="CG8" s="286" t="s">
        <v>797</v>
      </c>
      <c r="CH8" s="286" t="s">
        <v>797</v>
      </c>
      <c r="CI8" s="286" t="s">
        <v>797</v>
      </c>
      <c r="CJ8" s="286" t="s">
        <v>797</v>
      </c>
      <c r="CK8" s="286" t="s">
        <v>797</v>
      </c>
      <c r="CL8" s="286" t="s">
        <v>797</v>
      </c>
      <c r="CM8" s="283">
        <v>0</v>
      </c>
      <c r="CN8" s="283">
        <f t="shared" si="10"/>
        <v>0</v>
      </c>
      <c r="CO8" s="286" t="s">
        <v>797</v>
      </c>
      <c r="CP8" s="286" t="s">
        <v>797</v>
      </c>
      <c r="CQ8" s="286" t="s">
        <v>797</v>
      </c>
      <c r="CR8" s="286" t="s">
        <v>797</v>
      </c>
      <c r="CS8" s="286" t="s">
        <v>797</v>
      </c>
      <c r="CT8" s="286" t="s">
        <v>797</v>
      </c>
      <c r="CU8" s="286" t="s">
        <v>797</v>
      </c>
      <c r="CV8" s="286" t="s">
        <v>797</v>
      </c>
      <c r="CW8" s="286" t="s">
        <v>797</v>
      </c>
      <c r="CX8" s="286" t="s">
        <v>797</v>
      </c>
      <c r="CY8" s="286" t="s">
        <v>797</v>
      </c>
      <c r="CZ8" s="286" t="s">
        <v>797</v>
      </c>
      <c r="DA8" s="283">
        <v>0</v>
      </c>
      <c r="DB8" s="286" t="s">
        <v>797</v>
      </c>
      <c r="DC8" s="286" t="s">
        <v>797</v>
      </c>
      <c r="DD8" s="286" t="s">
        <v>797</v>
      </c>
      <c r="DE8" s="286" t="s">
        <v>797</v>
      </c>
      <c r="DF8" s="286" t="s">
        <v>797</v>
      </c>
      <c r="DG8" s="286" t="s">
        <v>797</v>
      </c>
      <c r="DH8" s="286" t="s">
        <v>797</v>
      </c>
      <c r="DI8" s="283">
        <v>0</v>
      </c>
      <c r="DJ8" s="283">
        <f t="shared" si="12"/>
        <v>0</v>
      </c>
      <c r="DK8" s="286" t="s">
        <v>797</v>
      </c>
      <c r="DL8" s="286" t="s">
        <v>797</v>
      </c>
      <c r="DM8" s="286" t="s">
        <v>797</v>
      </c>
      <c r="DN8" s="286" t="s">
        <v>797</v>
      </c>
      <c r="DO8" s="286" t="s">
        <v>797</v>
      </c>
      <c r="DP8" s="286" t="s">
        <v>797</v>
      </c>
      <c r="DQ8" s="286" t="s">
        <v>797</v>
      </c>
      <c r="DR8" s="286" t="s">
        <v>797</v>
      </c>
      <c r="DS8" s="286" t="s">
        <v>797</v>
      </c>
      <c r="DT8" s="286" t="s">
        <v>797</v>
      </c>
      <c r="DU8" s="286" t="s">
        <v>797</v>
      </c>
      <c r="DV8" s="283">
        <v>0</v>
      </c>
      <c r="DW8" s="286" t="s">
        <v>797</v>
      </c>
      <c r="DX8" s="286" t="s">
        <v>797</v>
      </c>
      <c r="DY8" s="286" t="s">
        <v>797</v>
      </c>
      <c r="DZ8" s="283">
        <v>0</v>
      </c>
      <c r="EA8" s="286" t="s">
        <v>797</v>
      </c>
      <c r="EB8" s="286" t="s">
        <v>797</v>
      </c>
      <c r="EC8" s="286" t="s">
        <v>797</v>
      </c>
      <c r="ED8" s="286" t="s">
        <v>797</v>
      </c>
      <c r="EE8" s="283">
        <v>0</v>
      </c>
      <c r="EF8" s="283">
        <f t="shared" si="14"/>
        <v>0</v>
      </c>
      <c r="EG8" s="283">
        <v>0</v>
      </c>
      <c r="EH8" s="286" t="s">
        <v>797</v>
      </c>
      <c r="EI8" s="286" t="s">
        <v>797</v>
      </c>
      <c r="EJ8" s="283">
        <v>0</v>
      </c>
      <c r="EK8" s="286" t="s">
        <v>797</v>
      </c>
      <c r="EL8" s="286" t="s">
        <v>797</v>
      </c>
      <c r="EM8" s="286" t="s">
        <v>797</v>
      </c>
      <c r="EN8" s="283">
        <v>0</v>
      </c>
      <c r="EO8" s="283">
        <v>0</v>
      </c>
      <c r="EP8" s="283">
        <v>0</v>
      </c>
      <c r="EQ8" s="286" t="s">
        <v>797</v>
      </c>
      <c r="ER8" s="286" t="s">
        <v>797</v>
      </c>
      <c r="ES8" s="286" t="s">
        <v>797</v>
      </c>
      <c r="ET8" s="286" t="s">
        <v>797</v>
      </c>
      <c r="EU8" s="283">
        <v>0</v>
      </c>
      <c r="EV8" s="283">
        <v>0</v>
      </c>
      <c r="EW8" s="286" t="s">
        <v>797</v>
      </c>
      <c r="EX8" s="286" t="s">
        <v>797</v>
      </c>
      <c r="EY8" s="286" t="s">
        <v>797</v>
      </c>
      <c r="EZ8" s="283">
        <v>0</v>
      </c>
      <c r="FA8" s="283">
        <v>0</v>
      </c>
      <c r="FB8" s="283">
        <f t="shared" si="16"/>
        <v>8364</v>
      </c>
      <c r="FC8" s="283">
        <v>0</v>
      </c>
      <c r="FD8" s="283">
        <v>0</v>
      </c>
      <c r="FE8" s="283">
        <v>0</v>
      </c>
      <c r="FF8" s="283">
        <v>2861</v>
      </c>
      <c r="FG8" s="283">
        <v>988</v>
      </c>
      <c r="FH8" s="283">
        <v>1346</v>
      </c>
      <c r="FI8" s="283">
        <v>0</v>
      </c>
      <c r="FJ8" s="283">
        <v>3016</v>
      </c>
      <c r="FK8" s="283">
        <v>0</v>
      </c>
      <c r="FL8" s="283">
        <v>0</v>
      </c>
      <c r="FM8" s="283">
        <v>0</v>
      </c>
      <c r="FN8" s="283">
        <v>0</v>
      </c>
      <c r="FO8" s="283">
        <v>0</v>
      </c>
      <c r="FP8" s="286" t="s">
        <v>797</v>
      </c>
      <c r="FQ8" s="286" t="s">
        <v>797</v>
      </c>
      <c r="FR8" s="286" t="s">
        <v>797</v>
      </c>
      <c r="FS8" s="283">
        <v>0</v>
      </c>
      <c r="FT8" s="283">
        <v>0</v>
      </c>
      <c r="FU8" s="283">
        <v>0</v>
      </c>
      <c r="FV8" s="283">
        <v>0</v>
      </c>
      <c r="FW8" s="283">
        <v>153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2645</v>
      </c>
      <c r="E9" s="283">
        <f t="shared" si="19"/>
        <v>47</v>
      </c>
      <c r="F9" s="283">
        <f t="shared" si="20"/>
        <v>0</v>
      </c>
      <c r="G9" s="283">
        <f t="shared" si="21"/>
        <v>0</v>
      </c>
      <c r="H9" s="283">
        <f t="shared" si="22"/>
        <v>1085</v>
      </c>
      <c r="I9" s="283">
        <f t="shared" si="23"/>
        <v>836</v>
      </c>
      <c r="J9" s="283">
        <f t="shared" si="24"/>
        <v>452</v>
      </c>
      <c r="K9" s="283">
        <f t="shared" si="25"/>
        <v>7</v>
      </c>
      <c r="L9" s="283">
        <f t="shared" si="26"/>
        <v>0</v>
      </c>
      <c r="M9" s="283">
        <f t="shared" si="27"/>
        <v>0</v>
      </c>
      <c r="N9" s="283">
        <f t="shared" si="28"/>
        <v>0</v>
      </c>
      <c r="O9" s="283">
        <f t="shared" si="29"/>
        <v>0</v>
      </c>
      <c r="P9" s="283">
        <f t="shared" si="30"/>
        <v>0</v>
      </c>
      <c r="Q9" s="283">
        <f t="shared" si="31"/>
        <v>0</v>
      </c>
      <c r="R9" s="283">
        <f t="shared" si="32"/>
        <v>0</v>
      </c>
      <c r="S9" s="283">
        <f t="shared" si="33"/>
        <v>0</v>
      </c>
      <c r="T9" s="283">
        <f t="shared" si="34"/>
        <v>0</v>
      </c>
      <c r="U9" s="283">
        <f t="shared" si="35"/>
        <v>0</v>
      </c>
      <c r="V9" s="283">
        <f t="shared" si="36"/>
        <v>0</v>
      </c>
      <c r="W9" s="283">
        <f t="shared" si="37"/>
        <v>0</v>
      </c>
      <c r="X9" s="283">
        <f t="shared" si="38"/>
        <v>0</v>
      </c>
      <c r="Y9" s="283">
        <f t="shared" si="39"/>
        <v>218</v>
      </c>
      <c r="Z9" s="283">
        <f t="shared" si="4"/>
        <v>20</v>
      </c>
      <c r="AA9" s="283">
        <v>10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797</v>
      </c>
      <c r="AM9" s="286" t="s">
        <v>797</v>
      </c>
      <c r="AN9" s="283">
        <v>0</v>
      </c>
      <c r="AO9" s="286" t="s">
        <v>797</v>
      </c>
      <c r="AP9" s="286" t="s">
        <v>797</v>
      </c>
      <c r="AQ9" s="283">
        <v>0</v>
      </c>
      <c r="AR9" s="286" t="s">
        <v>797</v>
      </c>
      <c r="AS9" s="283">
        <v>0</v>
      </c>
      <c r="AT9" s="286" t="s">
        <v>797</v>
      </c>
      <c r="AU9" s="283">
        <v>10</v>
      </c>
      <c r="AV9" s="283">
        <f t="shared" si="6"/>
        <v>0</v>
      </c>
      <c r="AW9" s="283">
        <v>0</v>
      </c>
      <c r="AX9" s="283">
        <v>0</v>
      </c>
      <c r="AY9" s="283"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v>0</v>
      </c>
      <c r="BG9" s="283">
        <v>0</v>
      </c>
      <c r="BH9" s="286" t="s">
        <v>797</v>
      </c>
      <c r="BI9" s="286" t="s">
        <v>797</v>
      </c>
      <c r="BJ9" s="286" t="s">
        <v>797</v>
      </c>
      <c r="BK9" s="286" t="s">
        <v>797</v>
      </c>
      <c r="BL9" s="286" t="s">
        <v>797</v>
      </c>
      <c r="BM9" s="286" t="s">
        <v>797</v>
      </c>
      <c r="BN9" s="286" t="s">
        <v>797</v>
      </c>
      <c r="BO9" s="286" t="s">
        <v>797</v>
      </c>
      <c r="BP9" s="286" t="s">
        <v>797</v>
      </c>
      <c r="BQ9" s="283">
        <v>0</v>
      </c>
      <c r="BR9" s="283">
        <f t="shared" si="8"/>
        <v>0</v>
      </c>
      <c r="BS9" s="286" t="s">
        <v>797</v>
      </c>
      <c r="BT9" s="286" t="s">
        <v>797</v>
      </c>
      <c r="BU9" s="286" t="s">
        <v>797</v>
      </c>
      <c r="BV9" s="286" t="s">
        <v>797</v>
      </c>
      <c r="BW9" s="286" t="s">
        <v>797</v>
      </c>
      <c r="BX9" s="286" t="s">
        <v>797</v>
      </c>
      <c r="BY9" s="286" t="s">
        <v>797</v>
      </c>
      <c r="BZ9" s="286" t="s">
        <v>797</v>
      </c>
      <c r="CA9" s="286" t="s">
        <v>797</v>
      </c>
      <c r="CB9" s="286" t="s">
        <v>797</v>
      </c>
      <c r="CC9" s="286" t="s">
        <v>797</v>
      </c>
      <c r="CD9" s="283">
        <v>0</v>
      </c>
      <c r="CE9" s="286" t="s">
        <v>797</v>
      </c>
      <c r="CF9" s="286" t="s">
        <v>797</v>
      </c>
      <c r="CG9" s="286" t="s">
        <v>797</v>
      </c>
      <c r="CH9" s="286" t="s">
        <v>797</v>
      </c>
      <c r="CI9" s="286" t="s">
        <v>797</v>
      </c>
      <c r="CJ9" s="286" t="s">
        <v>797</v>
      </c>
      <c r="CK9" s="286" t="s">
        <v>797</v>
      </c>
      <c r="CL9" s="286" t="s">
        <v>797</v>
      </c>
      <c r="CM9" s="283">
        <v>0</v>
      </c>
      <c r="CN9" s="283">
        <f t="shared" si="10"/>
        <v>0</v>
      </c>
      <c r="CO9" s="286" t="s">
        <v>797</v>
      </c>
      <c r="CP9" s="286" t="s">
        <v>797</v>
      </c>
      <c r="CQ9" s="286" t="s">
        <v>797</v>
      </c>
      <c r="CR9" s="286" t="s">
        <v>797</v>
      </c>
      <c r="CS9" s="286" t="s">
        <v>797</v>
      </c>
      <c r="CT9" s="286" t="s">
        <v>797</v>
      </c>
      <c r="CU9" s="286" t="s">
        <v>797</v>
      </c>
      <c r="CV9" s="286" t="s">
        <v>797</v>
      </c>
      <c r="CW9" s="286" t="s">
        <v>797</v>
      </c>
      <c r="CX9" s="286" t="s">
        <v>797</v>
      </c>
      <c r="CY9" s="286" t="s">
        <v>797</v>
      </c>
      <c r="CZ9" s="286" t="s">
        <v>797</v>
      </c>
      <c r="DA9" s="283">
        <v>0</v>
      </c>
      <c r="DB9" s="286" t="s">
        <v>797</v>
      </c>
      <c r="DC9" s="286" t="s">
        <v>797</v>
      </c>
      <c r="DD9" s="286" t="s">
        <v>797</v>
      </c>
      <c r="DE9" s="286" t="s">
        <v>797</v>
      </c>
      <c r="DF9" s="286" t="s">
        <v>797</v>
      </c>
      <c r="DG9" s="286" t="s">
        <v>797</v>
      </c>
      <c r="DH9" s="286" t="s">
        <v>797</v>
      </c>
      <c r="DI9" s="283">
        <v>0</v>
      </c>
      <c r="DJ9" s="283">
        <f t="shared" si="12"/>
        <v>0</v>
      </c>
      <c r="DK9" s="286" t="s">
        <v>797</v>
      </c>
      <c r="DL9" s="286" t="s">
        <v>797</v>
      </c>
      <c r="DM9" s="286" t="s">
        <v>797</v>
      </c>
      <c r="DN9" s="286" t="s">
        <v>797</v>
      </c>
      <c r="DO9" s="286" t="s">
        <v>797</v>
      </c>
      <c r="DP9" s="286" t="s">
        <v>797</v>
      </c>
      <c r="DQ9" s="286" t="s">
        <v>797</v>
      </c>
      <c r="DR9" s="286" t="s">
        <v>797</v>
      </c>
      <c r="DS9" s="286" t="s">
        <v>797</v>
      </c>
      <c r="DT9" s="286" t="s">
        <v>797</v>
      </c>
      <c r="DU9" s="286" t="s">
        <v>797</v>
      </c>
      <c r="DV9" s="283">
        <v>0</v>
      </c>
      <c r="DW9" s="286" t="s">
        <v>797</v>
      </c>
      <c r="DX9" s="286" t="s">
        <v>797</v>
      </c>
      <c r="DY9" s="286" t="s">
        <v>797</v>
      </c>
      <c r="DZ9" s="283">
        <v>0</v>
      </c>
      <c r="EA9" s="286" t="s">
        <v>797</v>
      </c>
      <c r="EB9" s="286" t="s">
        <v>797</v>
      </c>
      <c r="EC9" s="286" t="s">
        <v>797</v>
      </c>
      <c r="ED9" s="286" t="s">
        <v>797</v>
      </c>
      <c r="EE9" s="283">
        <v>0</v>
      </c>
      <c r="EF9" s="283">
        <f t="shared" si="14"/>
        <v>0</v>
      </c>
      <c r="EG9" s="283">
        <v>0</v>
      </c>
      <c r="EH9" s="286" t="s">
        <v>797</v>
      </c>
      <c r="EI9" s="286" t="s">
        <v>797</v>
      </c>
      <c r="EJ9" s="283">
        <v>0</v>
      </c>
      <c r="EK9" s="286" t="s">
        <v>797</v>
      </c>
      <c r="EL9" s="286" t="s">
        <v>797</v>
      </c>
      <c r="EM9" s="286" t="s">
        <v>797</v>
      </c>
      <c r="EN9" s="283">
        <v>0</v>
      </c>
      <c r="EO9" s="283">
        <v>0</v>
      </c>
      <c r="EP9" s="283">
        <v>0</v>
      </c>
      <c r="EQ9" s="286" t="s">
        <v>797</v>
      </c>
      <c r="ER9" s="286" t="s">
        <v>797</v>
      </c>
      <c r="ES9" s="286" t="s">
        <v>797</v>
      </c>
      <c r="ET9" s="286" t="s">
        <v>797</v>
      </c>
      <c r="EU9" s="283">
        <v>0</v>
      </c>
      <c r="EV9" s="283">
        <v>0</v>
      </c>
      <c r="EW9" s="286" t="s">
        <v>797</v>
      </c>
      <c r="EX9" s="286" t="s">
        <v>797</v>
      </c>
      <c r="EY9" s="286" t="s">
        <v>797</v>
      </c>
      <c r="EZ9" s="283">
        <v>0</v>
      </c>
      <c r="FA9" s="283">
        <v>0</v>
      </c>
      <c r="FB9" s="283">
        <f t="shared" si="16"/>
        <v>2625</v>
      </c>
      <c r="FC9" s="283">
        <v>37</v>
      </c>
      <c r="FD9" s="283">
        <v>0</v>
      </c>
      <c r="FE9" s="283">
        <v>0</v>
      </c>
      <c r="FF9" s="283">
        <v>1085</v>
      </c>
      <c r="FG9" s="283">
        <v>836</v>
      </c>
      <c r="FH9" s="283">
        <v>452</v>
      </c>
      <c r="FI9" s="283">
        <v>7</v>
      </c>
      <c r="FJ9" s="283">
        <v>0</v>
      </c>
      <c r="FK9" s="283">
        <v>0</v>
      </c>
      <c r="FL9" s="283">
        <v>0</v>
      </c>
      <c r="FM9" s="283">
        <v>0</v>
      </c>
      <c r="FN9" s="283">
        <v>0</v>
      </c>
      <c r="FO9" s="283">
        <v>0</v>
      </c>
      <c r="FP9" s="286" t="s">
        <v>797</v>
      </c>
      <c r="FQ9" s="286" t="s">
        <v>797</v>
      </c>
      <c r="FR9" s="286" t="s">
        <v>797</v>
      </c>
      <c r="FS9" s="283">
        <v>0</v>
      </c>
      <c r="FT9" s="283">
        <v>0</v>
      </c>
      <c r="FU9" s="283">
        <v>0</v>
      </c>
      <c r="FV9" s="283">
        <v>0</v>
      </c>
      <c r="FW9" s="283">
        <v>208</v>
      </c>
    </row>
    <row r="10" spans="1:179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18"/>
        <v>5285</v>
      </c>
      <c r="E10" s="283">
        <f t="shared" si="19"/>
        <v>1420</v>
      </c>
      <c r="F10" s="283">
        <f t="shared" si="20"/>
        <v>10</v>
      </c>
      <c r="G10" s="283">
        <f t="shared" si="21"/>
        <v>0</v>
      </c>
      <c r="H10" s="283">
        <f t="shared" si="22"/>
        <v>1026</v>
      </c>
      <c r="I10" s="283">
        <f t="shared" si="23"/>
        <v>417</v>
      </c>
      <c r="J10" s="283">
        <f t="shared" si="24"/>
        <v>251</v>
      </c>
      <c r="K10" s="283">
        <f t="shared" si="25"/>
        <v>0</v>
      </c>
      <c r="L10" s="283">
        <f t="shared" si="26"/>
        <v>494</v>
      </c>
      <c r="M10" s="283">
        <f t="shared" si="27"/>
        <v>0</v>
      </c>
      <c r="N10" s="283">
        <f t="shared" si="28"/>
        <v>0</v>
      </c>
      <c r="O10" s="283">
        <f t="shared" si="29"/>
        <v>80</v>
      </c>
      <c r="P10" s="283">
        <f t="shared" si="30"/>
        <v>786</v>
      </c>
      <c r="Q10" s="283">
        <f t="shared" si="31"/>
        <v>172</v>
      </c>
      <c r="R10" s="283">
        <f t="shared" si="32"/>
        <v>0</v>
      </c>
      <c r="S10" s="283">
        <f t="shared" si="33"/>
        <v>0</v>
      </c>
      <c r="T10" s="283">
        <f t="shared" si="34"/>
        <v>0</v>
      </c>
      <c r="U10" s="283">
        <f t="shared" si="35"/>
        <v>591</v>
      </c>
      <c r="V10" s="283">
        <f t="shared" si="36"/>
        <v>0</v>
      </c>
      <c r="W10" s="283">
        <f t="shared" si="37"/>
        <v>0</v>
      </c>
      <c r="X10" s="283">
        <f t="shared" si="38"/>
        <v>0</v>
      </c>
      <c r="Y10" s="283">
        <f t="shared" si="39"/>
        <v>38</v>
      </c>
      <c r="Z10" s="283">
        <f t="shared" si="4"/>
        <v>659</v>
      </c>
      <c r="AA10" s="283">
        <v>0</v>
      </c>
      <c r="AB10" s="283">
        <v>0</v>
      </c>
      <c r="AC10" s="283">
        <v>0</v>
      </c>
      <c r="AD10" s="283">
        <v>68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797</v>
      </c>
      <c r="AM10" s="286" t="s">
        <v>797</v>
      </c>
      <c r="AN10" s="283">
        <v>0</v>
      </c>
      <c r="AO10" s="286" t="s">
        <v>797</v>
      </c>
      <c r="AP10" s="286" t="s">
        <v>797</v>
      </c>
      <c r="AQ10" s="283">
        <v>591</v>
      </c>
      <c r="AR10" s="286" t="s">
        <v>797</v>
      </c>
      <c r="AS10" s="283">
        <v>0</v>
      </c>
      <c r="AT10" s="286" t="s">
        <v>797</v>
      </c>
      <c r="AU10" s="283">
        <v>0</v>
      </c>
      <c r="AV10" s="283">
        <f t="shared" si="6"/>
        <v>720</v>
      </c>
      <c r="AW10" s="283">
        <v>0</v>
      </c>
      <c r="AX10" s="283">
        <v>0</v>
      </c>
      <c r="AY10" s="283">
        <v>0</v>
      </c>
      <c r="AZ10" s="283">
        <v>720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0</v>
      </c>
      <c r="BH10" s="286" t="s">
        <v>797</v>
      </c>
      <c r="BI10" s="286" t="s">
        <v>797</v>
      </c>
      <c r="BJ10" s="286" t="s">
        <v>797</v>
      </c>
      <c r="BK10" s="286" t="s">
        <v>797</v>
      </c>
      <c r="BL10" s="286" t="s">
        <v>797</v>
      </c>
      <c r="BM10" s="286" t="s">
        <v>797</v>
      </c>
      <c r="BN10" s="286" t="s">
        <v>797</v>
      </c>
      <c r="BO10" s="286" t="s">
        <v>797</v>
      </c>
      <c r="BP10" s="286" t="s">
        <v>797</v>
      </c>
      <c r="BQ10" s="283">
        <v>0</v>
      </c>
      <c r="BR10" s="283">
        <f t="shared" si="8"/>
        <v>786</v>
      </c>
      <c r="BS10" s="286" t="s">
        <v>797</v>
      </c>
      <c r="BT10" s="286" t="s">
        <v>797</v>
      </c>
      <c r="BU10" s="286" t="s">
        <v>797</v>
      </c>
      <c r="BV10" s="286" t="s">
        <v>797</v>
      </c>
      <c r="BW10" s="286" t="s">
        <v>797</v>
      </c>
      <c r="BX10" s="286" t="s">
        <v>797</v>
      </c>
      <c r="BY10" s="286" t="s">
        <v>797</v>
      </c>
      <c r="BZ10" s="286" t="s">
        <v>797</v>
      </c>
      <c r="CA10" s="286" t="s">
        <v>797</v>
      </c>
      <c r="CB10" s="286" t="s">
        <v>797</v>
      </c>
      <c r="CC10" s="286" t="s">
        <v>797</v>
      </c>
      <c r="CD10" s="283">
        <v>786</v>
      </c>
      <c r="CE10" s="286" t="s">
        <v>797</v>
      </c>
      <c r="CF10" s="286" t="s">
        <v>797</v>
      </c>
      <c r="CG10" s="286" t="s">
        <v>797</v>
      </c>
      <c r="CH10" s="286" t="s">
        <v>797</v>
      </c>
      <c r="CI10" s="286" t="s">
        <v>797</v>
      </c>
      <c r="CJ10" s="286" t="s">
        <v>797</v>
      </c>
      <c r="CK10" s="286" t="s">
        <v>797</v>
      </c>
      <c r="CL10" s="286" t="s">
        <v>797</v>
      </c>
      <c r="CM10" s="283">
        <v>0</v>
      </c>
      <c r="CN10" s="283">
        <f t="shared" si="10"/>
        <v>172</v>
      </c>
      <c r="CO10" s="286" t="s">
        <v>797</v>
      </c>
      <c r="CP10" s="286" t="s">
        <v>797</v>
      </c>
      <c r="CQ10" s="286" t="s">
        <v>797</v>
      </c>
      <c r="CR10" s="286" t="s">
        <v>797</v>
      </c>
      <c r="CS10" s="286" t="s">
        <v>797</v>
      </c>
      <c r="CT10" s="286" t="s">
        <v>797</v>
      </c>
      <c r="CU10" s="286" t="s">
        <v>797</v>
      </c>
      <c r="CV10" s="286" t="s">
        <v>797</v>
      </c>
      <c r="CW10" s="286" t="s">
        <v>797</v>
      </c>
      <c r="CX10" s="286" t="s">
        <v>797</v>
      </c>
      <c r="CY10" s="286" t="s">
        <v>797</v>
      </c>
      <c r="CZ10" s="286" t="s">
        <v>797</v>
      </c>
      <c r="DA10" s="283">
        <v>172</v>
      </c>
      <c r="DB10" s="286" t="s">
        <v>797</v>
      </c>
      <c r="DC10" s="286" t="s">
        <v>797</v>
      </c>
      <c r="DD10" s="286" t="s">
        <v>797</v>
      </c>
      <c r="DE10" s="286" t="s">
        <v>797</v>
      </c>
      <c r="DF10" s="286" t="s">
        <v>797</v>
      </c>
      <c r="DG10" s="286" t="s">
        <v>797</v>
      </c>
      <c r="DH10" s="286" t="s">
        <v>797</v>
      </c>
      <c r="DI10" s="283">
        <v>0</v>
      </c>
      <c r="DJ10" s="283">
        <f t="shared" si="12"/>
        <v>0</v>
      </c>
      <c r="DK10" s="286" t="s">
        <v>797</v>
      </c>
      <c r="DL10" s="286" t="s">
        <v>797</v>
      </c>
      <c r="DM10" s="286" t="s">
        <v>797</v>
      </c>
      <c r="DN10" s="286" t="s">
        <v>797</v>
      </c>
      <c r="DO10" s="286" t="s">
        <v>797</v>
      </c>
      <c r="DP10" s="286" t="s">
        <v>797</v>
      </c>
      <c r="DQ10" s="286" t="s">
        <v>797</v>
      </c>
      <c r="DR10" s="286" t="s">
        <v>797</v>
      </c>
      <c r="DS10" s="286" t="s">
        <v>797</v>
      </c>
      <c r="DT10" s="286" t="s">
        <v>797</v>
      </c>
      <c r="DU10" s="286" t="s">
        <v>797</v>
      </c>
      <c r="DV10" s="283">
        <v>0</v>
      </c>
      <c r="DW10" s="286" t="s">
        <v>797</v>
      </c>
      <c r="DX10" s="286" t="s">
        <v>797</v>
      </c>
      <c r="DY10" s="286" t="s">
        <v>797</v>
      </c>
      <c r="DZ10" s="283">
        <v>0</v>
      </c>
      <c r="EA10" s="286" t="s">
        <v>797</v>
      </c>
      <c r="EB10" s="286" t="s">
        <v>797</v>
      </c>
      <c r="EC10" s="286" t="s">
        <v>797</v>
      </c>
      <c r="ED10" s="286" t="s">
        <v>797</v>
      </c>
      <c r="EE10" s="283">
        <v>0</v>
      </c>
      <c r="EF10" s="283">
        <f t="shared" si="14"/>
        <v>0</v>
      </c>
      <c r="EG10" s="283">
        <v>0</v>
      </c>
      <c r="EH10" s="286" t="s">
        <v>797</v>
      </c>
      <c r="EI10" s="286" t="s">
        <v>797</v>
      </c>
      <c r="EJ10" s="283">
        <v>0</v>
      </c>
      <c r="EK10" s="286" t="s">
        <v>797</v>
      </c>
      <c r="EL10" s="286" t="s">
        <v>797</v>
      </c>
      <c r="EM10" s="286" t="s">
        <v>797</v>
      </c>
      <c r="EN10" s="283">
        <v>0</v>
      </c>
      <c r="EO10" s="283">
        <v>0</v>
      </c>
      <c r="EP10" s="283">
        <v>0</v>
      </c>
      <c r="EQ10" s="286" t="s">
        <v>797</v>
      </c>
      <c r="ER10" s="286" t="s">
        <v>797</v>
      </c>
      <c r="ES10" s="286" t="s">
        <v>797</v>
      </c>
      <c r="ET10" s="286" t="s">
        <v>797</v>
      </c>
      <c r="EU10" s="283">
        <v>0</v>
      </c>
      <c r="EV10" s="283">
        <v>0</v>
      </c>
      <c r="EW10" s="286" t="s">
        <v>797</v>
      </c>
      <c r="EX10" s="286" t="s">
        <v>797</v>
      </c>
      <c r="EY10" s="286" t="s">
        <v>797</v>
      </c>
      <c r="EZ10" s="283">
        <v>0</v>
      </c>
      <c r="FA10" s="283">
        <v>0</v>
      </c>
      <c r="FB10" s="283">
        <f t="shared" si="16"/>
        <v>2948</v>
      </c>
      <c r="FC10" s="283">
        <v>1420</v>
      </c>
      <c r="FD10" s="283">
        <v>10</v>
      </c>
      <c r="FE10" s="283">
        <v>0</v>
      </c>
      <c r="FF10" s="283">
        <v>238</v>
      </c>
      <c r="FG10" s="283">
        <v>417</v>
      </c>
      <c r="FH10" s="283">
        <v>251</v>
      </c>
      <c r="FI10" s="283">
        <v>0</v>
      </c>
      <c r="FJ10" s="283">
        <v>494</v>
      </c>
      <c r="FK10" s="283">
        <v>0</v>
      </c>
      <c r="FL10" s="283">
        <v>0</v>
      </c>
      <c r="FM10" s="283">
        <v>80</v>
      </c>
      <c r="FN10" s="283">
        <v>0</v>
      </c>
      <c r="FO10" s="283">
        <v>0</v>
      </c>
      <c r="FP10" s="286" t="s">
        <v>797</v>
      </c>
      <c r="FQ10" s="286" t="s">
        <v>797</v>
      </c>
      <c r="FR10" s="286" t="s">
        <v>797</v>
      </c>
      <c r="FS10" s="283">
        <v>0</v>
      </c>
      <c r="FT10" s="283">
        <v>0</v>
      </c>
      <c r="FU10" s="283">
        <v>0</v>
      </c>
      <c r="FV10" s="283">
        <v>0</v>
      </c>
      <c r="FW10" s="283">
        <v>38</v>
      </c>
    </row>
    <row r="11" spans="1:179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18"/>
        <v>2295</v>
      </c>
      <c r="E11" s="283">
        <f t="shared" si="19"/>
        <v>203</v>
      </c>
      <c r="F11" s="283">
        <f t="shared" si="20"/>
        <v>0</v>
      </c>
      <c r="G11" s="283">
        <f t="shared" si="21"/>
        <v>0</v>
      </c>
      <c r="H11" s="283">
        <f t="shared" si="22"/>
        <v>501</v>
      </c>
      <c r="I11" s="283">
        <f t="shared" si="23"/>
        <v>306</v>
      </c>
      <c r="J11" s="283">
        <f t="shared" si="24"/>
        <v>174</v>
      </c>
      <c r="K11" s="283">
        <f t="shared" si="25"/>
        <v>0</v>
      </c>
      <c r="L11" s="283">
        <f t="shared" si="26"/>
        <v>310</v>
      </c>
      <c r="M11" s="283">
        <f t="shared" si="27"/>
        <v>3</v>
      </c>
      <c r="N11" s="283">
        <f t="shared" si="28"/>
        <v>0</v>
      </c>
      <c r="O11" s="283">
        <f t="shared" si="29"/>
        <v>0</v>
      </c>
      <c r="P11" s="283">
        <f t="shared" si="30"/>
        <v>0</v>
      </c>
      <c r="Q11" s="283">
        <f t="shared" si="31"/>
        <v>0</v>
      </c>
      <c r="R11" s="283">
        <f t="shared" si="32"/>
        <v>0</v>
      </c>
      <c r="S11" s="283">
        <f t="shared" si="33"/>
        <v>0</v>
      </c>
      <c r="T11" s="283">
        <f t="shared" si="34"/>
        <v>0</v>
      </c>
      <c r="U11" s="283">
        <f t="shared" si="35"/>
        <v>0</v>
      </c>
      <c r="V11" s="283">
        <f t="shared" si="36"/>
        <v>0</v>
      </c>
      <c r="W11" s="283">
        <f t="shared" si="37"/>
        <v>0</v>
      </c>
      <c r="X11" s="283">
        <f t="shared" si="38"/>
        <v>6</v>
      </c>
      <c r="Y11" s="283">
        <f t="shared" si="39"/>
        <v>792</v>
      </c>
      <c r="Z11" s="283">
        <f t="shared" si="4"/>
        <v>723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3">
        <v>0</v>
      </c>
      <c r="AL11" s="286" t="s">
        <v>797</v>
      </c>
      <c r="AM11" s="286" t="s">
        <v>797</v>
      </c>
      <c r="AN11" s="283">
        <v>0</v>
      </c>
      <c r="AO11" s="286" t="s">
        <v>797</v>
      </c>
      <c r="AP11" s="286" t="s">
        <v>797</v>
      </c>
      <c r="AQ11" s="283">
        <v>0</v>
      </c>
      <c r="AR11" s="286" t="s">
        <v>797</v>
      </c>
      <c r="AS11" s="283">
        <v>0</v>
      </c>
      <c r="AT11" s="286" t="s">
        <v>797</v>
      </c>
      <c r="AU11" s="283">
        <v>723</v>
      </c>
      <c r="AV11" s="283">
        <f t="shared" si="6"/>
        <v>0</v>
      </c>
      <c r="AW11" s="283">
        <v>0</v>
      </c>
      <c r="AX11" s="283">
        <v>0</v>
      </c>
      <c r="AY11" s="283"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797</v>
      </c>
      <c r="BI11" s="286" t="s">
        <v>797</v>
      </c>
      <c r="BJ11" s="286" t="s">
        <v>797</v>
      </c>
      <c r="BK11" s="286" t="s">
        <v>797</v>
      </c>
      <c r="BL11" s="286" t="s">
        <v>797</v>
      </c>
      <c r="BM11" s="286" t="s">
        <v>797</v>
      </c>
      <c r="BN11" s="286" t="s">
        <v>797</v>
      </c>
      <c r="BO11" s="286" t="s">
        <v>797</v>
      </c>
      <c r="BP11" s="286" t="s">
        <v>797</v>
      </c>
      <c r="BQ11" s="283">
        <v>0</v>
      </c>
      <c r="BR11" s="283">
        <f t="shared" si="8"/>
        <v>0</v>
      </c>
      <c r="BS11" s="286" t="s">
        <v>797</v>
      </c>
      <c r="BT11" s="286" t="s">
        <v>797</v>
      </c>
      <c r="BU11" s="286" t="s">
        <v>797</v>
      </c>
      <c r="BV11" s="286" t="s">
        <v>797</v>
      </c>
      <c r="BW11" s="286" t="s">
        <v>797</v>
      </c>
      <c r="BX11" s="286" t="s">
        <v>797</v>
      </c>
      <c r="BY11" s="286" t="s">
        <v>797</v>
      </c>
      <c r="BZ11" s="286" t="s">
        <v>797</v>
      </c>
      <c r="CA11" s="286" t="s">
        <v>797</v>
      </c>
      <c r="CB11" s="286" t="s">
        <v>797</v>
      </c>
      <c r="CC11" s="286" t="s">
        <v>797</v>
      </c>
      <c r="CD11" s="283">
        <v>0</v>
      </c>
      <c r="CE11" s="286" t="s">
        <v>797</v>
      </c>
      <c r="CF11" s="286" t="s">
        <v>797</v>
      </c>
      <c r="CG11" s="286" t="s">
        <v>797</v>
      </c>
      <c r="CH11" s="286" t="s">
        <v>797</v>
      </c>
      <c r="CI11" s="286" t="s">
        <v>797</v>
      </c>
      <c r="CJ11" s="286" t="s">
        <v>797</v>
      </c>
      <c r="CK11" s="286" t="s">
        <v>797</v>
      </c>
      <c r="CL11" s="286" t="s">
        <v>797</v>
      </c>
      <c r="CM11" s="283">
        <v>0</v>
      </c>
      <c r="CN11" s="283">
        <f t="shared" si="10"/>
        <v>0</v>
      </c>
      <c r="CO11" s="286" t="s">
        <v>797</v>
      </c>
      <c r="CP11" s="286" t="s">
        <v>797</v>
      </c>
      <c r="CQ11" s="286" t="s">
        <v>797</v>
      </c>
      <c r="CR11" s="286" t="s">
        <v>797</v>
      </c>
      <c r="CS11" s="286" t="s">
        <v>797</v>
      </c>
      <c r="CT11" s="286" t="s">
        <v>797</v>
      </c>
      <c r="CU11" s="286" t="s">
        <v>797</v>
      </c>
      <c r="CV11" s="286" t="s">
        <v>797</v>
      </c>
      <c r="CW11" s="286" t="s">
        <v>797</v>
      </c>
      <c r="CX11" s="286" t="s">
        <v>797</v>
      </c>
      <c r="CY11" s="286" t="s">
        <v>797</v>
      </c>
      <c r="CZ11" s="286" t="s">
        <v>797</v>
      </c>
      <c r="DA11" s="283">
        <v>0</v>
      </c>
      <c r="DB11" s="286" t="s">
        <v>797</v>
      </c>
      <c r="DC11" s="286" t="s">
        <v>797</v>
      </c>
      <c r="DD11" s="286" t="s">
        <v>797</v>
      </c>
      <c r="DE11" s="286" t="s">
        <v>797</v>
      </c>
      <c r="DF11" s="286" t="s">
        <v>797</v>
      </c>
      <c r="DG11" s="286" t="s">
        <v>797</v>
      </c>
      <c r="DH11" s="286" t="s">
        <v>797</v>
      </c>
      <c r="DI11" s="283">
        <v>0</v>
      </c>
      <c r="DJ11" s="283">
        <f t="shared" si="12"/>
        <v>0</v>
      </c>
      <c r="DK11" s="286" t="s">
        <v>797</v>
      </c>
      <c r="DL11" s="286" t="s">
        <v>797</v>
      </c>
      <c r="DM11" s="286" t="s">
        <v>797</v>
      </c>
      <c r="DN11" s="286" t="s">
        <v>797</v>
      </c>
      <c r="DO11" s="286" t="s">
        <v>797</v>
      </c>
      <c r="DP11" s="286" t="s">
        <v>797</v>
      </c>
      <c r="DQ11" s="286" t="s">
        <v>797</v>
      </c>
      <c r="DR11" s="286" t="s">
        <v>797</v>
      </c>
      <c r="DS11" s="286" t="s">
        <v>797</v>
      </c>
      <c r="DT11" s="286" t="s">
        <v>797</v>
      </c>
      <c r="DU11" s="286" t="s">
        <v>797</v>
      </c>
      <c r="DV11" s="283">
        <v>0</v>
      </c>
      <c r="DW11" s="286" t="s">
        <v>797</v>
      </c>
      <c r="DX11" s="286" t="s">
        <v>797</v>
      </c>
      <c r="DY11" s="286" t="s">
        <v>797</v>
      </c>
      <c r="DZ11" s="283">
        <v>0</v>
      </c>
      <c r="EA11" s="286" t="s">
        <v>797</v>
      </c>
      <c r="EB11" s="286" t="s">
        <v>797</v>
      </c>
      <c r="EC11" s="286" t="s">
        <v>797</v>
      </c>
      <c r="ED11" s="286" t="s">
        <v>797</v>
      </c>
      <c r="EE11" s="283">
        <v>0</v>
      </c>
      <c r="EF11" s="283">
        <f t="shared" si="14"/>
        <v>0</v>
      </c>
      <c r="EG11" s="283">
        <v>0</v>
      </c>
      <c r="EH11" s="286" t="s">
        <v>797</v>
      </c>
      <c r="EI11" s="286" t="s">
        <v>797</v>
      </c>
      <c r="EJ11" s="283">
        <v>0</v>
      </c>
      <c r="EK11" s="286" t="s">
        <v>797</v>
      </c>
      <c r="EL11" s="286" t="s">
        <v>797</v>
      </c>
      <c r="EM11" s="286" t="s">
        <v>797</v>
      </c>
      <c r="EN11" s="283">
        <v>0</v>
      </c>
      <c r="EO11" s="283">
        <v>0</v>
      </c>
      <c r="EP11" s="283">
        <v>0</v>
      </c>
      <c r="EQ11" s="286" t="s">
        <v>797</v>
      </c>
      <c r="ER11" s="286" t="s">
        <v>797</v>
      </c>
      <c r="ES11" s="286" t="s">
        <v>797</v>
      </c>
      <c r="ET11" s="286" t="s">
        <v>797</v>
      </c>
      <c r="EU11" s="283">
        <v>0</v>
      </c>
      <c r="EV11" s="283">
        <v>0</v>
      </c>
      <c r="EW11" s="286" t="s">
        <v>797</v>
      </c>
      <c r="EX11" s="286" t="s">
        <v>797</v>
      </c>
      <c r="EY11" s="286" t="s">
        <v>797</v>
      </c>
      <c r="EZ11" s="283">
        <v>0</v>
      </c>
      <c r="FA11" s="283">
        <v>0</v>
      </c>
      <c r="FB11" s="283">
        <f t="shared" si="16"/>
        <v>1572</v>
      </c>
      <c r="FC11" s="283">
        <v>203</v>
      </c>
      <c r="FD11" s="283">
        <v>0</v>
      </c>
      <c r="FE11" s="283">
        <v>0</v>
      </c>
      <c r="FF11" s="283">
        <v>501</v>
      </c>
      <c r="FG11" s="283">
        <v>306</v>
      </c>
      <c r="FH11" s="283">
        <v>174</v>
      </c>
      <c r="FI11" s="283">
        <v>0</v>
      </c>
      <c r="FJ11" s="283">
        <v>310</v>
      </c>
      <c r="FK11" s="283">
        <v>3</v>
      </c>
      <c r="FL11" s="283">
        <v>0</v>
      </c>
      <c r="FM11" s="283">
        <v>0</v>
      </c>
      <c r="FN11" s="283">
        <v>0</v>
      </c>
      <c r="FO11" s="283">
        <v>0</v>
      </c>
      <c r="FP11" s="286" t="s">
        <v>797</v>
      </c>
      <c r="FQ11" s="286" t="s">
        <v>797</v>
      </c>
      <c r="FR11" s="286" t="s">
        <v>797</v>
      </c>
      <c r="FS11" s="283">
        <v>0</v>
      </c>
      <c r="FT11" s="283">
        <v>0</v>
      </c>
      <c r="FU11" s="283">
        <v>0</v>
      </c>
      <c r="FV11" s="283">
        <v>6</v>
      </c>
      <c r="FW11" s="283">
        <v>69</v>
      </c>
    </row>
    <row r="12" spans="1:179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18"/>
        <v>2644</v>
      </c>
      <c r="E12" s="283">
        <f t="shared" si="19"/>
        <v>0</v>
      </c>
      <c r="F12" s="283">
        <f t="shared" si="20"/>
        <v>0</v>
      </c>
      <c r="G12" s="283">
        <f t="shared" si="21"/>
        <v>0</v>
      </c>
      <c r="H12" s="283">
        <f t="shared" si="22"/>
        <v>260</v>
      </c>
      <c r="I12" s="283">
        <f t="shared" si="23"/>
        <v>216</v>
      </c>
      <c r="J12" s="283">
        <f t="shared" si="24"/>
        <v>92</v>
      </c>
      <c r="K12" s="283">
        <f t="shared" si="25"/>
        <v>0</v>
      </c>
      <c r="L12" s="283">
        <f t="shared" si="26"/>
        <v>404</v>
      </c>
      <c r="M12" s="283">
        <f t="shared" si="27"/>
        <v>0</v>
      </c>
      <c r="N12" s="283">
        <f t="shared" si="28"/>
        <v>0</v>
      </c>
      <c r="O12" s="283">
        <f t="shared" si="29"/>
        <v>81</v>
      </c>
      <c r="P12" s="283">
        <f t="shared" si="30"/>
        <v>0</v>
      </c>
      <c r="Q12" s="283">
        <f t="shared" si="31"/>
        <v>0</v>
      </c>
      <c r="R12" s="283">
        <f t="shared" si="32"/>
        <v>0</v>
      </c>
      <c r="S12" s="283">
        <f t="shared" si="33"/>
        <v>0</v>
      </c>
      <c r="T12" s="283">
        <f t="shared" si="34"/>
        <v>0</v>
      </c>
      <c r="U12" s="283">
        <f t="shared" si="35"/>
        <v>0</v>
      </c>
      <c r="V12" s="283">
        <f t="shared" si="36"/>
        <v>0</v>
      </c>
      <c r="W12" s="283">
        <f t="shared" si="37"/>
        <v>0</v>
      </c>
      <c r="X12" s="283">
        <f t="shared" si="38"/>
        <v>6</v>
      </c>
      <c r="Y12" s="283">
        <f t="shared" si="39"/>
        <v>1585</v>
      </c>
      <c r="Z12" s="283">
        <f t="shared" si="4"/>
        <v>0</v>
      </c>
      <c r="AA12" s="283">
        <v>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797</v>
      </c>
      <c r="AM12" s="286" t="s">
        <v>797</v>
      </c>
      <c r="AN12" s="283">
        <v>0</v>
      </c>
      <c r="AO12" s="286" t="s">
        <v>797</v>
      </c>
      <c r="AP12" s="286" t="s">
        <v>797</v>
      </c>
      <c r="AQ12" s="283">
        <v>0</v>
      </c>
      <c r="AR12" s="286" t="s">
        <v>797</v>
      </c>
      <c r="AS12" s="283">
        <v>0</v>
      </c>
      <c r="AT12" s="286" t="s">
        <v>797</v>
      </c>
      <c r="AU12" s="283">
        <v>0</v>
      </c>
      <c r="AV12" s="283">
        <f t="shared" si="6"/>
        <v>161</v>
      </c>
      <c r="AW12" s="283">
        <v>0</v>
      </c>
      <c r="AX12" s="283">
        <v>0</v>
      </c>
      <c r="AY12" s="283"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0</v>
      </c>
      <c r="BH12" s="286" t="s">
        <v>797</v>
      </c>
      <c r="BI12" s="286" t="s">
        <v>797</v>
      </c>
      <c r="BJ12" s="286" t="s">
        <v>797</v>
      </c>
      <c r="BK12" s="286" t="s">
        <v>797</v>
      </c>
      <c r="BL12" s="286" t="s">
        <v>797</v>
      </c>
      <c r="BM12" s="286" t="s">
        <v>797</v>
      </c>
      <c r="BN12" s="286" t="s">
        <v>797</v>
      </c>
      <c r="BO12" s="286" t="s">
        <v>797</v>
      </c>
      <c r="BP12" s="286" t="s">
        <v>797</v>
      </c>
      <c r="BQ12" s="283">
        <v>161</v>
      </c>
      <c r="BR12" s="283">
        <f t="shared" si="8"/>
        <v>1424</v>
      </c>
      <c r="BS12" s="286" t="s">
        <v>797</v>
      </c>
      <c r="BT12" s="286" t="s">
        <v>797</v>
      </c>
      <c r="BU12" s="286" t="s">
        <v>797</v>
      </c>
      <c r="BV12" s="286" t="s">
        <v>797</v>
      </c>
      <c r="BW12" s="286" t="s">
        <v>797</v>
      </c>
      <c r="BX12" s="286" t="s">
        <v>797</v>
      </c>
      <c r="BY12" s="286" t="s">
        <v>797</v>
      </c>
      <c r="BZ12" s="286" t="s">
        <v>797</v>
      </c>
      <c r="CA12" s="286" t="s">
        <v>797</v>
      </c>
      <c r="CB12" s="286" t="s">
        <v>797</v>
      </c>
      <c r="CC12" s="286" t="s">
        <v>797</v>
      </c>
      <c r="CD12" s="283">
        <v>0</v>
      </c>
      <c r="CE12" s="286" t="s">
        <v>797</v>
      </c>
      <c r="CF12" s="286" t="s">
        <v>797</v>
      </c>
      <c r="CG12" s="286" t="s">
        <v>797</v>
      </c>
      <c r="CH12" s="286" t="s">
        <v>797</v>
      </c>
      <c r="CI12" s="286" t="s">
        <v>797</v>
      </c>
      <c r="CJ12" s="286" t="s">
        <v>797</v>
      </c>
      <c r="CK12" s="286" t="s">
        <v>797</v>
      </c>
      <c r="CL12" s="286" t="s">
        <v>797</v>
      </c>
      <c r="CM12" s="283">
        <v>1424</v>
      </c>
      <c r="CN12" s="283">
        <f t="shared" si="10"/>
        <v>0</v>
      </c>
      <c r="CO12" s="286" t="s">
        <v>797</v>
      </c>
      <c r="CP12" s="286" t="s">
        <v>797</v>
      </c>
      <c r="CQ12" s="286" t="s">
        <v>797</v>
      </c>
      <c r="CR12" s="286" t="s">
        <v>797</v>
      </c>
      <c r="CS12" s="286" t="s">
        <v>797</v>
      </c>
      <c r="CT12" s="286" t="s">
        <v>797</v>
      </c>
      <c r="CU12" s="286" t="s">
        <v>797</v>
      </c>
      <c r="CV12" s="286" t="s">
        <v>797</v>
      </c>
      <c r="CW12" s="286" t="s">
        <v>797</v>
      </c>
      <c r="CX12" s="286" t="s">
        <v>797</v>
      </c>
      <c r="CY12" s="286" t="s">
        <v>797</v>
      </c>
      <c r="CZ12" s="286" t="s">
        <v>797</v>
      </c>
      <c r="DA12" s="283">
        <v>0</v>
      </c>
      <c r="DB12" s="286" t="s">
        <v>797</v>
      </c>
      <c r="DC12" s="286" t="s">
        <v>797</v>
      </c>
      <c r="DD12" s="286" t="s">
        <v>797</v>
      </c>
      <c r="DE12" s="286" t="s">
        <v>797</v>
      </c>
      <c r="DF12" s="286" t="s">
        <v>797</v>
      </c>
      <c r="DG12" s="286" t="s">
        <v>797</v>
      </c>
      <c r="DH12" s="286" t="s">
        <v>797</v>
      </c>
      <c r="DI12" s="283">
        <v>0</v>
      </c>
      <c r="DJ12" s="283">
        <f t="shared" si="12"/>
        <v>0</v>
      </c>
      <c r="DK12" s="286" t="s">
        <v>797</v>
      </c>
      <c r="DL12" s="286" t="s">
        <v>797</v>
      </c>
      <c r="DM12" s="286" t="s">
        <v>797</v>
      </c>
      <c r="DN12" s="286" t="s">
        <v>797</v>
      </c>
      <c r="DO12" s="286" t="s">
        <v>797</v>
      </c>
      <c r="DP12" s="286" t="s">
        <v>797</v>
      </c>
      <c r="DQ12" s="286" t="s">
        <v>797</v>
      </c>
      <c r="DR12" s="286" t="s">
        <v>797</v>
      </c>
      <c r="DS12" s="286" t="s">
        <v>797</v>
      </c>
      <c r="DT12" s="286" t="s">
        <v>797</v>
      </c>
      <c r="DU12" s="286" t="s">
        <v>797</v>
      </c>
      <c r="DV12" s="283">
        <v>0</v>
      </c>
      <c r="DW12" s="286" t="s">
        <v>797</v>
      </c>
      <c r="DX12" s="286" t="s">
        <v>797</v>
      </c>
      <c r="DY12" s="286" t="s">
        <v>797</v>
      </c>
      <c r="DZ12" s="283">
        <v>0</v>
      </c>
      <c r="EA12" s="286" t="s">
        <v>797</v>
      </c>
      <c r="EB12" s="286" t="s">
        <v>797</v>
      </c>
      <c r="EC12" s="286" t="s">
        <v>797</v>
      </c>
      <c r="ED12" s="286" t="s">
        <v>797</v>
      </c>
      <c r="EE12" s="283">
        <v>0</v>
      </c>
      <c r="EF12" s="283">
        <f t="shared" si="14"/>
        <v>6</v>
      </c>
      <c r="EG12" s="283">
        <v>0</v>
      </c>
      <c r="EH12" s="286" t="s">
        <v>797</v>
      </c>
      <c r="EI12" s="286" t="s">
        <v>797</v>
      </c>
      <c r="EJ12" s="283">
        <v>0</v>
      </c>
      <c r="EK12" s="286" t="s">
        <v>797</v>
      </c>
      <c r="EL12" s="286" t="s">
        <v>797</v>
      </c>
      <c r="EM12" s="286" t="s">
        <v>797</v>
      </c>
      <c r="EN12" s="283">
        <v>0</v>
      </c>
      <c r="EO12" s="283">
        <v>0</v>
      </c>
      <c r="EP12" s="283">
        <v>0</v>
      </c>
      <c r="EQ12" s="286" t="s">
        <v>797</v>
      </c>
      <c r="ER12" s="286" t="s">
        <v>797</v>
      </c>
      <c r="ES12" s="286" t="s">
        <v>797</v>
      </c>
      <c r="ET12" s="286" t="s">
        <v>797</v>
      </c>
      <c r="EU12" s="283">
        <v>0</v>
      </c>
      <c r="EV12" s="283">
        <v>0</v>
      </c>
      <c r="EW12" s="286" t="s">
        <v>797</v>
      </c>
      <c r="EX12" s="286" t="s">
        <v>797</v>
      </c>
      <c r="EY12" s="286" t="s">
        <v>797</v>
      </c>
      <c r="EZ12" s="283">
        <v>6</v>
      </c>
      <c r="FA12" s="283">
        <v>0</v>
      </c>
      <c r="FB12" s="283">
        <f t="shared" si="16"/>
        <v>1053</v>
      </c>
      <c r="FC12" s="283">
        <v>0</v>
      </c>
      <c r="FD12" s="283">
        <v>0</v>
      </c>
      <c r="FE12" s="283">
        <v>0</v>
      </c>
      <c r="FF12" s="283">
        <v>260</v>
      </c>
      <c r="FG12" s="283">
        <v>216</v>
      </c>
      <c r="FH12" s="283">
        <v>92</v>
      </c>
      <c r="FI12" s="283">
        <v>0</v>
      </c>
      <c r="FJ12" s="283">
        <v>404</v>
      </c>
      <c r="FK12" s="283">
        <v>0</v>
      </c>
      <c r="FL12" s="283">
        <v>0</v>
      </c>
      <c r="FM12" s="283">
        <v>81</v>
      </c>
      <c r="FN12" s="283">
        <v>0</v>
      </c>
      <c r="FO12" s="283">
        <v>0</v>
      </c>
      <c r="FP12" s="286" t="s">
        <v>797</v>
      </c>
      <c r="FQ12" s="286" t="s">
        <v>797</v>
      </c>
      <c r="FR12" s="286" t="s">
        <v>797</v>
      </c>
      <c r="FS12" s="283">
        <v>0</v>
      </c>
      <c r="FT12" s="283">
        <v>0</v>
      </c>
      <c r="FU12" s="283">
        <v>0</v>
      </c>
      <c r="FV12" s="283">
        <v>0</v>
      </c>
      <c r="FW12" s="283">
        <v>0</v>
      </c>
    </row>
    <row r="13" spans="1:179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18"/>
        <v>3939</v>
      </c>
      <c r="E13" s="283">
        <f t="shared" si="19"/>
        <v>1450</v>
      </c>
      <c r="F13" s="283">
        <f t="shared" si="20"/>
        <v>0</v>
      </c>
      <c r="G13" s="283">
        <f t="shared" si="21"/>
        <v>0</v>
      </c>
      <c r="H13" s="283">
        <f t="shared" si="22"/>
        <v>560</v>
      </c>
      <c r="I13" s="283">
        <f t="shared" si="23"/>
        <v>326</v>
      </c>
      <c r="J13" s="283">
        <f t="shared" si="24"/>
        <v>180</v>
      </c>
      <c r="K13" s="283">
        <f t="shared" si="25"/>
        <v>0</v>
      </c>
      <c r="L13" s="283">
        <f t="shared" si="26"/>
        <v>573</v>
      </c>
      <c r="M13" s="283">
        <f t="shared" si="27"/>
        <v>0</v>
      </c>
      <c r="N13" s="283">
        <f t="shared" si="28"/>
        <v>0</v>
      </c>
      <c r="O13" s="283">
        <f t="shared" si="29"/>
        <v>268</v>
      </c>
      <c r="P13" s="283">
        <f t="shared" si="30"/>
        <v>185</v>
      </c>
      <c r="Q13" s="283">
        <f t="shared" si="31"/>
        <v>0</v>
      </c>
      <c r="R13" s="283">
        <f t="shared" si="32"/>
        <v>0</v>
      </c>
      <c r="S13" s="283">
        <f t="shared" si="33"/>
        <v>0</v>
      </c>
      <c r="T13" s="283">
        <f t="shared" si="34"/>
        <v>0</v>
      </c>
      <c r="U13" s="283">
        <f t="shared" si="35"/>
        <v>0</v>
      </c>
      <c r="V13" s="283">
        <f t="shared" si="36"/>
        <v>0</v>
      </c>
      <c r="W13" s="283">
        <f t="shared" si="37"/>
        <v>0</v>
      </c>
      <c r="X13" s="283">
        <f t="shared" si="38"/>
        <v>0</v>
      </c>
      <c r="Y13" s="283">
        <f t="shared" si="39"/>
        <v>397</v>
      </c>
      <c r="Z13" s="283">
        <f t="shared" si="4"/>
        <v>0</v>
      </c>
      <c r="AA13" s="283">
        <v>0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797</v>
      </c>
      <c r="AM13" s="286" t="s">
        <v>797</v>
      </c>
      <c r="AN13" s="283">
        <v>0</v>
      </c>
      <c r="AO13" s="286" t="s">
        <v>797</v>
      </c>
      <c r="AP13" s="286" t="s">
        <v>797</v>
      </c>
      <c r="AQ13" s="283">
        <v>0</v>
      </c>
      <c r="AR13" s="286" t="s">
        <v>797</v>
      </c>
      <c r="AS13" s="283">
        <v>0</v>
      </c>
      <c r="AT13" s="286" t="s">
        <v>797</v>
      </c>
      <c r="AU13" s="283">
        <v>0</v>
      </c>
      <c r="AV13" s="283">
        <f t="shared" si="6"/>
        <v>0</v>
      </c>
      <c r="AW13" s="283">
        <v>0</v>
      </c>
      <c r="AX13" s="283">
        <v>0</v>
      </c>
      <c r="AY13" s="283"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v>0</v>
      </c>
      <c r="BG13" s="283">
        <v>0</v>
      </c>
      <c r="BH13" s="286" t="s">
        <v>797</v>
      </c>
      <c r="BI13" s="286" t="s">
        <v>797</v>
      </c>
      <c r="BJ13" s="286" t="s">
        <v>797</v>
      </c>
      <c r="BK13" s="286" t="s">
        <v>797</v>
      </c>
      <c r="BL13" s="286" t="s">
        <v>797</v>
      </c>
      <c r="BM13" s="286" t="s">
        <v>797</v>
      </c>
      <c r="BN13" s="286" t="s">
        <v>797</v>
      </c>
      <c r="BO13" s="286" t="s">
        <v>797</v>
      </c>
      <c r="BP13" s="286" t="s">
        <v>797</v>
      </c>
      <c r="BQ13" s="283">
        <v>0</v>
      </c>
      <c r="BR13" s="283">
        <f t="shared" si="8"/>
        <v>0</v>
      </c>
      <c r="BS13" s="286" t="s">
        <v>797</v>
      </c>
      <c r="BT13" s="286" t="s">
        <v>797</v>
      </c>
      <c r="BU13" s="286" t="s">
        <v>797</v>
      </c>
      <c r="BV13" s="286" t="s">
        <v>797</v>
      </c>
      <c r="BW13" s="286" t="s">
        <v>797</v>
      </c>
      <c r="BX13" s="286" t="s">
        <v>797</v>
      </c>
      <c r="BY13" s="286" t="s">
        <v>797</v>
      </c>
      <c r="BZ13" s="286" t="s">
        <v>797</v>
      </c>
      <c r="CA13" s="286" t="s">
        <v>797</v>
      </c>
      <c r="CB13" s="286" t="s">
        <v>797</v>
      </c>
      <c r="CC13" s="286" t="s">
        <v>797</v>
      </c>
      <c r="CD13" s="283">
        <v>0</v>
      </c>
      <c r="CE13" s="286" t="s">
        <v>797</v>
      </c>
      <c r="CF13" s="286" t="s">
        <v>797</v>
      </c>
      <c r="CG13" s="286" t="s">
        <v>797</v>
      </c>
      <c r="CH13" s="286" t="s">
        <v>797</v>
      </c>
      <c r="CI13" s="286" t="s">
        <v>797</v>
      </c>
      <c r="CJ13" s="286" t="s">
        <v>797</v>
      </c>
      <c r="CK13" s="286" t="s">
        <v>797</v>
      </c>
      <c r="CL13" s="286" t="s">
        <v>797</v>
      </c>
      <c r="CM13" s="283">
        <v>0</v>
      </c>
      <c r="CN13" s="283">
        <f t="shared" si="10"/>
        <v>0</v>
      </c>
      <c r="CO13" s="286" t="s">
        <v>797</v>
      </c>
      <c r="CP13" s="286" t="s">
        <v>797</v>
      </c>
      <c r="CQ13" s="286" t="s">
        <v>797</v>
      </c>
      <c r="CR13" s="286" t="s">
        <v>797</v>
      </c>
      <c r="CS13" s="286" t="s">
        <v>797</v>
      </c>
      <c r="CT13" s="286" t="s">
        <v>797</v>
      </c>
      <c r="CU13" s="286" t="s">
        <v>797</v>
      </c>
      <c r="CV13" s="286" t="s">
        <v>797</v>
      </c>
      <c r="CW13" s="286" t="s">
        <v>797</v>
      </c>
      <c r="CX13" s="286" t="s">
        <v>797</v>
      </c>
      <c r="CY13" s="286" t="s">
        <v>797</v>
      </c>
      <c r="CZ13" s="286" t="s">
        <v>797</v>
      </c>
      <c r="DA13" s="283">
        <v>0</v>
      </c>
      <c r="DB13" s="286" t="s">
        <v>797</v>
      </c>
      <c r="DC13" s="286" t="s">
        <v>797</v>
      </c>
      <c r="DD13" s="286" t="s">
        <v>797</v>
      </c>
      <c r="DE13" s="286" t="s">
        <v>797</v>
      </c>
      <c r="DF13" s="286" t="s">
        <v>797</v>
      </c>
      <c r="DG13" s="286" t="s">
        <v>797</v>
      </c>
      <c r="DH13" s="286" t="s">
        <v>797</v>
      </c>
      <c r="DI13" s="283">
        <v>0</v>
      </c>
      <c r="DJ13" s="283">
        <f t="shared" si="12"/>
        <v>0</v>
      </c>
      <c r="DK13" s="286" t="s">
        <v>797</v>
      </c>
      <c r="DL13" s="286" t="s">
        <v>797</v>
      </c>
      <c r="DM13" s="286" t="s">
        <v>797</v>
      </c>
      <c r="DN13" s="286" t="s">
        <v>797</v>
      </c>
      <c r="DO13" s="286" t="s">
        <v>797</v>
      </c>
      <c r="DP13" s="286" t="s">
        <v>797</v>
      </c>
      <c r="DQ13" s="286" t="s">
        <v>797</v>
      </c>
      <c r="DR13" s="286" t="s">
        <v>797</v>
      </c>
      <c r="DS13" s="286" t="s">
        <v>797</v>
      </c>
      <c r="DT13" s="286" t="s">
        <v>797</v>
      </c>
      <c r="DU13" s="286" t="s">
        <v>797</v>
      </c>
      <c r="DV13" s="283">
        <v>0</v>
      </c>
      <c r="DW13" s="286" t="s">
        <v>797</v>
      </c>
      <c r="DX13" s="286" t="s">
        <v>797</v>
      </c>
      <c r="DY13" s="286" t="s">
        <v>797</v>
      </c>
      <c r="DZ13" s="283">
        <v>0</v>
      </c>
      <c r="EA13" s="286" t="s">
        <v>797</v>
      </c>
      <c r="EB13" s="286" t="s">
        <v>797</v>
      </c>
      <c r="EC13" s="286" t="s">
        <v>797</v>
      </c>
      <c r="ED13" s="286" t="s">
        <v>797</v>
      </c>
      <c r="EE13" s="283">
        <v>0</v>
      </c>
      <c r="EF13" s="283">
        <f t="shared" si="14"/>
        <v>0</v>
      </c>
      <c r="EG13" s="283">
        <v>0</v>
      </c>
      <c r="EH13" s="286" t="s">
        <v>797</v>
      </c>
      <c r="EI13" s="286" t="s">
        <v>797</v>
      </c>
      <c r="EJ13" s="283">
        <v>0</v>
      </c>
      <c r="EK13" s="286" t="s">
        <v>797</v>
      </c>
      <c r="EL13" s="286" t="s">
        <v>797</v>
      </c>
      <c r="EM13" s="286" t="s">
        <v>797</v>
      </c>
      <c r="EN13" s="283">
        <v>0</v>
      </c>
      <c r="EO13" s="283">
        <v>0</v>
      </c>
      <c r="EP13" s="283">
        <v>0</v>
      </c>
      <c r="EQ13" s="286" t="s">
        <v>797</v>
      </c>
      <c r="ER13" s="286" t="s">
        <v>797</v>
      </c>
      <c r="ES13" s="286" t="s">
        <v>797</v>
      </c>
      <c r="ET13" s="286" t="s">
        <v>797</v>
      </c>
      <c r="EU13" s="283">
        <v>0</v>
      </c>
      <c r="EV13" s="283">
        <v>0</v>
      </c>
      <c r="EW13" s="286" t="s">
        <v>797</v>
      </c>
      <c r="EX13" s="286" t="s">
        <v>797</v>
      </c>
      <c r="EY13" s="286" t="s">
        <v>797</v>
      </c>
      <c r="EZ13" s="283">
        <v>0</v>
      </c>
      <c r="FA13" s="283">
        <v>0</v>
      </c>
      <c r="FB13" s="283">
        <f t="shared" si="16"/>
        <v>3939</v>
      </c>
      <c r="FC13" s="283">
        <v>1450</v>
      </c>
      <c r="FD13" s="283">
        <v>0</v>
      </c>
      <c r="FE13" s="283">
        <v>0</v>
      </c>
      <c r="FF13" s="283">
        <v>560</v>
      </c>
      <c r="FG13" s="283">
        <v>326</v>
      </c>
      <c r="FH13" s="283">
        <v>180</v>
      </c>
      <c r="FI13" s="283">
        <v>0</v>
      </c>
      <c r="FJ13" s="283">
        <v>573</v>
      </c>
      <c r="FK13" s="283">
        <v>0</v>
      </c>
      <c r="FL13" s="283">
        <v>0</v>
      </c>
      <c r="FM13" s="283">
        <v>268</v>
      </c>
      <c r="FN13" s="283">
        <v>185</v>
      </c>
      <c r="FO13" s="283">
        <v>0</v>
      </c>
      <c r="FP13" s="286" t="s">
        <v>797</v>
      </c>
      <c r="FQ13" s="286" t="s">
        <v>797</v>
      </c>
      <c r="FR13" s="286" t="s">
        <v>797</v>
      </c>
      <c r="FS13" s="283">
        <v>0</v>
      </c>
      <c r="FT13" s="283">
        <v>0</v>
      </c>
      <c r="FU13" s="283">
        <v>0</v>
      </c>
      <c r="FV13" s="283">
        <v>0</v>
      </c>
      <c r="FW13" s="283">
        <v>397</v>
      </c>
    </row>
    <row r="14" spans="1:179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18"/>
        <v>474</v>
      </c>
      <c r="E14" s="283">
        <f t="shared" si="19"/>
        <v>0</v>
      </c>
      <c r="F14" s="283">
        <f t="shared" si="20"/>
        <v>0</v>
      </c>
      <c r="G14" s="283">
        <f t="shared" si="21"/>
        <v>0</v>
      </c>
      <c r="H14" s="283">
        <f t="shared" si="22"/>
        <v>187</v>
      </c>
      <c r="I14" s="283">
        <f t="shared" si="23"/>
        <v>91</v>
      </c>
      <c r="J14" s="283">
        <f t="shared" si="24"/>
        <v>48</v>
      </c>
      <c r="K14" s="283">
        <f t="shared" si="25"/>
        <v>0</v>
      </c>
      <c r="L14" s="283">
        <f t="shared" si="26"/>
        <v>108</v>
      </c>
      <c r="M14" s="283">
        <f t="shared" si="27"/>
        <v>1</v>
      </c>
      <c r="N14" s="283">
        <f t="shared" si="28"/>
        <v>0</v>
      </c>
      <c r="O14" s="283">
        <f t="shared" si="29"/>
        <v>0</v>
      </c>
      <c r="P14" s="283">
        <f t="shared" si="30"/>
        <v>39</v>
      </c>
      <c r="Q14" s="283">
        <f t="shared" si="31"/>
        <v>0</v>
      </c>
      <c r="R14" s="283">
        <f t="shared" si="32"/>
        <v>0</v>
      </c>
      <c r="S14" s="283">
        <f t="shared" si="33"/>
        <v>0</v>
      </c>
      <c r="T14" s="283">
        <f t="shared" si="34"/>
        <v>0</v>
      </c>
      <c r="U14" s="283">
        <f t="shared" si="35"/>
        <v>0</v>
      </c>
      <c r="V14" s="283">
        <f t="shared" si="36"/>
        <v>0</v>
      </c>
      <c r="W14" s="283">
        <f t="shared" si="37"/>
        <v>0</v>
      </c>
      <c r="X14" s="283">
        <f t="shared" si="38"/>
        <v>0</v>
      </c>
      <c r="Y14" s="283">
        <f t="shared" si="39"/>
        <v>0</v>
      </c>
      <c r="Z14" s="283">
        <f t="shared" si="4"/>
        <v>0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797</v>
      </c>
      <c r="AM14" s="286" t="s">
        <v>797</v>
      </c>
      <c r="AN14" s="283">
        <v>0</v>
      </c>
      <c r="AO14" s="286" t="s">
        <v>797</v>
      </c>
      <c r="AP14" s="286" t="s">
        <v>797</v>
      </c>
      <c r="AQ14" s="283">
        <v>0</v>
      </c>
      <c r="AR14" s="286" t="s">
        <v>797</v>
      </c>
      <c r="AS14" s="283">
        <v>0</v>
      </c>
      <c r="AT14" s="286" t="s">
        <v>797</v>
      </c>
      <c r="AU14" s="283">
        <v>0</v>
      </c>
      <c r="AV14" s="283">
        <f t="shared" si="6"/>
        <v>0</v>
      </c>
      <c r="AW14" s="283">
        <v>0</v>
      </c>
      <c r="AX14" s="283">
        <v>0</v>
      </c>
      <c r="AY14" s="283"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v>0</v>
      </c>
      <c r="BG14" s="283">
        <v>0</v>
      </c>
      <c r="BH14" s="286" t="s">
        <v>797</v>
      </c>
      <c r="BI14" s="286" t="s">
        <v>797</v>
      </c>
      <c r="BJ14" s="286" t="s">
        <v>797</v>
      </c>
      <c r="BK14" s="286" t="s">
        <v>797</v>
      </c>
      <c r="BL14" s="286" t="s">
        <v>797</v>
      </c>
      <c r="BM14" s="286" t="s">
        <v>797</v>
      </c>
      <c r="BN14" s="286" t="s">
        <v>797</v>
      </c>
      <c r="BO14" s="286" t="s">
        <v>797</v>
      </c>
      <c r="BP14" s="286" t="s">
        <v>797</v>
      </c>
      <c r="BQ14" s="283">
        <v>0</v>
      </c>
      <c r="BR14" s="283">
        <f t="shared" si="8"/>
        <v>0</v>
      </c>
      <c r="BS14" s="286" t="s">
        <v>797</v>
      </c>
      <c r="BT14" s="286" t="s">
        <v>797</v>
      </c>
      <c r="BU14" s="286" t="s">
        <v>797</v>
      </c>
      <c r="BV14" s="286" t="s">
        <v>797</v>
      </c>
      <c r="BW14" s="286" t="s">
        <v>797</v>
      </c>
      <c r="BX14" s="286" t="s">
        <v>797</v>
      </c>
      <c r="BY14" s="286" t="s">
        <v>797</v>
      </c>
      <c r="BZ14" s="286" t="s">
        <v>797</v>
      </c>
      <c r="CA14" s="286" t="s">
        <v>797</v>
      </c>
      <c r="CB14" s="286" t="s">
        <v>797</v>
      </c>
      <c r="CC14" s="286" t="s">
        <v>797</v>
      </c>
      <c r="CD14" s="283">
        <v>0</v>
      </c>
      <c r="CE14" s="286" t="s">
        <v>797</v>
      </c>
      <c r="CF14" s="286" t="s">
        <v>797</v>
      </c>
      <c r="CG14" s="286" t="s">
        <v>797</v>
      </c>
      <c r="CH14" s="286" t="s">
        <v>797</v>
      </c>
      <c r="CI14" s="286" t="s">
        <v>797</v>
      </c>
      <c r="CJ14" s="286" t="s">
        <v>797</v>
      </c>
      <c r="CK14" s="286" t="s">
        <v>797</v>
      </c>
      <c r="CL14" s="286" t="s">
        <v>797</v>
      </c>
      <c r="CM14" s="283">
        <v>0</v>
      </c>
      <c r="CN14" s="283">
        <f t="shared" si="10"/>
        <v>0</v>
      </c>
      <c r="CO14" s="286" t="s">
        <v>797</v>
      </c>
      <c r="CP14" s="286" t="s">
        <v>797</v>
      </c>
      <c r="CQ14" s="286" t="s">
        <v>797</v>
      </c>
      <c r="CR14" s="286" t="s">
        <v>797</v>
      </c>
      <c r="CS14" s="286" t="s">
        <v>797</v>
      </c>
      <c r="CT14" s="286" t="s">
        <v>797</v>
      </c>
      <c r="CU14" s="286" t="s">
        <v>797</v>
      </c>
      <c r="CV14" s="286" t="s">
        <v>797</v>
      </c>
      <c r="CW14" s="286" t="s">
        <v>797</v>
      </c>
      <c r="CX14" s="286" t="s">
        <v>797</v>
      </c>
      <c r="CY14" s="286" t="s">
        <v>797</v>
      </c>
      <c r="CZ14" s="286" t="s">
        <v>797</v>
      </c>
      <c r="DA14" s="283">
        <v>0</v>
      </c>
      <c r="DB14" s="286" t="s">
        <v>797</v>
      </c>
      <c r="DC14" s="286" t="s">
        <v>797</v>
      </c>
      <c r="DD14" s="286" t="s">
        <v>797</v>
      </c>
      <c r="DE14" s="286" t="s">
        <v>797</v>
      </c>
      <c r="DF14" s="286" t="s">
        <v>797</v>
      </c>
      <c r="DG14" s="286" t="s">
        <v>797</v>
      </c>
      <c r="DH14" s="286" t="s">
        <v>797</v>
      </c>
      <c r="DI14" s="283">
        <v>0</v>
      </c>
      <c r="DJ14" s="283">
        <f t="shared" si="12"/>
        <v>0</v>
      </c>
      <c r="DK14" s="286" t="s">
        <v>797</v>
      </c>
      <c r="DL14" s="286" t="s">
        <v>797</v>
      </c>
      <c r="DM14" s="286" t="s">
        <v>797</v>
      </c>
      <c r="DN14" s="286" t="s">
        <v>797</v>
      </c>
      <c r="DO14" s="286" t="s">
        <v>797</v>
      </c>
      <c r="DP14" s="286" t="s">
        <v>797</v>
      </c>
      <c r="DQ14" s="286" t="s">
        <v>797</v>
      </c>
      <c r="DR14" s="286" t="s">
        <v>797</v>
      </c>
      <c r="DS14" s="286" t="s">
        <v>797</v>
      </c>
      <c r="DT14" s="286" t="s">
        <v>797</v>
      </c>
      <c r="DU14" s="286" t="s">
        <v>797</v>
      </c>
      <c r="DV14" s="283">
        <v>0</v>
      </c>
      <c r="DW14" s="286" t="s">
        <v>797</v>
      </c>
      <c r="DX14" s="286" t="s">
        <v>797</v>
      </c>
      <c r="DY14" s="286" t="s">
        <v>797</v>
      </c>
      <c r="DZ14" s="283">
        <v>0</v>
      </c>
      <c r="EA14" s="286" t="s">
        <v>797</v>
      </c>
      <c r="EB14" s="286" t="s">
        <v>797</v>
      </c>
      <c r="EC14" s="286" t="s">
        <v>797</v>
      </c>
      <c r="ED14" s="286" t="s">
        <v>797</v>
      </c>
      <c r="EE14" s="283">
        <v>0</v>
      </c>
      <c r="EF14" s="283">
        <f t="shared" si="14"/>
        <v>0</v>
      </c>
      <c r="EG14" s="283">
        <v>0</v>
      </c>
      <c r="EH14" s="286" t="s">
        <v>797</v>
      </c>
      <c r="EI14" s="286" t="s">
        <v>797</v>
      </c>
      <c r="EJ14" s="283">
        <v>0</v>
      </c>
      <c r="EK14" s="286" t="s">
        <v>797</v>
      </c>
      <c r="EL14" s="286" t="s">
        <v>797</v>
      </c>
      <c r="EM14" s="286" t="s">
        <v>797</v>
      </c>
      <c r="EN14" s="283">
        <v>0</v>
      </c>
      <c r="EO14" s="283">
        <v>0</v>
      </c>
      <c r="EP14" s="283">
        <v>0</v>
      </c>
      <c r="EQ14" s="286" t="s">
        <v>797</v>
      </c>
      <c r="ER14" s="286" t="s">
        <v>797</v>
      </c>
      <c r="ES14" s="286" t="s">
        <v>797</v>
      </c>
      <c r="ET14" s="286" t="s">
        <v>797</v>
      </c>
      <c r="EU14" s="283">
        <v>0</v>
      </c>
      <c r="EV14" s="283">
        <v>0</v>
      </c>
      <c r="EW14" s="286" t="s">
        <v>797</v>
      </c>
      <c r="EX14" s="286" t="s">
        <v>797</v>
      </c>
      <c r="EY14" s="286" t="s">
        <v>797</v>
      </c>
      <c r="EZ14" s="283">
        <v>0</v>
      </c>
      <c r="FA14" s="283">
        <v>0</v>
      </c>
      <c r="FB14" s="283">
        <f t="shared" si="16"/>
        <v>474</v>
      </c>
      <c r="FC14" s="283">
        <v>0</v>
      </c>
      <c r="FD14" s="283">
        <v>0</v>
      </c>
      <c r="FE14" s="283">
        <v>0</v>
      </c>
      <c r="FF14" s="283">
        <v>187</v>
      </c>
      <c r="FG14" s="283">
        <v>91</v>
      </c>
      <c r="FH14" s="283">
        <v>48</v>
      </c>
      <c r="FI14" s="283">
        <v>0</v>
      </c>
      <c r="FJ14" s="283">
        <v>108</v>
      </c>
      <c r="FK14" s="283">
        <v>1</v>
      </c>
      <c r="FL14" s="283">
        <v>0</v>
      </c>
      <c r="FM14" s="283">
        <v>0</v>
      </c>
      <c r="FN14" s="283">
        <v>39</v>
      </c>
      <c r="FO14" s="283">
        <v>0</v>
      </c>
      <c r="FP14" s="286" t="s">
        <v>797</v>
      </c>
      <c r="FQ14" s="286" t="s">
        <v>797</v>
      </c>
      <c r="FR14" s="286" t="s">
        <v>797</v>
      </c>
      <c r="FS14" s="283">
        <v>0</v>
      </c>
      <c r="FT14" s="283">
        <v>0</v>
      </c>
      <c r="FU14" s="283">
        <v>0</v>
      </c>
      <c r="FV14" s="283">
        <v>0</v>
      </c>
      <c r="FW14" s="283">
        <v>0</v>
      </c>
    </row>
    <row r="15" spans="1:179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18"/>
        <v>619</v>
      </c>
      <c r="E15" s="283">
        <f t="shared" si="19"/>
        <v>0</v>
      </c>
      <c r="F15" s="283">
        <f t="shared" si="20"/>
        <v>0</v>
      </c>
      <c r="G15" s="283">
        <f t="shared" si="21"/>
        <v>0</v>
      </c>
      <c r="H15" s="283">
        <f t="shared" si="22"/>
        <v>113</v>
      </c>
      <c r="I15" s="283">
        <f t="shared" si="23"/>
        <v>157</v>
      </c>
      <c r="J15" s="283">
        <f t="shared" si="24"/>
        <v>83</v>
      </c>
      <c r="K15" s="283">
        <f t="shared" si="25"/>
        <v>0</v>
      </c>
      <c r="L15" s="283">
        <f t="shared" si="26"/>
        <v>255</v>
      </c>
      <c r="M15" s="283">
        <f t="shared" si="27"/>
        <v>0</v>
      </c>
      <c r="N15" s="283">
        <f t="shared" si="28"/>
        <v>0</v>
      </c>
      <c r="O15" s="283">
        <f t="shared" si="29"/>
        <v>0</v>
      </c>
      <c r="P15" s="283">
        <f t="shared" si="30"/>
        <v>0</v>
      </c>
      <c r="Q15" s="283">
        <f t="shared" si="31"/>
        <v>0</v>
      </c>
      <c r="R15" s="283">
        <f t="shared" si="32"/>
        <v>0</v>
      </c>
      <c r="S15" s="283">
        <f t="shared" si="33"/>
        <v>0</v>
      </c>
      <c r="T15" s="283">
        <f t="shared" si="34"/>
        <v>0</v>
      </c>
      <c r="U15" s="283">
        <f t="shared" si="35"/>
        <v>0</v>
      </c>
      <c r="V15" s="283">
        <f t="shared" si="36"/>
        <v>0</v>
      </c>
      <c r="W15" s="283">
        <f t="shared" si="37"/>
        <v>0</v>
      </c>
      <c r="X15" s="283">
        <f t="shared" si="38"/>
        <v>0</v>
      </c>
      <c r="Y15" s="283">
        <f t="shared" si="39"/>
        <v>11</v>
      </c>
      <c r="Z15" s="283">
        <f t="shared" si="4"/>
        <v>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797</v>
      </c>
      <c r="AM15" s="286" t="s">
        <v>797</v>
      </c>
      <c r="AN15" s="283">
        <v>0</v>
      </c>
      <c r="AO15" s="286" t="s">
        <v>797</v>
      </c>
      <c r="AP15" s="286" t="s">
        <v>797</v>
      </c>
      <c r="AQ15" s="283">
        <v>0</v>
      </c>
      <c r="AR15" s="286" t="s">
        <v>797</v>
      </c>
      <c r="AS15" s="283">
        <v>0</v>
      </c>
      <c r="AT15" s="286" t="s">
        <v>797</v>
      </c>
      <c r="AU15" s="283">
        <v>0</v>
      </c>
      <c r="AV15" s="283">
        <f t="shared" si="6"/>
        <v>0</v>
      </c>
      <c r="AW15" s="283">
        <v>0</v>
      </c>
      <c r="AX15" s="283">
        <v>0</v>
      </c>
      <c r="AY15" s="283"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797</v>
      </c>
      <c r="BI15" s="286" t="s">
        <v>797</v>
      </c>
      <c r="BJ15" s="286" t="s">
        <v>797</v>
      </c>
      <c r="BK15" s="286" t="s">
        <v>797</v>
      </c>
      <c r="BL15" s="286" t="s">
        <v>797</v>
      </c>
      <c r="BM15" s="286" t="s">
        <v>797</v>
      </c>
      <c r="BN15" s="286" t="s">
        <v>797</v>
      </c>
      <c r="BO15" s="286" t="s">
        <v>797</v>
      </c>
      <c r="BP15" s="286" t="s">
        <v>797</v>
      </c>
      <c r="BQ15" s="283">
        <v>0</v>
      </c>
      <c r="BR15" s="283">
        <f t="shared" si="8"/>
        <v>0</v>
      </c>
      <c r="BS15" s="286" t="s">
        <v>797</v>
      </c>
      <c r="BT15" s="286" t="s">
        <v>797</v>
      </c>
      <c r="BU15" s="286" t="s">
        <v>797</v>
      </c>
      <c r="BV15" s="286" t="s">
        <v>797</v>
      </c>
      <c r="BW15" s="286" t="s">
        <v>797</v>
      </c>
      <c r="BX15" s="286" t="s">
        <v>797</v>
      </c>
      <c r="BY15" s="286" t="s">
        <v>797</v>
      </c>
      <c r="BZ15" s="286" t="s">
        <v>797</v>
      </c>
      <c r="CA15" s="286" t="s">
        <v>797</v>
      </c>
      <c r="CB15" s="286" t="s">
        <v>797</v>
      </c>
      <c r="CC15" s="286" t="s">
        <v>797</v>
      </c>
      <c r="CD15" s="283">
        <v>0</v>
      </c>
      <c r="CE15" s="286" t="s">
        <v>797</v>
      </c>
      <c r="CF15" s="286" t="s">
        <v>797</v>
      </c>
      <c r="CG15" s="286" t="s">
        <v>797</v>
      </c>
      <c r="CH15" s="286" t="s">
        <v>797</v>
      </c>
      <c r="CI15" s="286" t="s">
        <v>797</v>
      </c>
      <c r="CJ15" s="286" t="s">
        <v>797</v>
      </c>
      <c r="CK15" s="286" t="s">
        <v>797</v>
      </c>
      <c r="CL15" s="286" t="s">
        <v>797</v>
      </c>
      <c r="CM15" s="283">
        <v>0</v>
      </c>
      <c r="CN15" s="283">
        <f t="shared" si="10"/>
        <v>0</v>
      </c>
      <c r="CO15" s="286" t="s">
        <v>797</v>
      </c>
      <c r="CP15" s="286" t="s">
        <v>797</v>
      </c>
      <c r="CQ15" s="286" t="s">
        <v>797</v>
      </c>
      <c r="CR15" s="286" t="s">
        <v>797</v>
      </c>
      <c r="CS15" s="286" t="s">
        <v>797</v>
      </c>
      <c r="CT15" s="286" t="s">
        <v>797</v>
      </c>
      <c r="CU15" s="286" t="s">
        <v>797</v>
      </c>
      <c r="CV15" s="286" t="s">
        <v>797</v>
      </c>
      <c r="CW15" s="286" t="s">
        <v>797</v>
      </c>
      <c r="CX15" s="286" t="s">
        <v>797</v>
      </c>
      <c r="CY15" s="286" t="s">
        <v>797</v>
      </c>
      <c r="CZ15" s="286" t="s">
        <v>797</v>
      </c>
      <c r="DA15" s="283">
        <v>0</v>
      </c>
      <c r="DB15" s="286" t="s">
        <v>797</v>
      </c>
      <c r="DC15" s="286" t="s">
        <v>797</v>
      </c>
      <c r="DD15" s="286" t="s">
        <v>797</v>
      </c>
      <c r="DE15" s="286" t="s">
        <v>797</v>
      </c>
      <c r="DF15" s="286" t="s">
        <v>797</v>
      </c>
      <c r="DG15" s="286" t="s">
        <v>797</v>
      </c>
      <c r="DH15" s="286" t="s">
        <v>797</v>
      </c>
      <c r="DI15" s="283">
        <v>0</v>
      </c>
      <c r="DJ15" s="283">
        <f t="shared" si="12"/>
        <v>0</v>
      </c>
      <c r="DK15" s="286" t="s">
        <v>797</v>
      </c>
      <c r="DL15" s="286" t="s">
        <v>797</v>
      </c>
      <c r="DM15" s="286" t="s">
        <v>797</v>
      </c>
      <c r="DN15" s="286" t="s">
        <v>797</v>
      </c>
      <c r="DO15" s="286" t="s">
        <v>797</v>
      </c>
      <c r="DP15" s="286" t="s">
        <v>797</v>
      </c>
      <c r="DQ15" s="286" t="s">
        <v>797</v>
      </c>
      <c r="DR15" s="286" t="s">
        <v>797</v>
      </c>
      <c r="DS15" s="286" t="s">
        <v>797</v>
      </c>
      <c r="DT15" s="286" t="s">
        <v>797</v>
      </c>
      <c r="DU15" s="286" t="s">
        <v>797</v>
      </c>
      <c r="DV15" s="283">
        <v>0</v>
      </c>
      <c r="DW15" s="286" t="s">
        <v>797</v>
      </c>
      <c r="DX15" s="286" t="s">
        <v>797</v>
      </c>
      <c r="DY15" s="286" t="s">
        <v>797</v>
      </c>
      <c r="DZ15" s="283">
        <v>0</v>
      </c>
      <c r="EA15" s="286" t="s">
        <v>797</v>
      </c>
      <c r="EB15" s="286" t="s">
        <v>797</v>
      </c>
      <c r="EC15" s="286" t="s">
        <v>797</v>
      </c>
      <c r="ED15" s="286" t="s">
        <v>797</v>
      </c>
      <c r="EE15" s="283">
        <v>0</v>
      </c>
      <c r="EF15" s="283">
        <f t="shared" si="14"/>
        <v>0</v>
      </c>
      <c r="EG15" s="283">
        <v>0</v>
      </c>
      <c r="EH15" s="286" t="s">
        <v>797</v>
      </c>
      <c r="EI15" s="286" t="s">
        <v>797</v>
      </c>
      <c r="EJ15" s="283">
        <v>0</v>
      </c>
      <c r="EK15" s="286" t="s">
        <v>797</v>
      </c>
      <c r="EL15" s="286" t="s">
        <v>797</v>
      </c>
      <c r="EM15" s="286" t="s">
        <v>797</v>
      </c>
      <c r="EN15" s="283">
        <v>0</v>
      </c>
      <c r="EO15" s="283">
        <v>0</v>
      </c>
      <c r="EP15" s="283">
        <v>0</v>
      </c>
      <c r="EQ15" s="286" t="s">
        <v>797</v>
      </c>
      <c r="ER15" s="286" t="s">
        <v>797</v>
      </c>
      <c r="ES15" s="286" t="s">
        <v>797</v>
      </c>
      <c r="ET15" s="286" t="s">
        <v>797</v>
      </c>
      <c r="EU15" s="283">
        <v>0</v>
      </c>
      <c r="EV15" s="283">
        <v>0</v>
      </c>
      <c r="EW15" s="286" t="s">
        <v>797</v>
      </c>
      <c r="EX15" s="286" t="s">
        <v>797</v>
      </c>
      <c r="EY15" s="286" t="s">
        <v>797</v>
      </c>
      <c r="EZ15" s="283">
        <v>0</v>
      </c>
      <c r="FA15" s="283">
        <v>0</v>
      </c>
      <c r="FB15" s="283">
        <f t="shared" si="16"/>
        <v>619</v>
      </c>
      <c r="FC15" s="283">
        <v>0</v>
      </c>
      <c r="FD15" s="283">
        <v>0</v>
      </c>
      <c r="FE15" s="283">
        <v>0</v>
      </c>
      <c r="FF15" s="283">
        <v>113</v>
      </c>
      <c r="FG15" s="283">
        <v>157</v>
      </c>
      <c r="FH15" s="283">
        <v>83</v>
      </c>
      <c r="FI15" s="283">
        <v>0</v>
      </c>
      <c r="FJ15" s="283">
        <v>255</v>
      </c>
      <c r="FK15" s="283">
        <v>0</v>
      </c>
      <c r="FL15" s="283">
        <v>0</v>
      </c>
      <c r="FM15" s="283">
        <v>0</v>
      </c>
      <c r="FN15" s="283">
        <v>0</v>
      </c>
      <c r="FO15" s="283">
        <v>0</v>
      </c>
      <c r="FP15" s="286" t="s">
        <v>797</v>
      </c>
      <c r="FQ15" s="286" t="s">
        <v>797</v>
      </c>
      <c r="FR15" s="286" t="s">
        <v>797</v>
      </c>
      <c r="FS15" s="283">
        <v>0</v>
      </c>
      <c r="FT15" s="283">
        <v>0</v>
      </c>
      <c r="FU15" s="283">
        <v>0</v>
      </c>
      <c r="FV15" s="283">
        <v>0</v>
      </c>
      <c r="FW15" s="283">
        <v>11</v>
      </c>
    </row>
    <row r="16" spans="1:179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18"/>
        <v>344</v>
      </c>
      <c r="E16" s="283">
        <f t="shared" si="19"/>
        <v>0</v>
      </c>
      <c r="F16" s="283">
        <f t="shared" si="20"/>
        <v>0</v>
      </c>
      <c r="G16" s="283">
        <f t="shared" si="21"/>
        <v>0</v>
      </c>
      <c r="H16" s="283">
        <f t="shared" si="22"/>
        <v>94</v>
      </c>
      <c r="I16" s="283">
        <f t="shared" si="23"/>
        <v>106</v>
      </c>
      <c r="J16" s="283">
        <f t="shared" si="24"/>
        <v>0</v>
      </c>
      <c r="K16" s="283">
        <f t="shared" si="25"/>
        <v>0</v>
      </c>
      <c r="L16" s="283">
        <f t="shared" si="26"/>
        <v>0</v>
      </c>
      <c r="M16" s="283">
        <f t="shared" si="27"/>
        <v>0</v>
      </c>
      <c r="N16" s="283">
        <f t="shared" si="28"/>
        <v>95</v>
      </c>
      <c r="O16" s="283">
        <f t="shared" si="29"/>
        <v>0</v>
      </c>
      <c r="P16" s="283">
        <f t="shared" si="30"/>
        <v>0</v>
      </c>
      <c r="Q16" s="283">
        <f t="shared" si="31"/>
        <v>0</v>
      </c>
      <c r="R16" s="283">
        <f t="shared" si="32"/>
        <v>0</v>
      </c>
      <c r="S16" s="283">
        <f t="shared" si="33"/>
        <v>0</v>
      </c>
      <c r="T16" s="283">
        <f t="shared" si="34"/>
        <v>0</v>
      </c>
      <c r="U16" s="283">
        <f t="shared" si="35"/>
        <v>0</v>
      </c>
      <c r="V16" s="283">
        <f t="shared" si="36"/>
        <v>0</v>
      </c>
      <c r="W16" s="283">
        <f t="shared" si="37"/>
        <v>0</v>
      </c>
      <c r="X16" s="283">
        <f t="shared" si="38"/>
        <v>0</v>
      </c>
      <c r="Y16" s="283">
        <f t="shared" si="39"/>
        <v>49</v>
      </c>
      <c r="Z16" s="283">
        <f t="shared" si="4"/>
        <v>94</v>
      </c>
      <c r="AA16" s="283">
        <v>0</v>
      </c>
      <c r="AB16" s="283">
        <v>0</v>
      </c>
      <c r="AC16" s="283">
        <v>0</v>
      </c>
      <c r="AD16" s="283">
        <v>94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3">
        <v>0</v>
      </c>
      <c r="AL16" s="286" t="s">
        <v>797</v>
      </c>
      <c r="AM16" s="286" t="s">
        <v>797</v>
      </c>
      <c r="AN16" s="283">
        <v>0</v>
      </c>
      <c r="AO16" s="286" t="s">
        <v>797</v>
      </c>
      <c r="AP16" s="286" t="s">
        <v>797</v>
      </c>
      <c r="AQ16" s="283">
        <v>0</v>
      </c>
      <c r="AR16" s="286" t="s">
        <v>797</v>
      </c>
      <c r="AS16" s="283">
        <v>0</v>
      </c>
      <c r="AT16" s="286" t="s">
        <v>797</v>
      </c>
      <c r="AU16" s="283">
        <v>0</v>
      </c>
      <c r="AV16" s="283">
        <f t="shared" si="6"/>
        <v>0</v>
      </c>
      <c r="AW16" s="283">
        <v>0</v>
      </c>
      <c r="AX16" s="283">
        <v>0</v>
      </c>
      <c r="AY16" s="283"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v>0</v>
      </c>
      <c r="BG16" s="283">
        <v>0</v>
      </c>
      <c r="BH16" s="286" t="s">
        <v>797</v>
      </c>
      <c r="BI16" s="286" t="s">
        <v>797</v>
      </c>
      <c r="BJ16" s="286" t="s">
        <v>797</v>
      </c>
      <c r="BK16" s="286" t="s">
        <v>797</v>
      </c>
      <c r="BL16" s="286" t="s">
        <v>797</v>
      </c>
      <c r="BM16" s="286" t="s">
        <v>797</v>
      </c>
      <c r="BN16" s="286" t="s">
        <v>797</v>
      </c>
      <c r="BO16" s="286" t="s">
        <v>797</v>
      </c>
      <c r="BP16" s="286" t="s">
        <v>797</v>
      </c>
      <c r="BQ16" s="283">
        <v>0</v>
      </c>
      <c r="BR16" s="283">
        <f t="shared" si="8"/>
        <v>0</v>
      </c>
      <c r="BS16" s="286" t="s">
        <v>797</v>
      </c>
      <c r="BT16" s="286" t="s">
        <v>797</v>
      </c>
      <c r="BU16" s="286" t="s">
        <v>797</v>
      </c>
      <c r="BV16" s="286" t="s">
        <v>797</v>
      </c>
      <c r="BW16" s="286" t="s">
        <v>797</v>
      </c>
      <c r="BX16" s="286" t="s">
        <v>797</v>
      </c>
      <c r="BY16" s="286" t="s">
        <v>797</v>
      </c>
      <c r="BZ16" s="286" t="s">
        <v>797</v>
      </c>
      <c r="CA16" s="286" t="s">
        <v>797</v>
      </c>
      <c r="CB16" s="286" t="s">
        <v>797</v>
      </c>
      <c r="CC16" s="286" t="s">
        <v>797</v>
      </c>
      <c r="CD16" s="283">
        <v>0</v>
      </c>
      <c r="CE16" s="286" t="s">
        <v>797</v>
      </c>
      <c r="CF16" s="286" t="s">
        <v>797</v>
      </c>
      <c r="CG16" s="286" t="s">
        <v>797</v>
      </c>
      <c r="CH16" s="286" t="s">
        <v>797</v>
      </c>
      <c r="CI16" s="286" t="s">
        <v>797</v>
      </c>
      <c r="CJ16" s="286" t="s">
        <v>797</v>
      </c>
      <c r="CK16" s="286" t="s">
        <v>797</v>
      </c>
      <c r="CL16" s="286" t="s">
        <v>797</v>
      </c>
      <c r="CM16" s="283">
        <v>0</v>
      </c>
      <c r="CN16" s="283">
        <f t="shared" si="10"/>
        <v>0</v>
      </c>
      <c r="CO16" s="286" t="s">
        <v>797</v>
      </c>
      <c r="CP16" s="286" t="s">
        <v>797</v>
      </c>
      <c r="CQ16" s="286" t="s">
        <v>797</v>
      </c>
      <c r="CR16" s="286" t="s">
        <v>797</v>
      </c>
      <c r="CS16" s="286" t="s">
        <v>797</v>
      </c>
      <c r="CT16" s="286" t="s">
        <v>797</v>
      </c>
      <c r="CU16" s="286" t="s">
        <v>797</v>
      </c>
      <c r="CV16" s="286" t="s">
        <v>797</v>
      </c>
      <c r="CW16" s="286" t="s">
        <v>797</v>
      </c>
      <c r="CX16" s="286" t="s">
        <v>797</v>
      </c>
      <c r="CY16" s="286" t="s">
        <v>797</v>
      </c>
      <c r="CZ16" s="286" t="s">
        <v>797</v>
      </c>
      <c r="DA16" s="283">
        <v>0</v>
      </c>
      <c r="DB16" s="286" t="s">
        <v>797</v>
      </c>
      <c r="DC16" s="286" t="s">
        <v>797</v>
      </c>
      <c r="DD16" s="286" t="s">
        <v>797</v>
      </c>
      <c r="DE16" s="286" t="s">
        <v>797</v>
      </c>
      <c r="DF16" s="286" t="s">
        <v>797</v>
      </c>
      <c r="DG16" s="286" t="s">
        <v>797</v>
      </c>
      <c r="DH16" s="286" t="s">
        <v>797</v>
      </c>
      <c r="DI16" s="283">
        <v>0</v>
      </c>
      <c r="DJ16" s="283">
        <f t="shared" si="12"/>
        <v>0</v>
      </c>
      <c r="DK16" s="286" t="s">
        <v>797</v>
      </c>
      <c r="DL16" s="286" t="s">
        <v>797</v>
      </c>
      <c r="DM16" s="286" t="s">
        <v>797</v>
      </c>
      <c r="DN16" s="286" t="s">
        <v>797</v>
      </c>
      <c r="DO16" s="286" t="s">
        <v>797</v>
      </c>
      <c r="DP16" s="286" t="s">
        <v>797</v>
      </c>
      <c r="DQ16" s="286" t="s">
        <v>797</v>
      </c>
      <c r="DR16" s="286" t="s">
        <v>797</v>
      </c>
      <c r="DS16" s="286" t="s">
        <v>797</v>
      </c>
      <c r="DT16" s="286" t="s">
        <v>797</v>
      </c>
      <c r="DU16" s="286" t="s">
        <v>797</v>
      </c>
      <c r="DV16" s="283">
        <v>0</v>
      </c>
      <c r="DW16" s="286" t="s">
        <v>797</v>
      </c>
      <c r="DX16" s="286" t="s">
        <v>797</v>
      </c>
      <c r="DY16" s="286" t="s">
        <v>797</v>
      </c>
      <c r="DZ16" s="283">
        <v>0</v>
      </c>
      <c r="EA16" s="286" t="s">
        <v>797</v>
      </c>
      <c r="EB16" s="286" t="s">
        <v>797</v>
      </c>
      <c r="EC16" s="286" t="s">
        <v>797</v>
      </c>
      <c r="ED16" s="286" t="s">
        <v>797</v>
      </c>
      <c r="EE16" s="283">
        <v>0</v>
      </c>
      <c r="EF16" s="283">
        <f t="shared" si="14"/>
        <v>0</v>
      </c>
      <c r="EG16" s="283">
        <v>0</v>
      </c>
      <c r="EH16" s="286" t="s">
        <v>797</v>
      </c>
      <c r="EI16" s="286" t="s">
        <v>797</v>
      </c>
      <c r="EJ16" s="283">
        <v>0</v>
      </c>
      <c r="EK16" s="286" t="s">
        <v>797</v>
      </c>
      <c r="EL16" s="286" t="s">
        <v>797</v>
      </c>
      <c r="EM16" s="286" t="s">
        <v>797</v>
      </c>
      <c r="EN16" s="283">
        <v>0</v>
      </c>
      <c r="EO16" s="283">
        <v>0</v>
      </c>
      <c r="EP16" s="283">
        <v>0</v>
      </c>
      <c r="EQ16" s="286" t="s">
        <v>797</v>
      </c>
      <c r="ER16" s="286" t="s">
        <v>797</v>
      </c>
      <c r="ES16" s="286" t="s">
        <v>797</v>
      </c>
      <c r="ET16" s="286" t="s">
        <v>797</v>
      </c>
      <c r="EU16" s="283">
        <v>0</v>
      </c>
      <c r="EV16" s="283">
        <v>0</v>
      </c>
      <c r="EW16" s="286" t="s">
        <v>797</v>
      </c>
      <c r="EX16" s="286" t="s">
        <v>797</v>
      </c>
      <c r="EY16" s="286" t="s">
        <v>797</v>
      </c>
      <c r="EZ16" s="283">
        <v>0</v>
      </c>
      <c r="FA16" s="283">
        <v>0</v>
      </c>
      <c r="FB16" s="283">
        <f t="shared" si="16"/>
        <v>250</v>
      </c>
      <c r="FC16" s="283">
        <v>0</v>
      </c>
      <c r="FD16" s="283">
        <v>0</v>
      </c>
      <c r="FE16" s="283">
        <v>0</v>
      </c>
      <c r="FF16" s="283">
        <v>0</v>
      </c>
      <c r="FG16" s="283">
        <v>106</v>
      </c>
      <c r="FH16" s="283">
        <v>0</v>
      </c>
      <c r="FI16" s="283">
        <v>0</v>
      </c>
      <c r="FJ16" s="283">
        <v>0</v>
      </c>
      <c r="FK16" s="283">
        <v>0</v>
      </c>
      <c r="FL16" s="283">
        <v>95</v>
      </c>
      <c r="FM16" s="283">
        <v>0</v>
      </c>
      <c r="FN16" s="283">
        <v>0</v>
      </c>
      <c r="FO16" s="283">
        <v>0</v>
      </c>
      <c r="FP16" s="286" t="s">
        <v>797</v>
      </c>
      <c r="FQ16" s="286" t="s">
        <v>797</v>
      </c>
      <c r="FR16" s="286" t="s">
        <v>797</v>
      </c>
      <c r="FS16" s="283">
        <v>0</v>
      </c>
      <c r="FT16" s="283">
        <v>0</v>
      </c>
      <c r="FU16" s="283">
        <v>0</v>
      </c>
      <c r="FV16" s="283">
        <v>0</v>
      </c>
      <c r="FW16" s="283">
        <v>49</v>
      </c>
    </row>
    <row r="17" spans="1:179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18"/>
        <v>551</v>
      </c>
      <c r="E17" s="283">
        <f t="shared" si="19"/>
        <v>0</v>
      </c>
      <c r="F17" s="283">
        <f t="shared" si="20"/>
        <v>0</v>
      </c>
      <c r="G17" s="283">
        <f t="shared" si="21"/>
        <v>0</v>
      </c>
      <c r="H17" s="283">
        <f t="shared" si="22"/>
        <v>64</v>
      </c>
      <c r="I17" s="283">
        <f t="shared" si="23"/>
        <v>263</v>
      </c>
      <c r="J17" s="283">
        <f t="shared" si="24"/>
        <v>97</v>
      </c>
      <c r="K17" s="283">
        <f t="shared" si="25"/>
        <v>2</v>
      </c>
      <c r="L17" s="283">
        <f t="shared" si="26"/>
        <v>0</v>
      </c>
      <c r="M17" s="283">
        <f t="shared" si="27"/>
        <v>0</v>
      </c>
      <c r="N17" s="283">
        <f t="shared" si="28"/>
        <v>0</v>
      </c>
      <c r="O17" s="283">
        <f t="shared" si="29"/>
        <v>0</v>
      </c>
      <c r="P17" s="283">
        <f t="shared" si="30"/>
        <v>125</v>
      </c>
      <c r="Q17" s="283">
        <f t="shared" si="31"/>
        <v>0</v>
      </c>
      <c r="R17" s="283">
        <f t="shared" si="32"/>
        <v>0</v>
      </c>
      <c r="S17" s="283">
        <f t="shared" si="33"/>
        <v>0</v>
      </c>
      <c r="T17" s="283">
        <f t="shared" si="34"/>
        <v>0</v>
      </c>
      <c r="U17" s="283">
        <f t="shared" si="35"/>
        <v>0</v>
      </c>
      <c r="V17" s="283">
        <f t="shared" si="36"/>
        <v>0</v>
      </c>
      <c r="W17" s="283">
        <f t="shared" si="37"/>
        <v>0</v>
      </c>
      <c r="X17" s="283">
        <f t="shared" si="38"/>
        <v>0</v>
      </c>
      <c r="Y17" s="283">
        <f t="shared" si="39"/>
        <v>0</v>
      </c>
      <c r="Z17" s="283">
        <f t="shared" si="4"/>
        <v>0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797</v>
      </c>
      <c r="AM17" s="286" t="s">
        <v>797</v>
      </c>
      <c r="AN17" s="283">
        <v>0</v>
      </c>
      <c r="AO17" s="286" t="s">
        <v>797</v>
      </c>
      <c r="AP17" s="286" t="s">
        <v>797</v>
      </c>
      <c r="AQ17" s="283">
        <v>0</v>
      </c>
      <c r="AR17" s="286" t="s">
        <v>797</v>
      </c>
      <c r="AS17" s="283">
        <v>0</v>
      </c>
      <c r="AT17" s="286" t="s">
        <v>797</v>
      </c>
      <c r="AU17" s="283">
        <v>0</v>
      </c>
      <c r="AV17" s="283">
        <f t="shared" si="6"/>
        <v>0</v>
      </c>
      <c r="AW17" s="283">
        <v>0</v>
      </c>
      <c r="AX17" s="283">
        <v>0</v>
      </c>
      <c r="AY17" s="283"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797</v>
      </c>
      <c r="BI17" s="286" t="s">
        <v>797</v>
      </c>
      <c r="BJ17" s="286" t="s">
        <v>797</v>
      </c>
      <c r="BK17" s="286" t="s">
        <v>797</v>
      </c>
      <c r="BL17" s="286" t="s">
        <v>797</v>
      </c>
      <c r="BM17" s="286" t="s">
        <v>797</v>
      </c>
      <c r="BN17" s="286" t="s">
        <v>797</v>
      </c>
      <c r="BO17" s="286" t="s">
        <v>797</v>
      </c>
      <c r="BP17" s="286" t="s">
        <v>797</v>
      </c>
      <c r="BQ17" s="283">
        <v>0</v>
      </c>
      <c r="BR17" s="283">
        <f t="shared" si="8"/>
        <v>125</v>
      </c>
      <c r="BS17" s="286" t="s">
        <v>797</v>
      </c>
      <c r="BT17" s="286" t="s">
        <v>797</v>
      </c>
      <c r="BU17" s="286" t="s">
        <v>797</v>
      </c>
      <c r="BV17" s="286" t="s">
        <v>797</v>
      </c>
      <c r="BW17" s="286" t="s">
        <v>797</v>
      </c>
      <c r="BX17" s="286" t="s">
        <v>797</v>
      </c>
      <c r="BY17" s="286" t="s">
        <v>797</v>
      </c>
      <c r="BZ17" s="286" t="s">
        <v>797</v>
      </c>
      <c r="CA17" s="286" t="s">
        <v>797</v>
      </c>
      <c r="CB17" s="286" t="s">
        <v>797</v>
      </c>
      <c r="CC17" s="286" t="s">
        <v>797</v>
      </c>
      <c r="CD17" s="283">
        <v>125</v>
      </c>
      <c r="CE17" s="286" t="s">
        <v>797</v>
      </c>
      <c r="CF17" s="286" t="s">
        <v>797</v>
      </c>
      <c r="CG17" s="286" t="s">
        <v>797</v>
      </c>
      <c r="CH17" s="286" t="s">
        <v>797</v>
      </c>
      <c r="CI17" s="286" t="s">
        <v>797</v>
      </c>
      <c r="CJ17" s="286" t="s">
        <v>797</v>
      </c>
      <c r="CK17" s="286" t="s">
        <v>797</v>
      </c>
      <c r="CL17" s="286" t="s">
        <v>797</v>
      </c>
      <c r="CM17" s="283">
        <v>0</v>
      </c>
      <c r="CN17" s="283">
        <f t="shared" si="10"/>
        <v>0</v>
      </c>
      <c r="CO17" s="286" t="s">
        <v>797</v>
      </c>
      <c r="CP17" s="286" t="s">
        <v>797</v>
      </c>
      <c r="CQ17" s="286" t="s">
        <v>797</v>
      </c>
      <c r="CR17" s="286" t="s">
        <v>797</v>
      </c>
      <c r="CS17" s="286" t="s">
        <v>797</v>
      </c>
      <c r="CT17" s="286" t="s">
        <v>797</v>
      </c>
      <c r="CU17" s="286" t="s">
        <v>797</v>
      </c>
      <c r="CV17" s="286" t="s">
        <v>797</v>
      </c>
      <c r="CW17" s="286" t="s">
        <v>797</v>
      </c>
      <c r="CX17" s="286" t="s">
        <v>797</v>
      </c>
      <c r="CY17" s="286" t="s">
        <v>797</v>
      </c>
      <c r="CZ17" s="286" t="s">
        <v>797</v>
      </c>
      <c r="DA17" s="283">
        <v>0</v>
      </c>
      <c r="DB17" s="286" t="s">
        <v>797</v>
      </c>
      <c r="DC17" s="286" t="s">
        <v>797</v>
      </c>
      <c r="DD17" s="286" t="s">
        <v>797</v>
      </c>
      <c r="DE17" s="286" t="s">
        <v>797</v>
      </c>
      <c r="DF17" s="286" t="s">
        <v>797</v>
      </c>
      <c r="DG17" s="286" t="s">
        <v>797</v>
      </c>
      <c r="DH17" s="286" t="s">
        <v>797</v>
      </c>
      <c r="DI17" s="283">
        <v>0</v>
      </c>
      <c r="DJ17" s="283">
        <f t="shared" si="12"/>
        <v>0</v>
      </c>
      <c r="DK17" s="286" t="s">
        <v>797</v>
      </c>
      <c r="DL17" s="286" t="s">
        <v>797</v>
      </c>
      <c r="DM17" s="286" t="s">
        <v>797</v>
      </c>
      <c r="DN17" s="286" t="s">
        <v>797</v>
      </c>
      <c r="DO17" s="286" t="s">
        <v>797</v>
      </c>
      <c r="DP17" s="286" t="s">
        <v>797</v>
      </c>
      <c r="DQ17" s="286" t="s">
        <v>797</v>
      </c>
      <c r="DR17" s="286" t="s">
        <v>797</v>
      </c>
      <c r="DS17" s="286" t="s">
        <v>797</v>
      </c>
      <c r="DT17" s="286" t="s">
        <v>797</v>
      </c>
      <c r="DU17" s="286" t="s">
        <v>797</v>
      </c>
      <c r="DV17" s="283">
        <v>0</v>
      </c>
      <c r="DW17" s="286" t="s">
        <v>797</v>
      </c>
      <c r="DX17" s="286" t="s">
        <v>797</v>
      </c>
      <c r="DY17" s="286" t="s">
        <v>797</v>
      </c>
      <c r="DZ17" s="283">
        <v>0</v>
      </c>
      <c r="EA17" s="286" t="s">
        <v>797</v>
      </c>
      <c r="EB17" s="286" t="s">
        <v>797</v>
      </c>
      <c r="EC17" s="286" t="s">
        <v>797</v>
      </c>
      <c r="ED17" s="286" t="s">
        <v>797</v>
      </c>
      <c r="EE17" s="283">
        <v>0</v>
      </c>
      <c r="EF17" s="283">
        <f t="shared" si="14"/>
        <v>0</v>
      </c>
      <c r="EG17" s="283">
        <v>0</v>
      </c>
      <c r="EH17" s="286" t="s">
        <v>797</v>
      </c>
      <c r="EI17" s="286" t="s">
        <v>797</v>
      </c>
      <c r="EJ17" s="283">
        <v>0</v>
      </c>
      <c r="EK17" s="286" t="s">
        <v>797</v>
      </c>
      <c r="EL17" s="286" t="s">
        <v>797</v>
      </c>
      <c r="EM17" s="286" t="s">
        <v>797</v>
      </c>
      <c r="EN17" s="283">
        <v>0</v>
      </c>
      <c r="EO17" s="283">
        <v>0</v>
      </c>
      <c r="EP17" s="283">
        <v>0</v>
      </c>
      <c r="EQ17" s="286" t="s">
        <v>797</v>
      </c>
      <c r="ER17" s="286" t="s">
        <v>797</v>
      </c>
      <c r="ES17" s="286" t="s">
        <v>797</v>
      </c>
      <c r="ET17" s="286" t="s">
        <v>797</v>
      </c>
      <c r="EU17" s="283">
        <v>0</v>
      </c>
      <c r="EV17" s="283">
        <v>0</v>
      </c>
      <c r="EW17" s="286" t="s">
        <v>797</v>
      </c>
      <c r="EX17" s="286" t="s">
        <v>797</v>
      </c>
      <c r="EY17" s="286" t="s">
        <v>797</v>
      </c>
      <c r="EZ17" s="283">
        <v>0</v>
      </c>
      <c r="FA17" s="283">
        <v>0</v>
      </c>
      <c r="FB17" s="283">
        <f t="shared" si="16"/>
        <v>426</v>
      </c>
      <c r="FC17" s="283">
        <v>0</v>
      </c>
      <c r="FD17" s="283">
        <v>0</v>
      </c>
      <c r="FE17" s="283">
        <v>0</v>
      </c>
      <c r="FF17" s="283">
        <v>64</v>
      </c>
      <c r="FG17" s="283">
        <v>263</v>
      </c>
      <c r="FH17" s="283">
        <v>97</v>
      </c>
      <c r="FI17" s="283">
        <v>2</v>
      </c>
      <c r="FJ17" s="283">
        <v>0</v>
      </c>
      <c r="FK17" s="283">
        <v>0</v>
      </c>
      <c r="FL17" s="283">
        <v>0</v>
      </c>
      <c r="FM17" s="283">
        <v>0</v>
      </c>
      <c r="FN17" s="283">
        <v>0</v>
      </c>
      <c r="FO17" s="283">
        <v>0</v>
      </c>
      <c r="FP17" s="286" t="s">
        <v>797</v>
      </c>
      <c r="FQ17" s="286" t="s">
        <v>797</v>
      </c>
      <c r="FR17" s="286" t="s">
        <v>797</v>
      </c>
      <c r="FS17" s="283">
        <v>0</v>
      </c>
      <c r="FT17" s="283">
        <v>0</v>
      </c>
      <c r="FU17" s="283">
        <v>0</v>
      </c>
      <c r="FV17" s="283">
        <v>0</v>
      </c>
      <c r="FW17" s="283">
        <v>0</v>
      </c>
    </row>
    <row r="18" spans="1:179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18"/>
        <v>313</v>
      </c>
      <c r="E18" s="283">
        <f t="shared" si="19"/>
        <v>115</v>
      </c>
      <c r="F18" s="283">
        <f t="shared" si="20"/>
        <v>0</v>
      </c>
      <c r="G18" s="283">
        <f t="shared" si="21"/>
        <v>0</v>
      </c>
      <c r="H18" s="283">
        <f t="shared" si="22"/>
        <v>32</v>
      </c>
      <c r="I18" s="283">
        <f t="shared" si="23"/>
        <v>48</v>
      </c>
      <c r="J18" s="283">
        <f t="shared" si="24"/>
        <v>18</v>
      </c>
      <c r="K18" s="283">
        <f t="shared" si="25"/>
        <v>0</v>
      </c>
      <c r="L18" s="283">
        <f t="shared" si="26"/>
        <v>72</v>
      </c>
      <c r="M18" s="283">
        <f t="shared" si="27"/>
        <v>0</v>
      </c>
      <c r="N18" s="283">
        <f t="shared" si="28"/>
        <v>0</v>
      </c>
      <c r="O18" s="283">
        <f t="shared" si="29"/>
        <v>0</v>
      </c>
      <c r="P18" s="283">
        <f t="shared" si="30"/>
        <v>0</v>
      </c>
      <c r="Q18" s="283">
        <f t="shared" si="31"/>
        <v>0</v>
      </c>
      <c r="R18" s="283">
        <f t="shared" si="32"/>
        <v>0</v>
      </c>
      <c r="S18" s="283">
        <f t="shared" si="33"/>
        <v>0</v>
      </c>
      <c r="T18" s="283">
        <f t="shared" si="34"/>
        <v>0</v>
      </c>
      <c r="U18" s="283">
        <f t="shared" si="35"/>
        <v>0</v>
      </c>
      <c r="V18" s="283">
        <f t="shared" si="36"/>
        <v>0</v>
      </c>
      <c r="W18" s="283">
        <f t="shared" si="37"/>
        <v>0</v>
      </c>
      <c r="X18" s="283">
        <f t="shared" si="38"/>
        <v>0</v>
      </c>
      <c r="Y18" s="283">
        <f t="shared" si="39"/>
        <v>28</v>
      </c>
      <c r="Z18" s="283">
        <f t="shared" si="4"/>
        <v>0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797</v>
      </c>
      <c r="AM18" s="286" t="s">
        <v>797</v>
      </c>
      <c r="AN18" s="283">
        <v>0</v>
      </c>
      <c r="AO18" s="286" t="s">
        <v>797</v>
      </c>
      <c r="AP18" s="286" t="s">
        <v>797</v>
      </c>
      <c r="AQ18" s="283">
        <v>0</v>
      </c>
      <c r="AR18" s="286" t="s">
        <v>797</v>
      </c>
      <c r="AS18" s="283">
        <v>0</v>
      </c>
      <c r="AT18" s="286" t="s">
        <v>797</v>
      </c>
      <c r="AU18" s="283">
        <v>0</v>
      </c>
      <c r="AV18" s="283">
        <f t="shared" si="6"/>
        <v>0</v>
      </c>
      <c r="AW18" s="283">
        <v>0</v>
      </c>
      <c r="AX18" s="283">
        <v>0</v>
      </c>
      <c r="AY18" s="283"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0</v>
      </c>
      <c r="BH18" s="286" t="s">
        <v>797</v>
      </c>
      <c r="BI18" s="286" t="s">
        <v>797</v>
      </c>
      <c r="BJ18" s="286" t="s">
        <v>797</v>
      </c>
      <c r="BK18" s="286" t="s">
        <v>797</v>
      </c>
      <c r="BL18" s="286" t="s">
        <v>797</v>
      </c>
      <c r="BM18" s="286" t="s">
        <v>797</v>
      </c>
      <c r="BN18" s="286" t="s">
        <v>797</v>
      </c>
      <c r="BO18" s="286" t="s">
        <v>797</v>
      </c>
      <c r="BP18" s="286" t="s">
        <v>797</v>
      </c>
      <c r="BQ18" s="283">
        <v>0</v>
      </c>
      <c r="BR18" s="283">
        <f t="shared" si="8"/>
        <v>0</v>
      </c>
      <c r="BS18" s="286" t="s">
        <v>797</v>
      </c>
      <c r="BT18" s="286" t="s">
        <v>797</v>
      </c>
      <c r="BU18" s="286" t="s">
        <v>797</v>
      </c>
      <c r="BV18" s="286" t="s">
        <v>797</v>
      </c>
      <c r="BW18" s="286" t="s">
        <v>797</v>
      </c>
      <c r="BX18" s="286" t="s">
        <v>797</v>
      </c>
      <c r="BY18" s="286" t="s">
        <v>797</v>
      </c>
      <c r="BZ18" s="286" t="s">
        <v>797</v>
      </c>
      <c r="CA18" s="286" t="s">
        <v>797</v>
      </c>
      <c r="CB18" s="286" t="s">
        <v>797</v>
      </c>
      <c r="CC18" s="286" t="s">
        <v>797</v>
      </c>
      <c r="CD18" s="283">
        <v>0</v>
      </c>
      <c r="CE18" s="286" t="s">
        <v>797</v>
      </c>
      <c r="CF18" s="286" t="s">
        <v>797</v>
      </c>
      <c r="CG18" s="286" t="s">
        <v>797</v>
      </c>
      <c r="CH18" s="286" t="s">
        <v>797</v>
      </c>
      <c r="CI18" s="286" t="s">
        <v>797</v>
      </c>
      <c r="CJ18" s="286" t="s">
        <v>797</v>
      </c>
      <c r="CK18" s="286" t="s">
        <v>797</v>
      </c>
      <c r="CL18" s="286" t="s">
        <v>797</v>
      </c>
      <c r="CM18" s="283">
        <v>0</v>
      </c>
      <c r="CN18" s="283">
        <f t="shared" si="10"/>
        <v>0</v>
      </c>
      <c r="CO18" s="286" t="s">
        <v>797</v>
      </c>
      <c r="CP18" s="286" t="s">
        <v>797</v>
      </c>
      <c r="CQ18" s="286" t="s">
        <v>797</v>
      </c>
      <c r="CR18" s="286" t="s">
        <v>797</v>
      </c>
      <c r="CS18" s="286" t="s">
        <v>797</v>
      </c>
      <c r="CT18" s="286" t="s">
        <v>797</v>
      </c>
      <c r="CU18" s="286" t="s">
        <v>797</v>
      </c>
      <c r="CV18" s="286" t="s">
        <v>797</v>
      </c>
      <c r="CW18" s="286" t="s">
        <v>797</v>
      </c>
      <c r="CX18" s="286" t="s">
        <v>797</v>
      </c>
      <c r="CY18" s="286" t="s">
        <v>797</v>
      </c>
      <c r="CZ18" s="286" t="s">
        <v>797</v>
      </c>
      <c r="DA18" s="283">
        <v>0</v>
      </c>
      <c r="DB18" s="286" t="s">
        <v>797</v>
      </c>
      <c r="DC18" s="286" t="s">
        <v>797</v>
      </c>
      <c r="DD18" s="286" t="s">
        <v>797</v>
      </c>
      <c r="DE18" s="286" t="s">
        <v>797</v>
      </c>
      <c r="DF18" s="286" t="s">
        <v>797</v>
      </c>
      <c r="DG18" s="286" t="s">
        <v>797</v>
      </c>
      <c r="DH18" s="286" t="s">
        <v>797</v>
      </c>
      <c r="DI18" s="283">
        <v>0</v>
      </c>
      <c r="DJ18" s="283">
        <f t="shared" si="12"/>
        <v>0</v>
      </c>
      <c r="DK18" s="286" t="s">
        <v>797</v>
      </c>
      <c r="DL18" s="286" t="s">
        <v>797</v>
      </c>
      <c r="DM18" s="286" t="s">
        <v>797</v>
      </c>
      <c r="DN18" s="286" t="s">
        <v>797</v>
      </c>
      <c r="DO18" s="286" t="s">
        <v>797</v>
      </c>
      <c r="DP18" s="286" t="s">
        <v>797</v>
      </c>
      <c r="DQ18" s="286" t="s">
        <v>797</v>
      </c>
      <c r="DR18" s="286" t="s">
        <v>797</v>
      </c>
      <c r="DS18" s="286" t="s">
        <v>797</v>
      </c>
      <c r="DT18" s="286" t="s">
        <v>797</v>
      </c>
      <c r="DU18" s="286" t="s">
        <v>797</v>
      </c>
      <c r="DV18" s="283">
        <v>0</v>
      </c>
      <c r="DW18" s="286" t="s">
        <v>797</v>
      </c>
      <c r="DX18" s="286" t="s">
        <v>797</v>
      </c>
      <c r="DY18" s="286" t="s">
        <v>797</v>
      </c>
      <c r="DZ18" s="283">
        <v>0</v>
      </c>
      <c r="EA18" s="286" t="s">
        <v>797</v>
      </c>
      <c r="EB18" s="286" t="s">
        <v>797</v>
      </c>
      <c r="EC18" s="286" t="s">
        <v>797</v>
      </c>
      <c r="ED18" s="286" t="s">
        <v>797</v>
      </c>
      <c r="EE18" s="283">
        <v>0</v>
      </c>
      <c r="EF18" s="283">
        <f t="shared" si="14"/>
        <v>0</v>
      </c>
      <c r="EG18" s="283">
        <v>0</v>
      </c>
      <c r="EH18" s="286" t="s">
        <v>797</v>
      </c>
      <c r="EI18" s="286" t="s">
        <v>797</v>
      </c>
      <c r="EJ18" s="283">
        <v>0</v>
      </c>
      <c r="EK18" s="286" t="s">
        <v>797</v>
      </c>
      <c r="EL18" s="286" t="s">
        <v>797</v>
      </c>
      <c r="EM18" s="286" t="s">
        <v>797</v>
      </c>
      <c r="EN18" s="283">
        <v>0</v>
      </c>
      <c r="EO18" s="283">
        <v>0</v>
      </c>
      <c r="EP18" s="283">
        <v>0</v>
      </c>
      <c r="EQ18" s="286" t="s">
        <v>797</v>
      </c>
      <c r="ER18" s="286" t="s">
        <v>797</v>
      </c>
      <c r="ES18" s="286" t="s">
        <v>797</v>
      </c>
      <c r="ET18" s="286" t="s">
        <v>797</v>
      </c>
      <c r="EU18" s="283">
        <v>0</v>
      </c>
      <c r="EV18" s="283">
        <v>0</v>
      </c>
      <c r="EW18" s="286" t="s">
        <v>797</v>
      </c>
      <c r="EX18" s="286" t="s">
        <v>797</v>
      </c>
      <c r="EY18" s="286" t="s">
        <v>797</v>
      </c>
      <c r="EZ18" s="283">
        <v>0</v>
      </c>
      <c r="FA18" s="283">
        <v>0</v>
      </c>
      <c r="FB18" s="283">
        <f t="shared" si="16"/>
        <v>313</v>
      </c>
      <c r="FC18" s="283">
        <v>115</v>
      </c>
      <c r="FD18" s="283">
        <v>0</v>
      </c>
      <c r="FE18" s="283">
        <v>0</v>
      </c>
      <c r="FF18" s="283">
        <v>32</v>
      </c>
      <c r="FG18" s="283">
        <v>48</v>
      </c>
      <c r="FH18" s="283">
        <v>18</v>
      </c>
      <c r="FI18" s="283">
        <v>0</v>
      </c>
      <c r="FJ18" s="283">
        <v>72</v>
      </c>
      <c r="FK18" s="283">
        <v>0</v>
      </c>
      <c r="FL18" s="283">
        <v>0</v>
      </c>
      <c r="FM18" s="283">
        <v>0</v>
      </c>
      <c r="FN18" s="283">
        <v>0</v>
      </c>
      <c r="FO18" s="283">
        <v>0</v>
      </c>
      <c r="FP18" s="286" t="s">
        <v>797</v>
      </c>
      <c r="FQ18" s="286" t="s">
        <v>797</v>
      </c>
      <c r="FR18" s="286" t="s">
        <v>797</v>
      </c>
      <c r="FS18" s="283">
        <v>0</v>
      </c>
      <c r="FT18" s="283">
        <v>0</v>
      </c>
      <c r="FU18" s="283">
        <v>0</v>
      </c>
      <c r="FV18" s="283">
        <v>0</v>
      </c>
      <c r="FW18" s="283">
        <v>28</v>
      </c>
    </row>
    <row r="19" spans="1:179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18"/>
        <v>549</v>
      </c>
      <c r="E19" s="283">
        <f t="shared" si="19"/>
        <v>0</v>
      </c>
      <c r="F19" s="283">
        <f t="shared" si="20"/>
        <v>0</v>
      </c>
      <c r="G19" s="283">
        <f t="shared" si="21"/>
        <v>0</v>
      </c>
      <c r="H19" s="283">
        <f t="shared" si="22"/>
        <v>0</v>
      </c>
      <c r="I19" s="283">
        <f t="shared" si="23"/>
        <v>0</v>
      </c>
      <c r="J19" s="283">
        <f t="shared" si="24"/>
        <v>88</v>
      </c>
      <c r="K19" s="283">
        <f t="shared" si="25"/>
        <v>0</v>
      </c>
      <c r="L19" s="283">
        <f t="shared" si="26"/>
        <v>226</v>
      </c>
      <c r="M19" s="283">
        <f t="shared" si="27"/>
        <v>0</v>
      </c>
      <c r="N19" s="283">
        <f t="shared" si="28"/>
        <v>0</v>
      </c>
      <c r="O19" s="283">
        <f t="shared" si="29"/>
        <v>0</v>
      </c>
      <c r="P19" s="283">
        <f t="shared" si="30"/>
        <v>0</v>
      </c>
      <c r="Q19" s="283">
        <f t="shared" si="31"/>
        <v>0</v>
      </c>
      <c r="R19" s="283">
        <f t="shared" si="32"/>
        <v>0</v>
      </c>
      <c r="S19" s="283">
        <f t="shared" si="33"/>
        <v>0</v>
      </c>
      <c r="T19" s="283">
        <f t="shared" si="34"/>
        <v>0</v>
      </c>
      <c r="U19" s="283">
        <f t="shared" si="35"/>
        <v>0</v>
      </c>
      <c r="V19" s="283">
        <f t="shared" si="36"/>
        <v>0</v>
      </c>
      <c r="W19" s="283">
        <f t="shared" si="37"/>
        <v>0</v>
      </c>
      <c r="X19" s="283">
        <f t="shared" si="38"/>
        <v>0</v>
      </c>
      <c r="Y19" s="283">
        <f t="shared" si="39"/>
        <v>235</v>
      </c>
      <c r="Z19" s="283">
        <f t="shared" si="4"/>
        <v>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797</v>
      </c>
      <c r="AM19" s="286" t="s">
        <v>797</v>
      </c>
      <c r="AN19" s="283">
        <v>0</v>
      </c>
      <c r="AO19" s="286" t="s">
        <v>797</v>
      </c>
      <c r="AP19" s="286" t="s">
        <v>797</v>
      </c>
      <c r="AQ19" s="283">
        <v>0</v>
      </c>
      <c r="AR19" s="286" t="s">
        <v>797</v>
      </c>
      <c r="AS19" s="283">
        <v>0</v>
      </c>
      <c r="AT19" s="286" t="s">
        <v>797</v>
      </c>
      <c r="AU19" s="283">
        <v>0</v>
      </c>
      <c r="AV19" s="283">
        <f t="shared" si="6"/>
        <v>0</v>
      </c>
      <c r="AW19" s="283">
        <v>0</v>
      </c>
      <c r="AX19" s="283">
        <v>0</v>
      </c>
      <c r="AY19" s="283"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v>0</v>
      </c>
      <c r="BG19" s="283">
        <v>0</v>
      </c>
      <c r="BH19" s="286" t="s">
        <v>797</v>
      </c>
      <c r="BI19" s="286" t="s">
        <v>797</v>
      </c>
      <c r="BJ19" s="286" t="s">
        <v>797</v>
      </c>
      <c r="BK19" s="286" t="s">
        <v>797</v>
      </c>
      <c r="BL19" s="286" t="s">
        <v>797</v>
      </c>
      <c r="BM19" s="286" t="s">
        <v>797</v>
      </c>
      <c r="BN19" s="286" t="s">
        <v>797</v>
      </c>
      <c r="BO19" s="286" t="s">
        <v>797</v>
      </c>
      <c r="BP19" s="286" t="s">
        <v>797</v>
      </c>
      <c r="BQ19" s="283">
        <v>0</v>
      </c>
      <c r="BR19" s="283">
        <f t="shared" si="8"/>
        <v>235</v>
      </c>
      <c r="BS19" s="286" t="s">
        <v>797</v>
      </c>
      <c r="BT19" s="286" t="s">
        <v>797</v>
      </c>
      <c r="BU19" s="286" t="s">
        <v>797</v>
      </c>
      <c r="BV19" s="286" t="s">
        <v>797</v>
      </c>
      <c r="BW19" s="286" t="s">
        <v>797</v>
      </c>
      <c r="BX19" s="286" t="s">
        <v>797</v>
      </c>
      <c r="BY19" s="286" t="s">
        <v>797</v>
      </c>
      <c r="BZ19" s="286" t="s">
        <v>797</v>
      </c>
      <c r="CA19" s="286" t="s">
        <v>797</v>
      </c>
      <c r="CB19" s="286" t="s">
        <v>797</v>
      </c>
      <c r="CC19" s="286" t="s">
        <v>797</v>
      </c>
      <c r="CD19" s="283">
        <v>0</v>
      </c>
      <c r="CE19" s="286" t="s">
        <v>797</v>
      </c>
      <c r="CF19" s="286" t="s">
        <v>797</v>
      </c>
      <c r="CG19" s="286" t="s">
        <v>797</v>
      </c>
      <c r="CH19" s="286" t="s">
        <v>797</v>
      </c>
      <c r="CI19" s="286" t="s">
        <v>797</v>
      </c>
      <c r="CJ19" s="286" t="s">
        <v>797</v>
      </c>
      <c r="CK19" s="286" t="s">
        <v>797</v>
      </c>
      <c r="CL19" s="286" t="s">
        <v>797</v>
      </c>
      <c r="CM19" s="283">
        <v>235</v>
      </c>
      <c r="CN19" s="283">
        <f t="shared" si="10"/>
        <v>0</v>
      </c>
      <c r="CO19" s="286" t="s">
        <v>797</v>
      </c>
      <c r="CP19" s="286" t="s">
        <v>797</v>
      </c>
      <c r="CQ19" s="286" t="s">
        <v>797</v>
      </c>
      <c r="CR19" s="286" t="s">
        <v>797</v>
      </c>
      <c r="CS19" s="286" t="s">
        <v>797</v>
      </c>
      <c r="CT19" s="286" t="s">
        <v>797</v>
      </c>
      <c r="CU19" s="286" t="s">
        <v>797</v>
      </c>
      <c r="CV19" s="286" t="s">
        <v>797</v>
      </c>
      <c r="CW19" s="286" t="s">
        <v>797</v>
      </c>
      <c r="CX19" s="286" t="s">
        <v>797</v>
      </c>
      <c r="CY19" s="286" t="s">
        <v>797</v>
      </c>
      <c r="CZ19" s="286" t="s">
        <v>797</v>
      </c>
      <c r="DA19" s="283">
        <v>0</v>
      </c>
      <c r="DB19" s="286" t="s">
        <v>797</v>
      </c>
      <c r="DC19" s="286" t="s">
        <v>797</v>
      </c>
      <c r="DD19" s="286" t="s">
        <v>797</v>
      </c>
      <c r="DE19" s="286" t="s">
        <v>797</v>
      </c>
      <c r="DF19" s="286" t="s">
        <v>797</v>
      </c>
      <c r="DG19" s="286" t="s">
        <v>797</v>
      </c>
      <c r="DH19" s="286" t="s">
        <v>797</v>
      </c>
      <c r="DI19" s="283">
        <v>0</v>
      </c>
      <c r="DJ19" s="283">
        <f t="shared" si="12"/>
        <v>0</v>
      </c>
      <c r="DK19" s="286" t="s">
        <v>797</v>
      </c>
      <c r="DL19" s="286" t="s">
        <v>797</v>
      </c>
      <c r="DM19" s="286" t="s">
        <v>797</v>
      </c>
      <c r="DN19" s="286" t="s">
        <v>797</v>
      </c>
      <c r="DO19" s="286" t="s">
        <v>797</v>
      </c>
      <c r="DP19" s="286" t="s">
        <v>797</v>
      </c>
      <c r="DQ19" s="286" t="s">
        <v>797</v>
      </c>
      <c r="DR19" s="286" t="s">
        <v>797</v>
      </c>
      <c r="DS19" s="286" t="s">
        <v>797</v>
      </c>
      <c r="DT19" s="286" t="s">
        <v>797</v>
      </c>
      <c r="DU19" s="286" t="s">
        <v>797</v>
      </c>
      <c r="DV19" s="283">
        <v>0</v>
      </c>
      <c r="DW19" s="286" t="s">
        <v>797</v>
      </c>
      <c r="DX19" s="286" t="s">
        <v>797</v>
      </c>
      <c r="DY19" s="286" t="s">
        <v>797</v>
      </c>
      <c r="DZ19" s="283">
        <v>0</v>
      </c>
      <c r="EA19" s="286" t="s">
        <v>797</v>
      </c>
      <c r="EB19" s="286" t="s">
        <v>797</v>
      </c>
      <c r="EC19" s="286" t="s">
        <v>797</v>
      </c>
      <c r="ED19" s="286" t="s">
        <v>797</v>
      </c>
      <c r="EE19" s="283">
        <v>0</v>
      </c>
      <c r="EF19" s="283">
        <f t="shared" si="14"/>
        <v>0</v>
      </c>
      <c r="EG19" s="283">
        <v>0</v>
      </c>
      <c r="EH19" s="286" t="s">
        <v>797</v>
      </c>
      <c r="EI19" s="286" t="s">
        <v>797</v>
      </c>
      <c r="EJ19" s="283">
        <v>0</v>
      </c>
      <c r="EK19" s="286" t="s">
        <v>797</v>
      </c>
      <c r="EL19" s="286" t="s">
        <v>797</v>
      </c>
      <c r="EM19" s="286" t="s">
        <v>797</v>
      </c>
      <c r="EN19" s="283">
        <v>0</v>
      </c>
      <c r="EO19" s="283">
        <v>0</v>
      </c>
      <c r="EP19" s="283">
        <v>0</v>
      </c>
      <c r="EQ19" s="286" t="s">
        <v>797</v>
      </c>
      <c r="ER19" s="286" t="s">
        <v>797</v>
      </c>
      <c r="ES19" s="286" t="s">
        <v>797</v>
      </c>
      <c r="ET19" s="286" t="s">
        <v>797</v>
      </c>
      <c r="EU19" s="283">
        <v>0</v>
      </c>
      <c r="EV19" s="283">
        <v>0</v>
      </c>
      <c r="EW19" s="286" t="s">
        <v>797</v>
      </c>
      <c r="EX19" s="286" t="s">
        <v>797</v>
      </c>
      <c r="EY19" s="286" t="s">
        <v>797</v>
      </c>
      <c r="EZ19" s="283">
        <v>0</v>
      </c>
      <c r="FA19" s="283">
        <v>0</v>
      </c>
      <c r="FB19" s="283">
        <f t="shared" si="16"/>
        <v>314</v>
      </c>
      <c r="FC19" s="283">
        <v>0</v>
      </c>
      <c r="FD19" s="283">
        <v>0</v>
      </c>
      <c r="FE19" s="283">
        <v>0</v>
      </c>
      <c r="FF19" s="283">
        <v>0</v>
      </c>
      <c r="FG19" s="283">
        <v>0</v>
      </c>
      <c r="FH19" s="283">
        <v>88</v>
      </c>
      <c r="FI19" s="283">
        <v>0</v>
      </c>
      <c r="FJ19" s="283">
        <v>226</v>
      </c>
      <c r="FK19" s="283">
        <v>0</v>
      </c>
      <c r="FL19" s="283">
        <v>0</v>
      </c>
      <c r="FM19" s="283">
        <v>0</v>
      </c>
      <c r="FN19" s="283">
        <v>0</v>
      </c>
      <c r="FO19" s="283">
        <v>0</v>
      </c>
      <c r="FP19" s="286" t="s">
        <v>797</v>
      </c>
      <c r="FQ19" s="286" t="s">
        <v>797</v>
      </c>
      <c r="FR19" s="286" t="s">
        <v>797</v>
      </c>
      <c r="FS19" s="283">
        <v>0</v>
      </c>
      <c r="FT19" s="283">
        <v>0</v>
      </c>
      <c r="FU19" s="283">
        <v>0</v>
      </c>
      <c r="FV19" s="283">
        <v>0</v>
      </c>
      <c r="FW19" s="283">
        <v>0</v>
      </c>
    </row>
    <row r="20" spans="1:179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18"/>
        <v>92</v>
      </c>
      <c r="E20" s="283">
        <f t="shared" si="19"/>
        <v>0</v>
      </c>
      <c r="F20" s="283">
        <f t="shared" si="20"/>
        <v>0</v>
      </c>
      <c r="G20" s="283">
        <f t="shared" si="21"/>
        <v>0</v>
      </c>
      <c r="H20" s="283">
        <f t="shared" si="22"/>
        <v>16</v>
      </c>
      <c r="I20" s="283">
        <f t="shared" si="23"/>
        <v>14</v>
      </c>
      <c r="J20" s="283">
        <f t="shared" si="24"/>
        <v>17</v>
      </c>
      <c r="K20" s="283">
        <f t="shared" si="25"/>
        <v>0</v>
      </c>
      <c r="L20" s="283">
        <f t="shared" si="26"/>
        <v>45</v>
      </c>
      <c r="M20" s="283">
        <f t="shared" si="27"/>
        <v>0</v>
      </c>
      <c r="N20" s="283">
        <f t="shared" si="28"/>
        <v>0</v>
      </c>
      <c r="O20" s="283">
        <f t="shared" si="29"/>
        <v>0</v>
      </c>
      <c r="P20" s="283">
        <f t="shared" si="30"/>
        <v>0</v>
      </c>
      <c r="Q20" s="283">
        <f t="shared" si="31"/>
        <v>0</v>
      </c>
      <c r="R20" s="283">
        <f t="shared" si="32"/>
        <v>0</v>
      </c>
      <c r="S20" s="283">
        <f t="shared" si="33"/>
        <v>0</v>
      </c>
      <c r="T20" s="283">
        <f t="shared" si="34"/>
        <v>0</v>
      </c>
      <c r="U20" s="283">
        <f t="shared" si="35"/>
        <v>0</v>
      </c>
      <c r="V20" s="283">
        <f t="shared" si="36"/>
        <v>0</v>
      </c>
      <c r="W20" s="283">
        <f t="shared" si="37"/>
        <v>0</v>
      </c>
      <c r="X20" s="283">
        <f t="shared" si="38"/>
        <v>0</v>
      </c>
      <c r="Y20" s="283">
        <f t="shared" si="39"/>
        <v>0</v>
      </c>
      <c r="Z20" s="283">
        <f t="shared" si="4"/>
        <v>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797</v>
      </c>
      <c r="AM20" s="286" t="s">
        <v>797</v>
      </c>
      <c r="AN20" s="283">
        <v>0</v>
      </c>
      <c r="AO20" s="286" t="s">
        <v>797</v>
      </c>
      <c r="AP20" s="286" t="s">
        <v>797</v>
      </c>
      <c r="AQ20" s="283">
        <v>0</v>
      </c>
      <c r="AR20" s="286" t="s">
        <v>797</v>
      </c>
      <c r="AS20" s="283">
        <v>0</v>
      </c>
      <c r="AT20" s="286" t="s">
        <v>797</v>
      </c>
      <c r="AU20" s="283">
        <v>0</v>
      </c>
      <c r="AV20" s="283">
        <f t="shared" si="6"/>
        <v>0</v>
      </c>
      <c r="AW20" s="283">
        <v>0</v>
      </c>
      <c r="AX20" s="283">
        <v>0</v>
      </c>
      <c r="AY20" s="283"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v>0</v>
      </c>
      <c r="BG20" s="283">
        <v>0</v>
      </c>
      <c r="BH20" s="286" t="s">
        <v>797</v>
      </c>
      <c r="BI20" s="286" t="s">
        <v>797</v>
      </c>
      <c r="BJ20" s="286" t="s">
        <v>797</v>
      </c>
      <c r="BK20" s="286" t="s">
        <v>797</v>
      </c>
      <c r="BL20" s="286" t="s">
        <v>797</v>
      </c>
      <c r="BM20" s="286" t="s">
        <v>797</v>
      </c>
      <c r="BN20" s="286" t="s">
        <v>797</v>
      </c>
      <c r="BO20" s="286" t="s">
        <v>797</v>
      </c>
      <c r="BP20" s="286" t="s">
        <v>797</v>
      </c>
      <c r="BQ20" s="283">
        <v>0</v>
      </c>
      <c r="BR20" s="283">
        <f t="shared" si="8"/>
        <v>0</v>
      </c>
      <c r="BS20" s="286" t="s">
        <v>797</v>
      </c>
      <c r="BT20" s="286" t="s">
        <v>797</v>
      </c>
      <c r="BU20" s="286" t="s">
        <v>797</v>
      </c>
      <c r="BV20" s="286" t="s">
        <v>797</v>
      </c>
      <c r="BW20" s="286" t="s">
        <v>797</v>
      </c>
      <c r="BX20" s="286" t="s">
        <v>797</v>
      </c>
      <c r="BY20" s="286" t="s">
        <v>797</v>
      </c>
      <c r="BZ20" s="286" t="s">
        <v>797</v>
      </c>
      <c r="CA20" s="286" t="s">
        <v>797</v>
      </c>
      <c r="CB20" s="286" t="s">
        <v>797</v>
      </c>
      <c r="CC20" s="286" t="s">
        <v>797</v>
      </c>
      <c r="CD20" s="283">
        <v>0</v>
      </c>
      <c r="CE20" s="286" t="s">
        <v>797</v>
      </c>
      <c r="CF20" s="286" t="s">
        <v>797</v>
      </c>
      <c r="CG20" s="286" t="s">
        <v>797</v>
      </c>
      <c r="CH20" s="286" t="s">
        <v>797</v>
      </c>
      <c r="CI20" s="286" t="s">
        <v>797</v>
      </c>
      <c r="CJ20" s="286" t="s">
        <v>797</v>
      </c>
      <c r="CK20" s="286" t="s">
        <v>797</v>
      </c>
      <c r="CL20" s="286" t="s">
        <v>797</v>
      </c>
      <c r="CM20" s="283">
        <v>0</v>
      </c>
      <c r="CN20" s="283">
        <f t="shared" si="10"/>
        <v>0</v>
      </c>
      <c r="CO20" s="286" t="s">
        <v>797</v>
      </c>
      <c r="CP20" s="286" t="s">
        <v>797</v>
      </c>
      <c r="CQ20" s="286" t="s">
        <v>797</v>
      </c>
      <c r="CR20" s="286" t="s">
        <v>797</v>
      </c>
      <c r="CS20" s="286" t="s">
        <v>797</v>
      </c>
      <c r="CT20" s="286" t="s">
        <v>797</v>
      </c>
      <c r="CU20" s="286" t="s">
        <v>797</v>
      </c>
      <c r="CV20" s="286" t="s">
        <v>797</v>
      </c>
      <c r="CW20" s="286" t="s">
        <v>797</v>
      </c>
      <c r="CX20" s="286" t="s">
        <v>797</v>
      </c>
      <c r="CY20" s="286" t="s">
        <v>797</v>
      </c>
      <c r="CZ20" s="286" t="s">
        <v>797</v>
      </c>
      <c r="DA20" s="283">
        <v>0</v>
      </c>
      <c r="DB20" s="286" t="s">
        <v>797</v>
      </c>
      <c r="DC20" s="286" t="s">
        <v>797</v>
      </c>
      <c r="DD20" s="286" t="s">
        <v>797</v>
      </c>
      <c r="DE20" s="286" t="s">
        <v>797</v>
      </c>
      <c r="DF20" s="286" t="s">
        <v>797</v>
      </c>
      <c r="DG20" s="286" t="s">
        <v>797</v>
      </c>
      <c r="DH20" s="286" t="s">
        <v>797</v>
      </c>
      <c r="DI20" s="283">
        <v>0</v>
      </c>
      <c r="DJ20" s="283">
        <f t="shared" si="12"/>
        <v>0</v>
      </c>
      <c r="DK20" s="286" t="s">
        <v>797</v>
      </c>
      <c r="DL20" s="286" t="s">
        <v>797</v>
      </c>
      <c r="DM20" s="286" t="s">
        <v>797</v>
      </c>
      <c r="DN20" s="286" t="s">
        <v>797</v>
      </c>
      <c r="DO20" s="286" t="s">
        <v>797</v>
      </c>
      <c r="DP20" s="286" t="s">
        <v>797</v>
      </c>
      <c r="DQ20" s="286" t="s">
        <v>797</v>
      </c>
      <c r="DR20" s="286" t="s">
        <v>797</v>
      </c>
      <c r="DS20" s="286" t="s">
        <v>797</v>
      </c>
      <c r="DT20" s="286" t="s">
        <v>797</v>
      </c>
      <c r="DU20" s="286" t="s">
        <v>797</v>
      </c>
      <c r="DV20" s="283">
        <v>0</v>
      </c>
      <c r="DW20" s="286" t="s">
        <v>797</v>
      </c>
      <c r="DX20" s="286" t="s">
        <v>797</v>
      </c>
      <c r="DY20" s="286" t="s">
        <v>797</v>
      </c>
      <c r="DZ20" s="283">
        <v>0</v>
      </c>
      <c r="EA20" s="286" t="s">
        <v>797</v>
      </c>
      <c r="EB20" s="286" t="s">
        <v>797</v>
      </c>
      <c r="EC20" s="286" t="s">
        <v>797</v>
      </c>
      <c r="ED20" s="286" t="s">
        <v>797</v>
      </c>
      <c r="EE20" s="283">
        <v>0</v>
      </c>
      <c r="EF20" s="283">
        <f t="shared" si="14"/>
        <v>0</v>
      </c>
      <c r="EG20" s="283">
        <v>0</v>
      </c>
      <c r="EH20" s="286" t="s">
        <v>797</v>
      </c>
      <c r="EI20" s="286" t="s">
        <v>797</v>
      </c>
      <c r="EJ20" s="283">
        <v>0</v>
      </c>
      <c r="EK20" s="286" t="s">
        <v>797</v>
      </c>
      <c r="EL20" s="286" t="s">
        <v>797</v>
      </c>
      <c r="EM20" s="286" t="s">
        <v>797</v>
      </c>
      <c r="EN20" s="283">
        <v>0</v>
      </c>
      <c r="EO20" s="283">
        <v>0</v>
      </c>
      <c r="EP20" s="283">
        <v>0</v>
      </c>
      <c r="EQ20" s="286" t="s">
        <v>797</v>
      </c>
      <c r="ER20" s="286" t="s">
        <v>797</v>
      </c>
      <c r="ES20" s="286" t="s">
        <v>797</v>
      </c>
      <c r="ET20" s="286" t="s">
        <v>797</v>
      </c>
      <c r="EU20" s="283">
        <v>0</v>
      </c>
      <c r="EV20" s="283">
        <v>0</v>
      </c>
      <c r="EW20" s="286" t="s">
        <v>797</v>
      </c>
      <c r="EX20" s="286" t="s">
        <v>797</v>
      </c>
      <c r="EY20" s="286" t="s">
        <v>797</v>
      </c>
      <c r="EZ20" s="283">
        <v>0</v>
      </c>
      <c r="FA20" s="283">
        <v>0</v>
      </c>
      <c r="FB20" s="283">
        <f t="shared" si="16"/>
        <v>92</v>
      </c>
      <c r="FC20" s="283">
        <v>0</v>
      </c>
      <c r="FD20" s="283">
        <v>0</v>
      </c>
      <c r="FE20" s="283">
        <v>0</v>
      </c>
      <c r="FF20" s="283">
        <v>16</v>
      </c>
      <c r="FG20" s="283">
        <v>14</v>
      </c>
      <c r="FH20" s="283">
        <v>17</v>
      </c>
      <c r="FI20" s="283">
        <v>0</v>
      </c>
      <c r="FJ20" s="283">
        <v>45</v>
      </c>
      <c r="FK20" s="283">
        <v>0</v>
      </c>
      <c r="FL20" s="283">
        <v>0</v>
      </c>
      <c r="FM20" s="283">
        <v>0</v>
      </c>
      <c r="FN20" s="283">
        <v>0</v>
      </c>
      <c r="FO20" s="283">
        <v>0</v>
      </c>
      <c r="FP20" s="286" t="s">
        <v>797</v>
      </c>
      <c r="FQ20" s="286" t="s">
        <v>797</v>
      </c>
      <c r="FR20" s="286" t="s">
        <v>797</v>
      </c>
      <c r="FS20" s="283">
        <v>0</v>
      </c>
      <c r="FT20" s="283">
        <v>0</v>
      </c>
      <c r="FU20" s="283">
        <v>0</v>
      </c>
      <c r="FV20" s="283">
        <v>0</v>
      </c>
      <c r="FW20" s="283">
        <v>0</v>
      </c>
    </row>
    <row r="21" spans="1:179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18"/>
        <v>346</v>
      </c>
      <c r="E21" s="283">
        <f t="shared" si="19"/>
        <v>0</v>
      </c>
      <c r="F21" s="283">
        <f t="shared" si="20"/>
        <v>0</v>
      </c>
      <c r="G21" s="283">
        <f t="shared" si="21"/>
        <v>0</v>
      </c>
      <c r="H21" s="283">
        <f t="shared" si="22"/>
        <v>95</v>
      </c>
      <c r="I21" s="283">
        <f t="shared" si="23"/>
        <v>99</v>
      </c>
      <c r="J21" s="283">
        <f t="shared" si="24"/>
        <v>60</v>
      </c>
      <c r="K21" s="283">
        <f t="shared" si="25"/>
        <v>0</v>
      </c>
      <c r="L21" s="283">
        <f t="shared" si="26"/>
        <v>92</v>
      </c>
      <c r="M21" s="283">
        <f t="shared" si="27"/>
        <v>0</v>
      </c>
      <c r="N21" s="283">
        <f t="shared" si="28"/>
        <v>0</v>
      </c>
      <c r="O21" s="283">
        <f t="shared" si="29"/>
        <v>0</v>
      </c>
      <c r="P21" s="283">
        <f t="shared" si="30"/>
        <v>0</v>
      </c>
      <c r="Q21" s="283">
        <f t="shared" si="31"/>
        <v>0</v>
      </c>
      <c r="R21" s="283">
        <f t="shared" si="32"/>
        <v>0</v>
      </c>
      <c r="S21" s="283">
        <f t="shared" si="33"/>
        <v>0</v>
      </c>
      <c r="T21" s="283">
        <f t="shared" si="34"/>
        <v>0</v>
      </c>
      <c r="U21" s="283">
        <f t="shared" si="35"/>
        <v>0</v>
      </c>
      <c r="V21" s="283">
        <f t="shared" si="36"/>
        <v>0</v>
      </c>
      <c r="W21" s="283">
        <f t="shared" si="37"/>
        <v>0</v>
      </c>
      <c r="X21" s="283">
        <f t="shared" si="38"/>
        <v>0</v>
      </c>
      <c r="Y21" s="283">
        <f t="shared" si="39"/>
        <v>0</v>
      </c>
      <c r="Z21" s="283">
        <f t="shared" si="4"/>
        <v>0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797</v>
      </c>
      <c r="AM21" s="286" t="s">
        <v>797</v>
      </c>
      <c r="AN21" s="283">
        <v>0</v>
      </c>
      <c r="AO21" s="286" t="s">
        <v>797</v>
      </c>
      <c r="AP21" s="286" t="s">
        <v>797</v>
      </c>
      <c r="AQ21" s="283">
        <v>0</v>
      </c>
      <c r="AR21" s="286" t="s">
        <v>797</v>
      </c>
      <c r="AS21" s="283">
        <v>0</v>
      </c>
      <c r="AT21" s="286" t="s">
        <v>797</v>
      </c>
      <c r="AU21" s="283">
        <v>0</v>
      </c>
      <c r="AV21" s="283">
        <f t="shared" si="6"/>
        <v>0</v>
      </c>
      <c r="AW21" s="283">
        <v>0</v>
      </c>
      <c r="AX21" s="283">
        <v>0</v>
      </c>
      <c r="AY21" s="283"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797</v>
      </c>
      <c r="BI21" s="286" t="s">
        <v>797</v>
      </c>
      <c r="BJ21" s="286" t="s">
        <v>797</v>
      </c>
      <c r="BK21" s="286" t="s">
        <v>797</v>
      </c>
      <c r="BL21" s="286" t="s">
        <v>797</v>
      </c>
      <c r="BM21" s="286" t="s">
        <v>797</v>
      </c>
      <c r="BN21" s="286" t="s">
        <v>797</v>
      </c>
      <c r="BO21" s="286" t="s">
        <v>797</v>
      </c>
      <c r="BP21" s="286" t="s">
        <v>797</v>
      </c>
      <c r="BQ21" s="283">
        <v>0</v>
      </c>
      <c r="BR21" s="283">
        <f t="shared" si="8"/>
        <v>0</v>
      </c>
      <c r="BS21" s="286" t="s">
        <v>797</v>
      </c>
      <c r="BT21" s="286" t="s">
        <v>797</v>
      </c>
      <c r="BU21" s="286" t="s">
        <v>797</v>
      </c>
      <c r="BV21" s="286" t="s">
        <v>797</v>
      </c>
      <c r="BW21" s="286" t="s">
        <v>797</v>
      </c>
      <c r="BX21" s="286" t="s">
        <v>797</v>
      </c>
      <c r="BY21" s="286" t="s">
        <v>797</v>
      </c>
      <c r="BZ21" s="286" t="s">
        <v>797</v>
      </c>
      <c r="CA21" s="286" t="s">
        <v>797</v>
      </c>
      <c r="CB21" s="286" t="s">
        <v>797</v>
      </c>
      <c r="CC21" s="286" t="s">
        <v>797</v>
      </c>
      <c r="CD21" s="283">
        <v>0</v>
      </c>
      <c r="CE21" s="286" t="s">
        <v>797</v>
      </c>
      <c r="CF21" s="286" t="s">
        <v>797</v>
      </c>
      <c r="CG21" s="286" t="s">
        <v>797</v>
      </c>
      <c r="CH21" s="286" t="s">
        <v>797</v>
      </c>
      <c r="CI21" s="286" t="s">
        <v>797</v>
      </c>
      <c r="CJ21" s="286" t="s">
        <v>797</v>
      </c>
      <c r="CK21" s="286" t="s">
        <v>797</v>
      </c>
      <c r="CL21" s="286" t="s">
        <v>797</v>
      </c>
      <c r="CM21" s="283">
        <v>0</v>
      </c>
      <c r="CN21" s="283">
        <f t="shared" si="10"/>
        <v>0</v>
      </c>
      <c r="CO21" s="286" t="s">
        <v>797</v>
      </c>
      <c r="CP21" s="286" t="s">
        <v>797</v>
      </c>
      <c r="CQ21" s="286" t="s">
        <v>797</v>
      </c>
      <c r="CR21" s="286" t="s">
        <v>797</v>
      </c>
      <c r="CS21" s="286" t="s">
        <v>797</v>
      </c>
      <c r="CT21" s="286" t="s">
        <v>797</v>
      </c>
      <c r="CU21" s="286" t="s">
        <v>797</v>
      </c>
      <c r="CV21" s="286" t="s">
        <v>797</v>
      </c>
      <c r="CW21" s="286" t="s">
        <v>797</v>
      </c>
      <c r="CX21" s="286" t="s">
        <v>797</v>
      </c>
      <c r="CY21" s="286" t="s">
        <v>797</v>
      </c>
      <c r="CZ21" s="286" t="s">
        <v>797</v>
      </c>
      <c r="DA21" s="283">
        <v>0</v>
      </c>
      <c r="DB21" s="286" t="s">
        <v>797</v>
      </c>
      <c r="DC21" s="286" t="s">
        <v>797</v>
      </c>
      <c r="DD21" s="286" t="s">
        <v>797</v>
      </c>
      <c r="DE21" s="286" t="s">
        <v>797</v>
      </c>
      <c r="DF21" s="286" t="s">
        <v>797</v>
      </c>
      <c r="DG21" s="286" t="s">
        <v>797</v>
      </c>
      <c r="DH21" s="286" t="s">
        <v>797</v>
      </c>
      <c r="DI21" s="283">
        <v>0</v>
      </c>
      <c r="DJ21" s="283">
        <f t="shared" si="12"/>
        <v>0</v>
      </c>
      <c r="DK21" s="286" t="s">
        <v>797</v>
      </c>
      <c r="DL21" s="286" t="s">
        <v>797</v>
      </c>
      <c r="DM21" s="286" t="s">
        <v>797</v>
      </c>
      <c r="DN21" s="286" t="s">
        <v>797</v>
      </c>
      <c r="DO21" s="286" t="s">
        <v>797</v>
      </c>
      <c r="DP21" s="286" t="s">
        <v>797</v>
      </c>
      <c r="DQ21" s="286" t="s">
        <v>797</v>
      </c>
      <c r="DR21" s="286" t="s">
        <v>797</v>
      </c>
      <c r="DS21" s="286" t="s">
        <v>797</v>
      </c>
      <c r="DT21" s="286" t="s">
        <v>797</v>
      </c>
      <c r="DU21" s="286" t="s">
        <v>797</v>
      </c>
      <c r="DV21" s="283">
        <v>0</v>
      </c>
      <c r="DW21" s="286" t="s">
        <v>797</v>
      </c>
      <c r="DX21" s="286" t="s">
        <v>797</v>
      </c>
      <c r="DY21" s="286" t="s">
        <v>797</v>
      </c>
      <c r="DZ21" s="283">
        <v>0</v>
      </c>
      <c r="EA21" s="286" t="s">
        <v>797</v>
      </c>
      <c r="EB21" s="286" t="s">
        <v>797</v>
      </c>
      <c r="EC21" s="286" t="s">
        <v>797</v>
      </c>
      <c r="ED21" s="286" t="s">
        <v>797</v>
      </c>
      <c r="EE21" s="283">
        <v>0</v>
      </c>
      <c r="EF21" s="283">
        <f t="shared" si="14"/>
        <v>0</v>
      </c>
      <c r="EG21" s="283">
        <v>0</v>
      </c>
      <c r="EH21" s="286" t="s">
        <v>797</v>
      </c>
      <c r="EI21" s="286" t="s">
        <v>797</v>
      </c>
      <c r="EJ21" s="283">
        <v>0</v>
      </c>
      <c r="EK21" s="286" t="s">
        <v>797</v>
      </c>
      <c r="EL21" s="286" t="s">
        <v>797</v>
      </c>
      <c r="EM21" s="286" t="s">
        <v>797</v>
      </c>
      <c r="EN21" s="283">
        <v>0</v>
      </c>
      <c r="EO21" s="283">
        <v>0</v>
      </c>
      <c r="EP21" s="283">
        <v>0</v>
      </c>
      <c r="EQ21" s="286" t="s">
        <v>797</v>
      </c>
      <c r="ER21" s="286" t="s">
        <v>797</v>
      </c>
      <c r="ES21" s="286" t="s">
        <v>797</v>
      </c>
      <c r="ET21" s="286" t="s">
        <v>797</v>
      </c>
      <c r="EU21" s="283">
        <v>0</v>
      </c>
      <c r="EV21" s="283">
        <v>0</v>
      </c>
      <c r="EW21" s="286" t="s">
        <v>797</v>
      </c>
      <c r="EX21" s="286" t="s">
        <v>797</v>
      </c>
      <c r="EY21" s="286" t="s">
        <v>797</v>
      </c>
      <c r="EZ21" s="283">
        <v>0</v>
      </c>
      <c r="FA21" s="283">
        <v>0</v>
      </c>
      <c r="FB21" s="283">
        <f t="shared" si="16"/>
        <v>346</v>
      </c>
      <c r="FC21" s="283">
        <v>0</v>
      </c>
      <c r="FD21" s="283">
        <v>0</v>
      </c>
      <c r="FE21" s="283">
        <v>0</v>
      </c>
      <c r="FF21" s="283">
        <v>95</v>
      </c>
      <c r="FG21" s="283">
        <v>99</v>
      </c>
      <c r="FH21" s="283">
        <v>60</v>
      </c>
      <c r="FI21" s="283">
        <v>0</v>
      </c>
      <c r="FJ21" s="283">
        <v>92</v>
      </c>
      <c r="FK21" s="283">
        <v>0</v>
      </c>
      <c r="FL21" s="283">
        <v>0</v>
      </c>
      <c r="FM21" s="283">
        <v>0</v>
      </c>
      <c r="FN21" s="283">
        <v>0</v>
      </c>
      <c r="FO21" s="283">
        <v>0</v>
      </c>
      <c r="FP21" s="286" t="s">
        <v>797</v>
      </c>
      <c r="FQ21" s="286" t="s">
        <v>797</v>
      </c>
      <c r="FR21" s="286" t="s">
        <v>797</v>
      </c>
      <c r="FS21" s="283">
        <v>0</v>
      </c>
      <c r="FT21" s="283">
        <v>0</v>
      </c>
      <c r="FU21" s="283">
        <v>0</v>
      </c>
      <c r="FV21" s="283">
        <v>0</v>
      </c>
      <c r="FW21" s="283">
        <v>0</v>
      </c>
    </row>
    <row r="22" spans="1:179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18"/>
        <v>493</v>
      </c>
      <c r="E22" s="283">
        <f t="shared" si="19"/>
        <v>113</v>
      </c>
      <c r="F22" s="283">
        <f t="shared" si="20"/>
        <v>1</v>
      </c>
      <c r="G22" s="283">
        <f t="shared" si="21"/>
        <v>0</v>
      </c>
      <c r="H22" s="283">
        <f t="shared" si="22"/>
        <v>172</v>
      </c>
      <c r="I22" s="283">
        <f t="shared" si="23"/>
        <v>0</v>
      </c>
      <c r="J22" s="283">
        <f t="shared" si="24"/>
        <v>60</v>
      </c>
      <c r="K22" s="283">
        <f t="shared" si="25"/>
        <v>0</v>
      </c>
      <c r="L22" s="283">
        <f t="shared" si="26"/>
        <v>105</v>
      </c>
      <c r="M22" s="283">
        <f t="shared" si="27"/>
        <v>0</v>
      </c>
      <c r="N22" s="283">
        <f t="shared" si="28"/>
        <v>0</v>
      </c>
      <c r="O22" s="283">
        <f t="shared" si="29"/>
        <v>35</v>
      </c>
      <c r="P22" s="283">
        <f t="shared" si="30"/>
        <v>0</v>
      </c>
      <c r="Q22" s="283">
        <f t="shared" si="31"/>
        <v>0</v>
      </c>
      <c r="R22" s="283">
        <f t="shared" si="32"/>
        <v>0</v>
      </c>
      <c r="S22" s="283">
        <f t="shared" si="33"/>
        <v>0</v>
      </c>
      <c r="T22" s="283">
        <f t="shared" si="34"/>
        <v>0</v>
      </c>
      <c r="U22" s="283">
        <f t="shared" si="35"/>
        <v>0</v>
      </c>
      <c r="V22" s="283">
        <f t="shared" si="36"/>
        <v>0</v>
      </c>
      <c r="W22" s="283">
        <f t="shared" si="37"/>
        <v>0</v>
      </c>
      <c r="X22" s="283">
        <f t="shared" si="38"/>
        <v>0</v>
      </c>
      <c r="Y22" s="283">
        <f t="shared" si="39"/>
        <v>7</v>
      </c>
      <c r="Z22" s="283">
        <f t="shared" si="4"/>
        <v>0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797</v>
      </c>
      <c r="AM22" s="286" t="s">
        <v>797</v>
      </c>
      <c r="AN22" s="283">
        <v>0</v>
      </c>
      <c r="AO22" s="286" t="s">
        <v>797</v>
      </c>
      <c r="AP22" s="286" t="s">
        <v>797</v>
      </c>
      <c r="AQ22" s="283">
        <v>0</v>
      </c>
      <c r="AR22" s="286" t="s">
        <v>797</v>
      </c>
      <c r="AS22" s="283">
        <v>0</v>
      </c>
      <c r="AT22" s="286" t="s">
        <v>797</v>
      </c>
      <c r="AU22" s="283">
        <v>0</v>
      </c>
      <c r="AV22" s="283">
        <f t="shared" si="6"/>
        <v>0</v>
      </c>
      <c r="AW22" s="283">
        <v>0</v>
      </c>
      <c r="AX22" s="283">
        <v>0</v>
      </c>
      <c r="AY22" s="283"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v>0</v>
      </c>
      <c r="BG22" s="283">
        <v>0</v>
      </c>
      <c r="BH22" s="286" t="s">
        <v>797</v>
      </c>
      <c r="BI22" s="286" t="s">
        <v>797</v>
      </c>
      <c r="BJ22" s="286" t="s">
        <v>797</v>
      </c>
      <c r="BK22" s="286" t="s">
        <v>797</v>
      </c>
      <c r="BL22" s="286" t="s">
        <v>797</v>
      </c>
      <c r="BM22" s="286" t="s">
        <v>797</v>
      </c>
      <c r="BN22" s="286" t="s">
        <v>797</v>
      </c>
      <c r="BO22" s="286" t="s">
        <v>797</v>
      </c>
      <c r="BP22" s="286" t="s">
        <v>797</v>
      </c>
      <c r="BQ22" s="283">
        <v>0</v>
      </c>
      <c r="BR22" s="283">
        <f t="shared" si="8"/>
        <v>6</v>
      </c>
      <c r="BS22" s="286" t="s">
        <v>797</v>
      </c>
      <c r="BT22" s="286" t="s">
        <v>797</v>
      </c>
      <c r="BU22" s="286" t="s">
        <v>797</v>
      </c>
      <c r="BV22" s="286" t="s">
        <v>797</v>
      </c>
      <c r="BW22" s="286" t="s">
        <v>797</v>
      </c>
      <c r="BX22" s="286" t="s">
        <v>797</v>
      </c>
      <c r="BY22" s="286" t="s">
        <v>797</v>
      </c>
      <c r="BZ22" s="286" t="s">
        <v>797</v>
      </c>
      <c r="CA22" s="286" t="s">
        <v>797</v>
      </c>
      <c r="CB22" s="286" t="s">
        <v>797</v>
      </c>
      <c r="CC22" s="286" t="s">
        <v>797</v>
      </c>
      <c r="CD22" s="283">
        <v>0</v>
      </c>
      <c r="CE22" s="286" t="s">
        <v>797</v>
      </c>
      <c r="CF22" s="286" t="s">
        <v>797</v>
      </c>
      <c r="CG22" s="286" t="s">
        <v>797</v>
      </c>
      <c r="CH22" s="286" t="s">
        <v>797</v>
      </c>
      <c r="CI22" s="286" t="s">
        <v>797</v>
      </c>
      <c r="CJ22" s="286" t="s">
        <v>797</v>
      </c>
      <c r="CK22" s="286" t="s">
        <v>797</v>
      </c>
      <c r="CL22" s="286" t="s">
        <v>797</v>
      </c>
      <c r="CM22" s="283">
        <v>6</v>
      </c>
      <c r="CN22" s="283">
        <f t="shared" si="10"/>
        <v>1</v>
      </c>
      <c r="CO22" s="286" t="s">
        <v>797</v>
      </c>
      <c r="CP22" s="286" t="s">
        <v>797</v>
      </c>
      <c r="CQ22" s="286" t="s">
        <v>797</v>
      </c>
      <c r="CR22" s="286" t="s">
        <v>797</v>
      </c>
      <c r="CS22" s="286" t="s">
        <v>797</v>
      </c>
      <c r="CT22" s="286" t="s">
        <v>797</v>
      </c>
      <c r="CU22" s="286" t="s">
        <v>797</v>
      </c>
      <c r="CV22" s="286" t="s">
        <v>797</v>
      </c>
      <c r="CW22" s="286" t="s">
        <v>797</v>
      </c>
      <c r="CX22" s="286" t="s">
        <v>797</v>
      </c>
      <c r="CY22" s="286" t="s">
        <v>797</v>
      </c>
      <c r="CZ22" s="286" t="s">
        <v>797</v>
      </c>
      <c r="DA22" s="283">
        <v>0</v>
      </c>
      <c r="DB22" s="286" t="s">
        <v>797</v>
      </c>
      <c r="DC22" s="286" t="s">
        <v>797</v>
      </c>
      <c r="DD22" s="286" t="s">
        <v>797</v>
      </c>
      <c r="DE22" s="286" t="s">
        <v>797</v>
      </c>
      <c r="DF22" s="286" t="s">
        <v>797</v>
      </c>
      <c r="DG22" s="286" t="s">
        <v>797</v>
      </c>
      <c r="DH22" s="286" t="s">
        <v>797</v>
      </c>
      <c r="DI22" s="283">
        <v>1</v>
      </c>
      <c r="DJ22" s="283">
        <f t="shared" si="12"/>
        <v>0</v>
      </c>
      <c r="DK22" s="286" t="s">
        <v>797</v>
      </c>
      <c r="DL22" s="286" t="s">
        <v>797</v>
      </c>
      <c r="DM22" s="286" t="s">
        <v>797</v>
      </c>
      <c r="DN22" s="286" t="s">
        <v>797</v>
      </c>
      <c r="DO22" s="286" t="s">
        <v>797</v>
      </c>
      <c r="DP22" s="286" t="s">
        <v>797</v>
      </c>
      <c r="DQ22" s="286" t="s">
        <v>797</v>
      </c>
      <c r="DR22" s="286" t="s">
        <v>797</v>
      </c>
      <c r="DS22" s="286" t="s">
        <v>797</v>
      </c>
      <c r="DT22" s="286" t="s">
        <v>797</v>
      </c>
      <c r="DU22" s="286" t="s">
        <v>797</v>
      </c>
      <c r="DV22" s="283">
        <v>0</v>
      </c>
      <c r="DW22" s="286" t="s">
        <v>797</v>
      </c>
      <c r="DX22" s="286" t="s">
        <v>797</v>
      </c>
      <c r="DY22" s="286" t="s">
        <v>797</v>
      </c>
      <c r="DZ22" s="283">
        <v>0</v>
      </c>
      <c r="EA22" s="286" t="s">
        <v>797</v>
      </c>
      <c r="EB22" s="286" t="s">
        <v>797</v>
      </c>
      <c r="EC22" s="286" t="s">
        <v>797</v>
      </c>
      <c r="ED22" s="286" t="s">
        <v>797</v>
      </c>
      <c r="EE22" s="283">
        <v>0</v>
      </c>
      <c r="EF22" s="283">
        <f t="shared" si="14"/>
        <v>0</v>
      </c>
      <c r="EG22" s="283">
        <v>0</v>
      </c>
      <c r="EH22" s="286" t="s">
        <v>797</v>
      </c>
      <c r="EI22" s="286" t="s">
        <v>797</v>
      </c>
      <c r="EJ22" s="283">
        <v>0</v>
      </c>
      <c r="EK22" s="286" t="s">
        <v>797</v>
      </c>
      <c r="EL22" s="286" t="s">
        <v>797</v>
      </c>
      <c r="EM22" s="286" t="s">
        <v>797</v>
      </c>
      <c r="EN22" s="283">
        <v>0</v>
      </c>
      <c r="EO22" s="283">
        <v>0</v>
      </c>
      <c r="EP22" s="283">
        <v>0</v>
      </c>
      <c r="EQ22" s="286" t="s">
        <v>797</v>
      </c>
      <c r="ER22" s="286" t="s">
        <v>797</v>
      </c>
      <c r="ES22" s="286" t="s">
        <v>797</v>
      </c>
      <c r="ET22" s="286" t="s">
        <v>797</v>
      </c>
      <c r="EU22" s="283">
        <v>0</v>
      </c>
      <c r="EV22" s="283">
        <v>0</v>
      </c>
      <c r="EW22" s="286" t="s">
        <v>797</v>
      </c>
      <c r="EX22" s="286" t="s">
        <v>797</v>
      </c>
      <c r="EY22" s="286" t="s">
        <v>797</v>
      </c>
      <c r="EZ22" s="283">
        <v>0</v>
      </c>
      <c r="FA22" s="283">
        <v>0</v>
      </c>
      <c r="FB22" s="283">
        <f t="shared" si="16"/>
        <v>486</v>
      </c>
      <c r="FC22" s="283">
        <v>113</v>
      </c>
      <c r="FD22" s="283">
        <v>1</v>
      </c>
      <c r="FE22" s="283">
        <v>0</v>
      </c>
      <c r="FF22" s="283">
        <v>172</v>
      </c>
      <c r="FG22" s="283">
        <v>0</v>
      </c>
      <c r="FH22" s="283">
        <v>60</v>
      </c>
      <c r="FI22" s="283">
        <v>0</v>
      </c>
      <c r="FJ22" s="283">
        <v>105</v>
      </c>
      <c r="FK22" s="283">
        <v>0</v>
      </c>
      <c r="FL22" s="283">
        <v>0</v>
      </c>
      <c r="FM22" s="283">
        <v>35</v>
      </c>
      <c r="FN22" s="283">
        <v>0</v>
      </c>
      <c r="FO22" s="283">
        <v>0</v>
      </c>
      <c r="FP22" s="286" t="s">
        <v>797</v>
      </c>
      <c r="FQ22" s="286" t="s">
        <v>797</v>
      </c>
      <c r="FR22" s="286" t="s">
        <v>797</v>
      </c>
      <c r="FS22" s="283">
        <v>0</v>
      </c>
      <c r="FT22" s="283">
        <v>0</v>
      </c>
      <c r="FU22" s="283">
        <v>0</v>
      </c>
      <c r="FV22" s="283">
        <v>0</v>
      </c>
      <c r="FW22" s="283">
        <v>0</v>
      </c>
    </row>
    <row r="23" spans="1:179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18"/>
        <v>0</v>
      </c>
      <c r="E23" s="283">
        <f t="shared" si="19"/>
        <v>0</v>
      </c>
      <c r="F23" s="283">
        <f t="shared" si="20"/>
        <v>0</v>
      </c>
      <c r="G23" s="283">
        <f t="shared" si="21"/>
        <v>0</v>
      </c>
      <c r="H23" s="283">
        <f t="shared" si="22"/>
        <v>0</v>
      </c>
      <c r="I23" s="283">
        <f t="shared" si="23"/>
        <v>0</v>
      </c>
      <c r="J23" s="283">
        <f t="shared" si="24"/>
        <v>0</v>
      </c>
      <c r="K23" s="283">
        <f t="shared" si="25"/>
        <v>0</v>
      </c>
      <c r="L23" s="283">
        <f t="shared" si="26"/>
        <v>0</v>
      </c>
      <c r="M23" s="283">
        <f t="shared" si="27"/>
        <v>0</v>
      </c>
      <c r="N23" s="283">
        <f t="shared" si="28"/>
        <v>0</v>
      </c>
      <c r="O23" s="283">
        <f t="shared" si="29"/>
        <v>0</v>
      </c>
      <c r="P23" s="283">
        <f t="shared" si="30"/>
        <v>0</v>
      </c>
      <c r="Q23" s="283">
        <f t="shared" si="31"/>
        <v>0</v>
      </c>
      <c r="R23" s="283">
        <f t="shared" si="32"/>
        <v>0</v>
      </c>
      <c r="S23" s="283">
        <f t="shared" si="33"/>
        <v>0</v>
      </c>
      <c r="T23" s="283">
        <f t="shared" si="34"/>
        <v>0</v>
      </c>
      <c r="U23" s="283">
        <f t="shared" si="35"/>
        <v>0</v>
      </c>
      <c r="V23" s="283">
        <f t="shared" si="36"/>
        <v>0</v>
      </c>
      <c r="W23" s="283">
        <f t="shared" si="37"/>
        <v>0</v>
      </c>
      <c r="X23" s="283">
        <f t="shared" si="38"/>
        <v>0</v>
      </c>
      <c r="Y23" s="283">
        <f t="shared" si="39"/>
        <v>0</v>
      </c>
      <c r="Z23" s="283">
        <f t="shared" si="4"/>
        <v>0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6" t="s">
        <v>797</v>
      </c>
      <c r="AM23" s="286" t="s">
        <v>797</v>
      </c>
      <c r="AN23" s="283">
        <v>0</v>
      </c>
      <c r="AO23" s="286" t="s">
        <v>797</v>
      </c>
      <c r="AP23" s="286" t="s">
        <v>797</v>
      </c>
      <c r="AQ23" s="283">
        <v>0</v>
      </c>
      <c r="AR23" s="286" t="s">
        <v>797</v>
      </c>
      <c r="AS23" s="283">
        <v>0</v>
      </c>
      <c r="AT23" s="286" t="s">
        <v>797</v>
      </c>
      <c r="AU23" s="283">
        <v>0</v>
      </c>
      <c r="AV23" s="283">
        <f t="shared" si="6"/>
        <v>0</v>
      </c>
      <c r="AW23" s="283">
        <v>0</v>
      </c>
      <c r="AX23" s="283">
        <v>0</v>
      </c>
      <c r="AY23" s="283"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v>0</v>
      </c>
      <c r="BG23" s="283">
        <v>0</v>
      </c>
      <c r="BH23" s="286" t="s">
        <v>797</v>
      </c>
      <c r="BI23" s="286" t="s">
        <v>797</v>
      </c>
      <c r="BJ23" s="286" t="s">
        <v>797</v>
      </c>
      <c r="BK23" s="286" t="s">
        <v>797</v>
      </c>
      <c r="BL23" s="286" t="s">
        <v>797</v>
      </c>
      <c r="BM23" s="286" t="s">
        <v>797</v>
      </c>
      <c r="BN23" s="286" t="s">
        <v>797</v>
      </c>
      <c r="BO23" s="286" t="s">
        <v>797</v>
      </c>
      <c r="BP23" s="286" t="s">
        <v>797</v>
      </c>
      <c r="BQ23" s="283">
        <v>0</v>
      </c>
      <c r="BR23" s="283">
        <f t="shared" si="8"/>
        <v>0</v>
      </c>
      <c r="BS23" s="286" t="s">
        <v>797</v>
      </c>
      <c r="BT23" s="286" t="s">
        <v>797</v>
      </c>
      <c r="BU23" s="286" t="s">
        <v>797</v>
      </c>
      <c r="BV23" s="286" t="s">
        <v>797</v>
      </c>
      <c r="BW23" s="286" t="s">
        <v>797</v>
      </c>
      <c r="BX23" s="286" t="s">
        <v>797</v>
      </c>
      <c r="BY23" s="286" t="s">
        <v>797</v>
      </c>
      <c r="BZ23" s="286" t="s">
        <v>797</v>
      </c>
      <c r="CA23" s="286" t="s">
        <v>797</v>
      </c>
      <c r="CB23" s="286" t="s">
        <v>797</v>
      </c>
      <c r="CC23" s="286" t="s">
        <v>797</v>
      </c>
      <c r="CD23" s="283">
        <v>0</v>
      </c>
      <c r="CE23" s="286" t="s">
        <v>797</v>
      </c>
      <c r="CF23" s="286" t="s">
        <v>797</v>
      </c>
      <c r="CG23" s="286" t="s">
        <v>797</v>
      </c>
      <c r="CH23" s="286" t="s">
        <v>797</v>
      </c>
      <c r="CI23" s="286" t="s">
        <v>797</v>
      </c>
      <c r="CJ23" s="286" t="s">
        <v>797</v>
      </c>
      <c r="CK23" s="286" t="s">
        <v>797</v>
      </c>
      <c r="CL23" s="286" t="s">
        <v>797</v>
      </c>
      <c r="CM23" s="283">
        <v>0</v>
      </c>
      <c r="CN23" s="283">
        <f t="shared" si="10"/>
        <v>0</v>
      </c>
      <c r="CO23" s="286" t="s">
        <v>797</v>
      </c>
      <c r="CP23" s="286" t="s">
        <v>797</v>
      </c>
      <c r="CQ23" s="286" t="s">
        <v>797</v>
      </c>
      <c r="CR23" s="286" t="s">
        <v>797</v>
      </c>
      <c r="CS23" s="286" t="s">
        <v>797</v>
      </c>
      <c r="CT23" s="286" t="s">
        <v>797</v>
      </c>
      <c r="CU23" s="286" t="s">
        <v>797</v>
      </c>
      <c r="CV23" s="286" t="s">
        <v>797</v>
      </c>
      <c r="CW23" s="286" t="s">
        <v>797</v>
      </c>
      <c r="CX23" s="286" t="s">
        <v>797</v>
      </c>
      <c r="CY23" s="286" t="s">
        <v>797</v>
      </c>
      <c r="CZ23" s="286" t="s">
        <v>797</v>
      </c>
      <c r="DA23" s="283">
        <v>0</v>
      </c>
      <c r="DB23" s="286" t="s">
        <v>797</v>
      </c>
      <c r="DC23" s="286" t="s">
        <v>797</v>
      </c>
      <c r="DD23" s="286" t="s">
        <v>797</v>
      </c>
      <c r="DE23" s="286" t="s">
        <v>797</v>
      </c>
      <c r="DF23" s="286" t="s">
        <v>797</v>
      </c>
      <c r="DG23" s="286" t="s">
        <v>797</v>
      </c>
      <c r="DH23" s="286" t="s">
        <v>797</v>
      </c>
      <c r="DI23" s="283">
        <v>0</v>
      </c>
      <c r="DJ23" s="283">
        <f t="shared" si="12"/>
        <v>0</v>
      </c>
      <c r="DK23" s="286" t="s">
        <v>797</v>
      </c>
      <c r="DL23" s="286" t="s">
        <v>797</v>
      </c>
      <c r="DM23" s="286" t="s">
        <v>797</v>
      </c>
      <c r="DN23" s="286" t="s">
        <v>797</v>
      </c>
      <c r="DO23" s="286" t="s">
        <v>797</v>
      </c>
      <c r="DP23" s="286" t="s">
        <v>797</v>
      </c>
      <c r="DQ23" s="286" t="s">
        <v>797</v>
      </c>
      <c r="DR23" s="286" t="s">
        <v>797</v>
      </c>
      <c r="DS23" s="286" t="s">
        <v>797</v>
      </c>
      <c r="DT23" s="286" t="s">
        <v>797</v>
      </c>
      <c r="DU23" s="286" t="s">
        <v>797</v>
      </c>
      <c r="DV23" s="283">
        <v>0</v>
      </c>
      <c r="DW23" s="286" t="s">
        <v>797</v>
      </c>
      <c r="DX23" s="286" t="s">
        <v>797</v>
      </c>
      <c r="DY23" s="286" t="s">
        <v>797</v>
      </c>
      <c r="DZ23" s="283">
        <v>0</v>
      </c>
      <c r="EA23" s="286" t="s">
        <v>797</v>
      </c>
      <c r="EB23" s="286" t="s">
        <v>797</v>
      </c>
      <c r="EC23" s="286" t="s">
        <v>797</v>
      </c>
      <c r="ED23" s="286" t="s">
        <v>797</v>
      </c>
      <c r="EE23" s="283">
        <v>0</v>
      </c>
      <c r="EF23" s="283">
        <f t="shared" si="14"/>
        <v>0</v>
      </c>
      <c r="EG23" s="283">
        <v>0</v>
      </c>
      <c r="EH23" s="286" t="s">
        <v>797</v>
      </c>
      <c r="EI23" s="286" t="s">
        <v>797</v>
      </c>
      <c r="EJ23" s="283">
        <v>0</v>
      </c>
      <c r="EK23" s="286" t="s">
        <v>797</v>
      </c>
      <c r="EL23" s="286" t="s">
        <v>797</v>
      </c>
      <c r="EM23" s="286" t="s">
        <v>797</v>
      </c>
      <c r="EN23" s="283">
        <v>0</v>
      </c>
      <c r="EO23" s="283">
        <v>0</v>
      </c>
      <c r="EP23" s="283">
        <v>0</v>
      </c>
      <c r="EQ23" s="286" t="s">
        <v>797</v>
      </c>
      <c r="ER23" s="286" t="s">
        <v>797</v>
      </c>
      <c r="ES23" s="286" t="s">
        <v>797</v>
      </c>
      <c r="ET23" s="286" t="s">
        <v>797</v>
      </c>
      <c r="EU23" s="283">
        <v>0</v>
      </c>
      <c r="EV23" s="283">
        <v>0</v>
      </c>
      <c r="EW23" s="286" t="s">
        <v>797</v>
      </c>
      <c r="EX23" s="286" t="s">
        <v>797</v>
      </c>
      <c r="EY23" s="286" t="s">
        <v>797</v>
      </c>
      <c r="EZ23" s="283">
        <v>0</v>
      </c>
      <c r="FA23" s="283">
        <v>0</v>
      </c>
      <c r="FB23" s="283">
        <f t="shared" si="16"/>
        <v>0</v>
      </c>
      <c r="FC23" s="283">
        <v>0</v>
      </c>
      <c r="FD23" s="283">
        <v>0</v>
      </c>
      <c r="FE23" s="283">
        <v>0</v>
      </c>
      <c r="FF23" s="283">
        <v>0</v>
      </c>
      <c r="FG23" s="283">
        <v>0</v>
      </c>
      <c r="FH23" s="283">
        <v>0</v>
      </c>
      <c r="FI23" s="283">
        <v>0</v>
      </c>
      <c r="FJ23" s="283">
        <v>0</v>
      </c>
      <c r="FK23" s="283">
        <v>0</v>
      </c>
      <c r="FL23" s="283">
        <v>0</v>
      </c>
      <c r="FM23" s="283">
        <v>0</v>
      </c>
      <c r="FN23" s="283">
        <v>0</v>
      </c>
      <c r="FO23" s="283">
        <v>0</v>
      </c>
      <c r="FP23" s="286" t="s">
        <v>797</v>
      </c>
      <c r="FQ23" s="286" t="s">
        <v>797</v>
      </c>
      <c r="FR23" s="286" t="s">
        <v>797</v>
      </c>
      <c r="FS23" s="283">
        <v>0</v>
      </c>
      <c r="FT23" s="283">
        <v>0</v>
      </c>
      <c r="FU23" s="283">
        <v>0</v>
      </c>
      <c r="FV23" s="283">
        <v>0</v>
      </c>
      <c r="FW23" s="283">
        <v>0</v>
      </c>
    </row>
    <row r="24" spans="1:179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18"/>
        <v>86</v>
      </c>
      <c r="E24" s="283">
        <f t="shared" si="19"/>
        <v>0</v>
      </c>
      <c r="F24" s="283">
        <f t="shared" si="20"/>
        <v>0</v>
      </c>
      <c r="G24" s="283">
        <f t="shared" si="21"/>
        <v>0</v>
      </c>
      <c r="H24" s="283">
        <f t="shared" si="22"/>
        <v>23</v>
      </c>
      <c r="I24" s="283">
        <f t="shared" si="23"/>
        <v>24</v>
      </c>
      <c r="J24" s="283">
        <f t="shared" si="24"/>
        <v>14</v>
      </c>
      <c r="K24" s="283">
        <f t="shared" si="25"/>
        <v>0</v>
      </c>
      <c r="L24" s="283">
        <f t="shared" si="26"/>
        <v>25</v>
      </c>
      <c r="M24" s="283">
        <f t="shared" si="27"/>
        <v>0</v>
      </c>
      <c r="N24" s="283">
        <f t="shared" si="28"/>
        <v>0</v>
      </c>
      <c r="O24" s="283">
        <f t="shared" si="29"/>
        <v>0</v>
      </c>
      <c r="P24" s="283">
        <f t="shared" si="30"/>
        <v>0</v>
      </c>
      <c r="Q24" s="283">
        <f t="shared" si="31"/>
        <v>0</v>
      </c>
      <c r="R24" s="283">
        <f t="shared" si="32"/>
        <v>0</v>
      </c>
      <c r="S24" s="283">
        <f t="shared" si="33"/>
        <v>0</v>
      </c>
      <c r="T24" s="283">
        <f t="shared" si="34"/>
        <v>0</v>
      </c>
      <c r="U24" s="283">
        <f t="shared" si="35"/>
        <v>0</v>
      </c>
      <c r="V24" s="283">
        <f t="shared" si="36"/>
        <v>0</v>
      </c>
      <c r="W24" s="283">
        <f t="shared" si="37"/>
        <v>0</v>
      </c>
      <c r="X24" s="283">
        <f t="shared" si="38"/>
        <v>0</v>
      </c>
      <c r="Y24" s="283">
        <f t="shared" si="39"/>
        <v>0</v>
      </c>
      <c r="Z24" s="283">
        <f t="shared" si="4"/>
        <v>0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6" t="s">
        <v>797</v>
      </c>
      <c r="AM24" s="286" t="s">
        <v>797</v>
      </c>
      <c r="AN24" s="283">
        <v>0</v>
      </c>
      <c r="AO24" s="286" t="s">
        <v>797</v>
      </c>
      <c r="AP24" s="286" t="s">
        <v>797</v>
      </c>
      <c r="AQ24" s="283">
        <v>0</v>
      </c>
      <c r="AR24" s="286" t="s">
        <v>797</v>
      </c>
      <c r="AS24" s="283">
        <v>0</v>
      </c>
      <c r="AT24" s="286" t="s">
        <v>797</v>
      </c>
      <c r="AU24" s="283">
        <v>0</v>
      </c>
      <c r="AV24" s="283">
        <f t="shared" si="6"/>
        <v>0</v>
      </c>
      <c r="AW24" s="283">
        <v>0</v>
      </c>
      <c r="AX24" s="283">
        <v>0</v>
      </c>
      <c r="AY24" s="283"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v>0</v>
      </c>
      <c r="BG24" s="283">
        <v>0</v>
      </c>
      <c r="BH24" s="286" t="s">
        <v>797</v>
      </c>
      <c r="BI24" s="286" t="s">
        <v>797</v>
      </c>
      <c r="BJ24" s="286" t="s">
        <v>797</v>
      </c>
      <c r="BK24" s="286" t="s">
        <v>797</v>
      </c>
      <c r="BL24" s="286" t="s">
        <v>797</v>
      </c>
      <c r="BM24" s="286" t="s">
        <v>797</v>
      </c>
      <c r="BN24" s="286" t="s">
        <v>797</v>
      </c>
      <c r="BO24" s="286" t="s">
        <v>797</v>
      </c>
      <c r="BP24" s="286" t="s">
        <v>797</v>
      </c>
      <c r="BQ24" s="283">
        <v>0</v>
      </c>
      <c r="BR24" s="283">
        <f t="shared" si="8"/>
        <v>0</v>
      </c>
      <c r="BS24" s="286" t="s">
        <v>797</v>
      </c>
      <c r="BT24" s="286" t="s">
        <v>797</v>
      </c>
      <c r="BU24" s="286" t="s">
        <v>797</v>
      </c>
      <c r="BV24" s="286" t="s">
        <v>797</v>
      </c>
      <c r="BW24" s="286" t="s">
        <v>797</v>
      </c>
      <c r="BX24" s="286" t="s">
        <v>797</v>
      </c>
      <c r="BY24" s="286" t="s">
        <v>797</v>
      </c>
      <c r="BZ24" s="286" t="s">
        <v>797</v>
      </c>
      <c r="CA24" s="286" t="s">
        <v>797</v>
      </c>
      <c r="CB24" s="286" t="s">
        <v>797</v>
      </c>
      <c r="CC24" s="286" t="s">
        <v>797</v>
      </c>
      <c r="CD24" s="283">
        <v>0</v>
      </c>
      <c r="CE24" s="286" t="s">
        <v>797</v>
      </c>
      <c r="CF24" s="286" t="s">
        <v>797</v>
      </c>
      <c r="CG24" s="286" t="s">
        <v>797</v>
      </c>
      <c r="CH24" s="286" t="s">
        <v>797</v>
      </c>
      <c r="CI24" s="286" t="s">
        <v>797</v>
      </c>
      <c r="CJ24" s="286" t="s">
        <v>797</v>
      </c>
      <c r="CK24" s="286" t="s">
        <v>797</v>
      </c>
      <c r="CL24" s="286" t="s">
        <v>797</v>
      </c>
      <c r="CM24" s="283">
        <v>0</v>
      </c>
      <c r="CN24" s="283">
        <f t="shared" si="10"/>
        <v>0</v>
      </c>
      <c r="CO24" s="286" t="s">
        <v>797</v>
      </c>
      <c r="CP24" s="286" t="s">
        <v>797</v>
      </c>
      <c r="CQ24" s="286" t="s">
        <v>797</v>
      </c>
      <c r="CR24" s="286" t="s">
        <v>797</v>
      </c>
      <c r="CS24" s="286" t="s">
        <v>797</v>
      </c>
      <c r="CT24" s="286" t="s">
        <v>797</v>
      </c>
      <c r="CU24" s="286" t="s">
        <v>797</v>
      </c>
      <c r="CV24" s="286" t="s">
        <v>797</v>
      </c>
      <c r="CW24" s="286" t="s">
        <v>797</v>
      </c>
      <c r="CX24" s="286" t="s">
        <v>797</v>
      </c>
      <c r="CY24" s="286" t="s">
        <v>797</v>
      </c>
      <c r="CZ24" s="286" t="s">
        <v>797</v>
      </c>
      <c r="DA24" s="283">
        <v>0</v>
      </c>
      <c r="DB24" s="286" t="s">
        <v>797</v>
      </c>
      <c r="DC24" s="286" t="s">
        <v>797</v>
      </c>
      <c r="DD24" s="286" t="s">
        <v>797</v>
      </c>
      <c r="DE24" s="286" t="s">
        <v>797</v>
      </c>
      <c r="DF24" s="286" t="s">
        <v>797</v>
      </c>
      <c r="DG24" s="286" t="s">
        <v>797</v>
      </c>
      <c r="DH24" s="286" t="s">
        <v>797</v>
      </c>
      <c r="DI24" s="283">
        <v>0</v>
      </c>
      <c r="DJ24" s="283">
        <f t="shared" si="12"/>
        <v>0</v>
      </c>
      <c r="DK24" s="286" t="s">
        <v>797</v>
      </c>
      <c r="DL24" s="286" t="s">
        <v>797</v>
      </c>
      <c r="DM24" s="286" t="s">
        <v>797</v>
      </c>
      <c r="DN24" s="286" t="s">
        <v>797</v>
      </c>
      <c r="DO24" s="286" t="s">
        <v>797</v>
      </c>
      <c r="DP24" s="286" t="s">
        <v>797</v>
      </c>
      <c r="DQ24" s="286" t="s">
        <v>797</v>
      </c>
      <c r="DR24" s="286" t="s">
        <v>797</v>
      </c>
      <c r="DS24" s="286" t="s">
        <v>797</v>
      </c>
      <c r="DT24" s="286" t="s">
        <v>797</v>
      </c>
      <c r="DU24" s="286" t="s">
        <v>797</v>
      </c>
      <c r="DV24" s="283">
        <v>0</v>
      </c>
      <c r="DW24" s="286" t="s">
        <v>797</v>
      </c>
      <c r="DX24" s="286" t="s">
        <v>797</v>
      </c>
      <c r="DY24" s="286" t="s">
        <v>797</v>
      </c>
      <c r="DZ24" s="283">
        <v>0</v>
      </c>
      <c r="EA24" s="286" t="s">
        <v>797</v>
      </c>
      <c r="EB24" s="286" t="s">
        <v>797</v>
      </c>
      <c r="EC24" s="286" t="s">
        <v>797</v>
      </c>
      <c r="ED24" s="286" t="s">
        <v>797</v>
      </c>
      <c r="EE24" s="283">
        <v>0</v>
      </c>
      <c r="EF24" s="283">
        <f t="shared" si="14"/>
        <v>0</v>
      </c>
      <c r="EG24" s="283">
        <v>0</v>
      </c>
      <c r="EH24" s="286" t="s">
        <v>797</v>
      </c>
      <c r="EI24" s="286" t="s">
        <v>797</v>
      </c>
      <c r="EJ24" s="283">
        <v>0</v>
      </c>
      <c r="EK24" s="286" t="s">
        <v>797</v>
      </c>
      <c r="EL24" s="286" t="s">
        <v>797</v>
      </c>
      <c r="EM24" s="286" t="s">
        <v>797</v>
      </c>
      <c r="EN24" s="283">
        <v>0</v>
      </c>
      <c r="EO24" s="283">
        <v>0</v>
      </c>
      <c r="EP24" s="283">
        <v>0</v>
      </c>
      <c r="EQ24" s="286" t="s">
        <v>797</v>
      </c>
      <c r="ER24" s="286" t="s">
        <v>797</v>
      </c>
      <c r="ES24" s="286" t="s">
        <v>797</v>
      </c>
      <c r="ET24" s="286" t="s">
        <v>797</v>
      </c>
      <c r="EU24" s="283">
        <v>0</v>
      </c>
      <c r="EV24" s="283">
        <v>0</v>
      </c>
      <c r="EW24" s="286" t="s">
        <v>797</v>
      </c>
      <c r="EX24" s="286" t="s">
        <v>797</v>
      </c>
      <c r="EY24" s="286" t="s">
        <v>797</v>
      </c>
      <c r="EZ24" s="283">
        <v>0</v>
      </c>
      <c r="FA24" s="283">
        <v>0</v>
      </c>
      <c r="FB24" s="283">
        <f t="shared" si="16"/>
        <v>86</v>
      </c>
      <c r="FC24" s="283">
        <v>0</v>
      </c>
      <c r="FD24" s="283">
        <v>0</v>
      </c>
      <c r="FE24" s="283">
        <v>0</v>
      </c>
      <c r="FF24" s="283">
        <v>23</v>
      </c>
      <c r="FG24" s="283">
        <v>24</v>
      </c>
      <c r="FH24" s="283">
        <v>14</v>
      </c>
      <c r="FI24" s="283">
        <v>0</v>
      </c>
      <c r="FJ24" s="283">
        <v>25</v>
      </c>
      <c r="FK24" s="283">
        <v>0</v>
      </c>
      <c r="FL24" s="283">
        <v>0</v>
      </c>
      <c r="FM24" s="283">
        <v>0</v>
      </c>
      <c r="FN24" s="283">
        <v>0</v>
      </c>
      <c r="FO24" s="283">
        <v>0</v>
      </c>
      <c r="FP24" s="286" t="s">
        <v>797</v>
      </c>
      <c r="FQ24" s="286" t="s">
        <v>797</v>
      </c>
      <c r="FR24" s="286" t="s">
        <v>797</v>
      </c>
      <c r="FS24" s="283">
        <v>0</v>
      </c>
      <c r="FT24" s="283">
        <v>0</v>
      </c>
      <c r="FU24" s="283">
        <v>0</v>
      </c>
      <c r="FV24" s="283">
        <v>0</v>
      </c>
      <c r="FW24" s="283">
        <v>0</v>
      </c>
    </row>
    <row r="25" spans="1:179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18"/>
        <v>253</v>
      </c>
      <c r="E25" s="283">
        <f t="shared" si="19"/>
        <v>0</v>
      </c>
      <c r="F25" s="283">
        <f t="shared" si="20"/>
        <v>0</v>
      </c>
      <c r="G25" s="283">
        <f t="shared" si="21"/>
        <v>0</v>
      </c>
      <c r="H25" s="283">
        <f t="shared" si="22"/>
        <v>64</v>
      </c>
      <c r="I25" s="283">
        <f t="shared" si="23"/>
        <v>78</v>
      </c>
      <c r="J25" s="283">
        <f t="shared" si="24"/>
        <v>38</v>
      </c>
      <c r="K25" s="283">
        <f t="shared" si="25"/>
        <v>0</v>
      </c>
      <c r="L25" s="283">
        <f t="shared" si="26"/>
        <v>66</v>
      </c>
      <c r="M25" s="283">
        <f t="shared" si="27"/>
        <v>0</v>
      </c>
      <c r="N25" s="283">
        <f t="shared" si="28"/>
        <v>0</v>
      </c>
      <c r="O25" s="283">
        <f t="shared" si="29"/>
        <v>0</v>
      </c>
      <c r="P25" s="283">
        <f t="shared" si="30"/>
        <v>0</v>
      </c>
      <c r="Q25" s="283">
        <f t="shared" si="31"/>
        <v>0</v>
      </c>
      <c r="R25" s="283">
        <f t="shared" si="32"/>
        <v>0</v>
      </c>
      <c r="S25" s="283">
        <f t="shared" si="33"/>
        <v>0</v>
      </c>
      <c r="T25" s="283">
        <f t="shared" si="34"/>
        <v>0</v>
      </c>
      <c r="U25" s="283">
        <f t="shared" si="35"/>
        <v>0</v>
      </c>
      <c r="V25" s="283">
        <f t="shared" si="36"/>
        <v>0</v>
      </c>
      <c r="W25" s="283">
        <f t="shared" si="37"/>
        <v>0</v>
      </c>
      <c r="X25" s="283">
        <f t="shared" si="38"/>
        <v>0</v>
      </c>
      <c r="Y25" s="283">
        <f t="shared" si="39"/>
        <v>7</v>
      </c>
      <c r="Z25" s="283">
        <f t="shared" si="4"/>
        <v>0</v>
      </c>
      <c r="AA25" s="283">
        <v>0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3">
        <v>0</v>
      </c>
      <c r="AL25" s="286" t="s">
        <v>797</v>
      </c>
      <c r="AM25" s="286" t="s">
        <v>797</v>
      </c>
      <c r="AN25" s="283">
        <v>0</v>
      </c>
      <c r="AO25" s="286" t="s">
        <v>797</v>
      </c>
      <c r="AP25" s="286" t="s">
        <v>797</v>
      </c>
      <c r="AQ25" s="283">
        <v>0</v>
      </c>
      <c r="AR25" s="286" t="s">
        <v>797</v>
      </c>
      <c r="AS25" s="283">
        <v>0</v>
      </c>
      <c r="AT25" s="286" t="s">
        <v>797</v>
      </c>
      <c r="AU25" s="283">
        <v>0</v>
      </c>
      <c r="AV25" s="283">
        <f t="shared" si="6"/>
        <v>0</v>
      </c>
      <c r="AW25" s="283">
        <v>0</v>
      </c>
      <c r="AX25" s="283">
        <v>0</v>
      </c>
      <c r="AY25" s="283"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v>0</v>
      </c>
      <c r="BG25" s="283">
        <v>0</v>
      </c>
      <c r="BH25" s="286" t="s">
        <v>797</v>
      </c>
      <c r="BI25" s="286" t="s">
        <v>797</v>
      </c>
      <c r="BJ25" s="286" t="s">
        <v>797</v>
      </c>
      <c r="BK25" s="286" t="s">
        <v>797</v>
      </c>
      <c r="BL25" s="286" t="s">
        <v>797</v>
      </c>
      <c r="BM25" s="286" t="s">
        <v>797</v>
      </c>
      <c r="BN25" s="286" t="s">
        <v>797</v>
      </c>
      <c r="BO25" s="286" t="s">
        <v>797</v>
      </c>
      <c r="BP25" s="286" t="s">
        <v>797</v>
      </c>
      <c r="BQ25" s="283">
        <v>0</v>
      </c>
      <c r="BR25" s="283">
        <f t="shared" si="8"/>
        <v>0</v>
      </c>
      <c r="BS25" s="286" t="s">
        <v>797</v>
      </c>
      <c r="BT25" s="286" t="s">
        <v>797</v>
      </c>
      <c r="BU25" s="286" t="s">
        <v>797</v>
      </c>
      <c r="BV25" s="286" t="s">
        <v>797</v>
      </c>
      <c r="BW25" s="286" t="s">
        <v>797</v>
      </c>
      <c r="BX25" s="286" t="s">
        <v>797</v>
      </c>
      <c r="BY25" s="286" t="s">
        <v>797</v>
      </c>
      <c r="BZ25" s="286" t="s">
        <v>797</v>
      </c>
      <c r="CA25" s="286" t="s">
        <v>797</v>
      </c>
      <c r="CB25" s="286" t="s">
        <v>797</v>
      </c>
      <c r="CC25" s="286" t="s">
        <v>797</v>
      </c>
      <c r="CD25" s="283">
        <v>0</v>
      </c>
      <c r="CE25" s="286" t="s">
        <v>797</v>
      </c>
      <c r="CF25" s="286" t="s">
        <v>797</v>
      </c>
      <c r="CG25" s="286" t="s">
        <v>797</v>
      </c>
      <c r="CH25" s="286" t="s">
        <v>797</v>
      </c>
      <c r="CI25" s="286" t="s">
        <v>797</v>
      </c>
      <c r="CJ25" s="286" t="s">
        <v>797</v>
      </c>
      <c r="CK25" s="286" t="s">
        <v>797</v>
      </c>
      <c r="CL25" s="286" t="s">
        <v>797</v>
      </c>
      <c r="CM25" s="283">
        <v>0</v>
      </c>
      <c r="CN25" s="283">
        <f t="shared" si="10"/>
        <v>0</v>
      </c>
      <c r="CO25" s="286" t="s">
        <v>797</v>
      </c>
      <c r="CP25" s="286" t="s">
        <v>797</v>
      </c>
      <c r="CQ25" s="286" t="s">
        <v>797</v>
      </c>
      <c r="CR25" s="286" t="s">
        <v>797</v>
      </c>
      <c r="CS25" s="286" t="s">
        <v>797</v>
      </c>
      <c r="CT25" s="286" t="s">
        <v>797</v>
      </c>
      <c r="CU25" s="286" t="s">
        <v>797</v>
      </c>
      <c r="CV25" s="286" t="s">
        <v>797</v>
      </c>
      <c r="CW25" s="286" t="s">
        <v>797</v>
      </c>
      <c r="CX25" s="286" t="s">
        <v>797</v>
      </c>
      <c r="CY25" s="286" t="s">
        <v>797</v>
      </c>
      <c r="CZ25" s="286" t="s">
        <v>797</v>
      </c>
      <c r="DA25" s="283">
        <v>0</v>
      </c>
      <c r="DB25" s="286" t="s">
        <v>797</v>
      </c>
      <c r="DC25" s="286" t="s">
        <v>797</v>
      </c>
      <c r="DD25" s="286" t="s">
        <v>797</v>
      </c>
      <c r="DE25" s="286" t="s">
        <v>797</v>
      </c>
      <c r="DF25" s="286" t="s">
        <v>797</v>
      </c>
      <c r="DG25" s="286" t="s">
        <v>797</v>
      </c>
      <c r="DH25" s="286" t="s">
        <v>797</v>
      </c>
      <c r="DI25" s="283">
        <v>0</v>
      </c>
      <c r="DJ25" s="283">
        <f t="shared" si="12"/>
        <v>0</v>
      </c>
      <c r="DK25" s="286" t="s">
        <v>797</v>
      </c>
      <c r="DL25" s="286" t="s">
        <v>797</v>
      </c>
      <c r="DM25" s="286" t="s">
        <v>797</v>
      </c>
      <c r="DN25" s="286" t="s">
        <v>797</v>
      </c>
      <c r="DO25" s="286" t="s">
        <v>797</v>
      </c>
      <c r="DP25" s="286" t="s">
        <v>797</v>
      </c>
      <c r="DQ25" s="286" t="s">
        <v>797</v>
      </c>
      <c r="DR25" s="286" t="s">
        <v>797</v>
      </c>
      <c r="DS25" s="286" t="s">
        <v>797</v>
      </c>
      <c r="DT25" s="286" t="s">
        <v>797</v>
      </c>
      <c r="DU25" s="286" t="s">
        <v>797</v>
      </c>
      <c r="DV25" s="283">
        <v>0</v>
      </c>
      <c r="DW25" s="286" t="s">
        <v>797</v>
      </c>
      <c r="DX25" s="286" t="s">
        <v>797</v>
      </c>
      <c r="DY25" s="286" t="s">
        <v>797</v>
      </c>
      <c r="DZ25" s="283">
        <v>0</v>
      </c>
      <c r="EA25" s="286" t="s">
        <v>797</v>
      </c>
      <c r="EB25" s="286" t="s">
        <v>797</v>
      </c>
      <c r="EC25" s="286" t="s">
        <v>797</v>
      </c>
      <c r="ED25" s="286" t="s">
        <v>797</v>
      </c>
      <c r="EE25" s="283">
        <v>0</v>
      </c>
      <c r="EF25" s="283">
        <f t="shared" si="14"/>
        <v>0</v>
      </c>
      <c r="EG25" s="283">
        <v>0</v>
      </c>
      <c r="EH25" s="286" t="s">
        <v>797</v>
      </c>
      <c r="EI25" s="286" t="s">
        <v>797</v>
      </c>
      <c r="EJ25" s="283">
        <v>0</v>
      </c>
      <c r="EK25" s="286" t="s">
        <v>797</v>
      </c>
      <c r="EL25" s="286" t="s">
        <v>797</v>
      </c>
      <c r="EM25" s="286" t="s">
        <v>797</v>
      </c>
      <c r="EN25" s="283">
        <v>0</v>
      </c>
      <c r="EO25" s="283">
        <v>0</v>
      </c>
      <c r="EP25" s="283">
        <v>0</v>
      </c>
      <c r="EQ25" s="286" t="s">
        <v>797</v>
      </c>
      <c r="ER25" s="286" t="s">
        <v>797</v>
      </c>
      <c r="ES25" s="286" t="s">
        <v>797</v>
      </c>
      <c r="ET25" s="286" t="s">
        <v>797</v>
      </c>
      <c r="EU25" s="283">
        <v>0</v>
      </c>
      <c r="EV25" s="283">
        <v>0</v>
      </c>
      <c r="EW25" s="286" t="s">
        <v>797</v>
      </c>
      <c r="EX25" s="286" t="s">
        <v>797</v>
      </c>
      <c r="EY25" s="286" t="s">
        <v>797</v>
      </c>
      <c r="EZ25" s="283">
        <v>0</v>
      </c>
      <c r="FA25" s="283">
        <v>0</v>
      </c>
      <c r="FB25" s="283">
        <f t="shared" si="16"/>
        <v>253</v>
      </c>
      <c r="FC25" s="283">
        <v>0</v>
      </c>
      <c r="FD25" s="283">
        <v>0</v>
      </c>
      <c r="FE25" s="283">
        <v>0</v>
      </c>
      <c r="FF25" s="283">
        <v>64</v>
      </c>
      <c r="FG25" s="283">
        <v>78</v>
      </c>
      <c r="FH25" s="283">
        <v>38</v>
      </c>
      <c r="FI25" s="283">
        <v>0</v>
      </c>
      <c r="FJ25" s="283">
        <v>66</v>
      </c>
      <c r="FK25" s="283">
        <v>0</v>
      </c>
      <c r="FL25" s="283">
        <v>0</v>
      </c>
      <c r="FM25" s="283">
        <v>0</v>
      </c>
      <c r="FN25" s="283">
        <v>0</v>
      </c>
      <c r="FO25" s="283">
        <v>0</v>
      </c>
      <c r="FP25" s="286" t="s">
        <v>797</v>
      </c>
      <c r="FQ25" s="286" t="s">
        <v>797</v>
      </c>
      <c r="FR25" s="286" t="s">
        <v>797</v>
      </c>
      <c r="FS25" s="283">
        <v>0</v>
      </c>
      <c r="FT25" s="283">
        <v>0</v>
      </c>
      <c r="FU25" s="283">
        <v>0</v>
      </c>
      <c r="FV25" s="283">
        <v>0</v>
      </c>
      <c r="FW25" s="283">
        <v>7</v>
      </c>
    </row>
    <row r="26" spans="1:179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18"/>
        <v>197</v>
      </c>
      <c r="E26" s="283">
        <f t="shared" si="19"/>
        <v>0</v>
      </c>
      <c r="F26" s="283">
        <f t="shared" si="20"/>
        <v>0</v>
      </c>
      <c r="G26" s="283">
        <f t="shared" si="21"/>
        <v>0</v>
      </c>
      <c r="H26" s="283">
        <f t="shared" si="22"/>
        <v>69</v>
      </c>
      <c r="I26" s="283">
        <f t="shared" si="23"/>
        <v>55</v>
      </c>
      <c r="J26" s="283">
        <f t="shared" si="24"/>
        <v>26</v>
      </c>
      <c r="K26" s="283">
        <f t="shared" si="25"/>
        <v>0</v>
      </c>
      <c r="L26" s="283">
        <f t="shared" si="26"/>
        <v>42</v>
      </c>
      <c r="M26" s="283">
        <f t="shared" si="27"/>
        <v>0</v>
      </c>
      <c r="N26" s="283">
        <f t="shared" si="28"/>
        <v>0</v>
      </c>
      <c r="O26" s="283">
        <f t="shared" si="29"/>
        <v>0</v>
      </c>
      <c r="P26" s="283">
        <f t="shared" si="30"/>
        <v>0</v>
      </c>
      <c r="Q26" s="283">
        <f t="shared" si="31"/>
        <v>0</v>
      </c>
      <c r="R26" s="283">
        <f t="shared" si="32"/>
        <v>0</v>
      </c>
      <c r="S26" s="283">
        <f t="shared" si="33"/>
        <v>0</v>
      </c>
      <c r="T26" s="283">
        <f t="shared" si="34"/>
        <v>0</v>
      </c>
      <c r="U26" s="283">
        <f t="shared" si="35"/>
        <v>0</v>
      </c>
      <c r="V26" s="283">
        <f t="shared" si="36"/>
        <v>0</v>
      </c>
      <c r="W26" s="283">
        <f t="shared" si="37"/>
        <v>0</v>
      </c>
      <c r="X26" s="283">
        <f t="shared" si="38"/>
        <v>0</v>
      </c>
      <c r="Y26" s="283">
        <f t="shared" si="39"/>
        <v>5</v>
      </c>
      <c r="Z26" s="283">
        <f t="shared" si="4"/>
        <v>0</v>
      </c>
      <c r="AA26" s="283">
        <v>0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3">
        <v>0</v>
      </c>
      <c r="AL26" s="286" t="s">
        <v>797</v>
      </c>
      <c r="AM26" s="286" t="s">
        <v>797</v>
      </c>
      <c r="AN26" s="283">
        <v>0</v>
      </c>
      <c r="AO26" s="286" t="s">
        <v>797</v>
      </c>
      <c r="AP26" s="286" t="s">
        <v>797</v>
      </c>
      <c r="AQ26" s="283">
        <v>0</v>
      </c>
      <c r="AR26" s="286" t="s">
        <v>797</v>
      </c>
      <c r="AS26" s="283">
        <v>0</v>
      </c>
      <c r="AT26" s="286" t="s">
        <v>797</v>
      </c>
      <c r="AU26" s="283">
        <v>0</v>
      </c>
      <c r="AV26" s="283">
        <f t="shared" si="6"/>
        <v>0</v>
      </c>
      <c r="AW26" s="283">
        <v>0</v>
      </c>
      <c r="AX26" s="283">
        <v>0</v>
      </c>
      <c r="AY26" s="283"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v>0</v>
      </c>
      <c r="BG26" s="283">
        <v>0</v>
      </c>
      <c r="BH26" s="286" t="s">
        <v>797</v>
      </c>
      <c r="BI26" s="286" t="s">
        <v>797</v>
      </c>
      <c r="BJ26" s="286" t="s">
        <v>797</v>
      </c>
      <c r="BK26" s="286" t="s">
        <v>797</v>
      </c>
      <c r="BL26" s="286" t="s">
        <v>797</v>
      </c>
      <c r="BM26" s="286" t="s">
        <v>797</v>
      </c>
      <c r="BN26" s="286" t="s">
        <v>797</v>
      </c>
      <c r="BO26" s="286" t="s">
        <v>797</v>
      </c>
      <c r="BP26" s="286" t="s">
        <v>797</v>
      </c>
      <c r="BQ26" s="283">
        <v>0</v>
      </c>
      <c r="BR26" s="283">
        <f t="shared" si="8"/>
        <v>0</v>
      </c>
      <c r="BS26" s="286" t="s">
        <v>797</v>
      </c>
      <c r="BT26" s="286" t="s">
        <v>797</v>
      </c>
      <c r="BU26" s="286" t="s">
        <v>797</v>
      </c>
      <c r="BV26" s="286" t="s">
        <v>797</v>
      </c>
      <c r="BW26" s="286" t="s">
        <v>797</v>
      </c>
      <c r="BX26" s="286" t="s">
        <v>797</v>
      </c>
      <c r="BY26" s="286" t="s">
        <v>797</v>
      </c>
      <c r="BZ26" s="286" t="s">
        <v>797</v>
      </c>
      <c r="CA26" s="286" t="s">
        <v>797</v>
      </c>
      <c r="CB26" s="286" t="s">
        <v>797</v>
      </c>
      <c r="CC26" s="286" t="s">
        <v>797</v>
      </c>
      <c r="CD26" s="283">
        <v>0</v>
      </c>
      <c r="CE26" s="286" t="s">
        <v>797</v>
      </c>
      <c r="CF26" s="286" t="s">
        <v>797</v>
      </c>
      <c r="CG26" s="286" t="s">
        <v>797</v>
      </c>
      <c r="CH26" s="286" t="s">
        <v>797</v>
      </c>
      <c r="CI26" s="286" t="s">
        <v>797</v>
      </c>
      <c r="CJ26" s="286" t="s">
        <v>797</v>
      </c>
      <c r="CK26" s="286" t="s">
        <v>797</v>
      </c>
      <c r="CL26" s="286" t="s">
        <v>797</v>
      </c>
      <c r="CM26" s="283">
        <v>0</v>
      </c>
      <c r="CN26" s="283">
        <f t="shared" si="10"/>
        <v>0</v>
      </c>
      <c r="CO26" s="286" t="s">
        <v>797</v>
      </c>
      <c r="CP26" s="286" t="s">
        <v>797</v>
      </c>
      <c r="CQ26" s="286" t="s">
        <v>797</v>
      </c>
      <c r="CR26" s="286" t="s">
        <v>797</v>
      </c>
      <c r="CS26" s="286" t="s">
        <v>797</v>
      </c>
      <c r="CT26" s="286" t="s">
        <v>797</v>
      </c>
      <c r="CU26" s="286" t="s">
        <v>797</v>
      </c>
      <c r="CV26" s="286" t="s">
        <v>797</v>
      </c>
      <c r="CW26" s="286" t="s">
        <v>797</v>
      </c>
      <c r="CX26" s="286" t="s">
        <v>797</v>
      </c>
      <c r="CY26" s="286" t="s">
        <v>797</v>
      </c>
      <c r="CZ26" s="286" t="s">
        <v>797</v>
      </c>
      <c r="DA26" s="283">
        <v>0</v>
      </c>
      <c r="DB26" s="286" t="s">
        <v>797</v>
      </c>
      <c r="DC26" s="286" t="s">
        <v>797</v>
      </c>
      <c r="DD26" s="286" t="s">
        <v>797</v>
      </c>
      <c r="DE26" s="286" t="s">
        <v>797</v>
      </c>
      <c r="DF26" s="286" t="s">
        <v>797</v>
      </c>
      <c r="DG26" s="286" t="s">
        <v>797</v>
      </c>
      <c r="DH26" s="286" t="s">
        <v>797</v>
      </c>
      <c r="DI26" s="283">
        <v>0</v>
      </c>
      <c r="DJ26" s="283">
        <f t="shared" si="12"/>
        <v>0</v>
      </c>
      <c r="DK26" s="286" t="s">
        <v>797</v>
      </c>
      <c r="DL26" s="286" t="s">
        <v>797</v>
      </c>
      <c r="DM26" s="286" t="s">
        <v>797</v>
      </c>
      <c r="DN26" s="286" t="s">
        <v>797</v>
      </c>
      <c r="DO26" s="286" t="s">
        <v>797</v>
      </c>
      <c r="DP26" s="286" t="s">
        <v>797</v>
      </c>
      <c r="DQ26" s="286" t="s">
        <v>797</v>
      </c>
      <c r="DR26" s="286" t="s">
        <v>797</v>
      </c>
      <c r="DS26" s="286" t="s">
        <v>797</v>
      </c>
      <c r="DT26" s="286" t="s">
        <v>797</v>
      </c>
      <c r="DU26" s="286" t="s">
        <v>797</v>
      </c>
      <c r="DV26" s="283">
        <v>0</v>
      </c>
      <c r="DW26" s="286" t="s">
        <v>797</v>
      </c>
      <c r="DX26" s="286" t="s">
        <v>797</v>
      </c>
      <c r="DY26" s="286" t="s">
        <v>797</v>
      </c>
      <c r="DZ26" s="283">
        <v>0</v>
      </c>
      <c r="EA26" s="286" t="s">
        <v>797</v>
      </c>
      <c r="EB26" s="286" t="s">
        <v>797</v>
      </c>
      <c r="EC26" s="286" t="s">
        <v>797</v>
      </c>
      <c r="ED26" s="286" t="s">
        <v>797</v>
      </c>
      <c r="EE26" s="283">
        <v>0</v>
      </c>
      <c r="EF26" s="283">
        <f t="shared" si="14"/>
        <v>0</v>
      </c>
      <c r="EG26" s="283">
        <v>0</v>
      </c>
      <c r="EH26" s="286" t="s">
        <v>797</v>
      </c>
      <c r="EI26" s="286" t="s">
        <v>797</v>
      </c>
      <c r="EJ26" s="283">
        <v>0</v>
      </c>
      <c r="EK26" s="286" t="s">
        <v>797</v>
      </c>
      <c r="EL26" s="286" t="s">
        <v>797</v>
      </c>
      <c r="EM26" s="286" t="s">
        <v>797</v>
      </c>
      <c r="EN26" s="283">
        <v>0</v>
      </c>
      <c r="EO26" s="283">
        <v>0</v>
      </c>
      <c r="EP26" s="283">
        <v>0</v>
      </c>
      <c r="EQ26" s="286" t="s">
        <v>797</v>
      </c>
      <c r="ER26" s="286" t="s">
        <v>797</v>
      </c>
      <c r="ES26" s="286" t="s">
        <v>797</v>
      </c>
      <c r="ET26" s="286" t="s">
        <v>797</v>
      </c>
      <c r="EU26" s="283">
        <v>0</v>
      </c>
      <c r="EV26" s="283">
        <v>0</v>
      </c>
      <c r="EW26" s="286" t="s">
        <v>797</v>
      </c>
      <c r="EX26" s="286" t="s">
        <v>797</v>
      </c>
      <c r="EY26" s="286" t="s">
        <v>797</v>
      </c>
      <c r="EZ26" s="283">
        <v>0</v>
      </c>
      <c r="FA26" s="283">
        <v>0</v>
      </c>
      <c r="FB26" s="283">
        <f t="shared" si="16"/>
        <v>197</v>
      </c>
      <c r="FC26" s="283">
        <v>0</v>
      </c>
      <c r="FD26" s="283">
        <v>0</v>
      </c>
      <c r="FE26" s="283">
        <v>0</v>
      </c>
      <c r="FF26" s="283">
        <v>69</v>
      </c>
      <c r="FG26" s="283">
        <v>55</v>
      </c>
      <c r="FH26" s="283">
        <v>26</v>
      </c>
      <c r="FI26" s="283">
        <v>0</v>
      </c>
      <c r="FJ26" s="283">
        <v>42</v>
      </c>
      <c r="FK26" s="283">
        <v>0</v>
      </c>
      <c r="FL26" s="283">
        <v>0</v>
      </c>
      <c r="FM26" s="283">
        <v>0</v>
      </c>
      <c r="FN26" s="283">
        <v>0</v>
      </c>
      <c r="FO26" s="283">
        <v>0</v>
      </c>
      <c r="FP26" s="286" t="s">
        <v>797</v>
      </c>
      <c r="FQ26" s="286" t="s">
        <v>797</v>
      </c>
      <c r="FR26" s="286" t="s">
        <v>797</v>
      </c>
      <c r="FS26" s="283">
        <v>0</v>
      </c>
      <c r="FT26" s="283">
        <v>0</v>
      </c>
      <c r="FU26" s="283">
        <v>0</v>
      </c>
      <c r="FV26" s="283">
        <v>0</v>
      </c>
      <c r="FW26" s="283">
        <v>5</v>
      </c>
    </row>
    <row r="27" spans="1:179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18"/>
        <v>993</v>
      </c>
      <c r="E27" s="283">
        <f t="shared" si="19"/>
        <v>175</v>
      </c>
      <c r="F27" s="283">
        <f t="shared" si="20"/>
        <v>15</v>
      </c>
      <c r="G27" s="283">
        <f t="shared" si="21"/>
        <v>144</v>
      </c>
      <c r="H27" s="283">
        <f t="shared" si="22"/>
        <v>176</v>
      </c>
      <c r="I27" s="283">
        <f t="shared" si="23"/>
        <v>99</v>
      </c>
      <c r="J27" s="283">
        <f t="shared" si="24"/>
        <v>68</v>
      </c>
      <c r="K27" s="283">
        <f t="shared" si="25"/>
        <v>0</v>
      </c>
      <c r="L27" s="283">
        <f t="shared" si="26"/>
        <v>154</v>
      </c>
      <c r="M27" s="283">
        <f t="shared" si="27"/>
        <v>0</v>
      </c>
      <c r="N27" s="283">
        <f t="shared" si="28"/>
        <v>0</v>
      </c>
      <c r="O27" s="283">
        <f t="shared" si="29"/>
        <v>0</v>
      </c>
      <c r="P27" s="283">
        <f t="shared" si="30"/>
        <v>0</v>
      </c>
      <c r="Q27" s="283">
        <f t="shared" si="31"/>
        <v>0</v>
      </c>
      <c r="R27" s="283">
        <f t="shared" si="32"/>
        <v>0</v>
      </c>
      <c r="S27" s="283">
        <f t="shared" si="33"/>
        <v>162</v>
      </c>
      <c r="T27" s="283">
        <f t="shared" si="34"/>
        <v>0</v>
      </c>
      <c r="U27" s="283">
        <f t="shared" si="35"/>
        <v>0</v>
      </c>
      <c r="V27" s="283">
        <f t="shared" si="36"/>
        <v>0</v>
      </c>
      <c r="W27" s="283">
        <f t="shared" si="37"/>
        <v>0</v>
      </c>
      <c r="X27" s="283">
        <f t="shared" si="38"/>
        <v>0</v>
      </c>
      <c r="Y27" s="283">
        <f t="shared" si="39"/>
        <v>0</v>
      </c>
      <c r="Z27" s="283">
        <f t="shared" si="4"/>
        <v>0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3">
        <v>0</v>
      </c>
      <c r="AL27" s="286" t="s">
        <v>797</v>
      </c>
      <c r="AM27" s="286" t="s">
        <v>797</v>
      </c>
      <c r="AN27" s="283">
        <v>0</v>
      </c>
      <c r="AO27" s="286" t="s">
        <v>797</v>
      </c>
      <c r="AP27" s="286" t="s">
        <v>797</v>
      </c>
      <c r="AQ27" s="283">
        <v>0</v>
      </c>
      <c r="AR27" s="286" t="s">
        <v>797</v>
      </c>
      <c r="AS27" s="283">
        <v>0</v>
      </c>
      <c r="AT27" s="286" t="s">
        <v>797</v>
      </c>
      <c r="AU27" s="283">
        <v>0</v>
      </c>
      <c r="AV27" s="283">
        <f t="shared" si="6"/>
        <v>0</v>
      </c>
      <c r="AW27" s="283">
        <v>0</v>
      </c>
      <c r="AX27" s="283">
        <v>0</v>
      </c>
      <c r="AY27" s="283"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v>0</v>
      </c>
      <c r="BG27" s="283">
        <v>0</v>
      </c>
      <c r="BH27" s="286" t="s">
        <v>797</v>
      </c>
      <c r="BI27" s="286" t="s">
        <v>797</v>
      </c>
      <c r="BJ27" s="286" t="s">
        <v>797</v>
      </c>
      <c r="BK27" s="286" t="s">
        <v>797</v>
      </c>
      <c r="BL27" s="286" t="s">
        <v>797</v>
      </c>
      <c r="BM27" s="286" t="s">
        <v>797</v>
      </c>
      <c r="BN27" s="286" t="s">
        <v>797</v>
      </c>
      <c r="BO27" s="286" t="s">
        <v>797</v>
      </c>
      <c r="BP27" s="286" t="s">
        <v>797</v>
      </c>
      <c r="BQ27" s="283">
        <v>0</v>
      </c>
      <c r="BR27" s="283">
        <f t="shared" si="8"/>
        <v>0</v>
      </c>
      <c r="BS27" s="286" t="s">
        <v>797</v>
      </c>
      <c r="BT27" s="286" t="s">
        <v>797</v>
      </c>
      <c r="BU27" s="286" t="s">
        <v>797</v>
      </c>
      <c r="BV27" s="286" t="s">
        <v>797</v>
      </c>
      <c r="BW27" s="286" t="s">
        <v>797</v>
      </c>
      <c r="BX27" s="286" t="s">
        <v>797</v>
      </c>
      <c r="BY27" s="286" t="s">
        <v>797</v>
      </c>
      <c r="BZ27" s="286" t="s">
        <v>797</v>
      </c>
      <c r="CA27" s="286" t="s">
        <v>797</v>
      </c>
      <c r="CB27" s="286" t="s">
        <v>797</v>
      </c>
      <c r="CC27" s="286" t="s">
        <v>797</v>
      </c>
      <c r="CD27" s="283">
        <v>0</v>
      </c>
      <c r="CE27" s="286" t="s">
        <v>797</v>
      </c>
      <c r="CF27" s="286" t="s">
        <v>797</v>
      </c>
      <c r="CG27" s="286" t="s">
        <v>797</v>
      </c>
      <c r="CH27" s="286" t="s">
        <v>797</v>
      </c>
      <c r="CI27" s="286" t="s">
        <v>797</v>
      </c>
      <c r="CJ27" s="286" t="s">
        <v>797</v>
      </c>
      <c r="CK27" s="286" t="s">
        <v>797</v>
      </c>
      <c r="CL27" s="286" t="s">
        <v>797</v>
      </c>
      <c r="CM27" s="283">
        <v>0</v>
      </c>
      <c r="CN27" s="283">
        <f t="shared" si="10"/>
        <v>0</v>
      </c>
      <c r="CO27" s="286" t="s">
        <v>797</v>
      </c>
      <c r="CP27" s="286" t="s">
        <v>797</v>
      </c>
      <c r="CQ27" s="286" t="s">
        <v>797</v>
      </c>
      <c r="CR27" s="286" t="s">
        <v>797</v>
      </c>
      <c r="CS27" s="286" t="s">
        <v>797</v>
      </c>
      <c r="CT27" s="286" t="s">
        <v>797</v>
      </c>
      <c r="CU27" s="286" t="s">
        <v>797</v>
      </c>
      <c r="CV27" s="286" t="s">
        <v>797</v>
      </c>
      <c r="CW27" s="286" t="s">
        <v>797</v>
      </c>
      <c r="CX27" s="286" t="s">
        <v>797</v>
      </c>
      <c r="CY27" s="286" t="s">
        <v>797</v>
      </c>
      <c r="CZ27" s="286" t="s">
        <v>797</v>
      </c>
      <c r="DA27" s="283">
        <v>0</v>
      </c>
      <c r="DB27" s="286" t="s">
        <v>797</v>
      </c>
      <c r="DC27" s="286" t="s">
        <v>797</v>
      </c>
      <c r="DD27" s="286" t="s">
        <v>797</v>
      </c>
      <c r="DE27" s="286" t="s">
        <v>797</v>
      </c>
      <c r="DF27" s="286" t="s">
        <v>797</v>
      </c>
      <c r="DG27" s="286" t="s">
        <v>797</v>
      </c>
      <c r="DH27" s="286" t="s">
        <v>797</v>
      </c>
      <c r="DI27" s="283">
        <v>0</v>
      </c>
      <c r="DJ27" s="283">
        <f t="shared" si="12"/>
        <v>0</v>
      </c>
      <c r="DK27" s="286" t="s">
        <v>797</v>
      </c>
      <c r="DL27" s="286" t="s">
        <v>797</v>
      </c>
      <c r="DM27" s="286" t="s">
        <v>797</v>
      </c>
      <c r="DN27" s="286" t="s">
        <v>797</v>
      </c>
      <c r="DO27" s="286" t="s">
        <v>797</v>
      </c>
      <c r="DP27" s="286" t="s">
        <v>797</v>
      </c>
      <c r="DQ27" s="286" t="s">
        <v>797</v>
      </c>
      <c r="DR27" s="286" t="s">
        <v>797</v>
      </c>
      <c r="DS27" s="286" t="s">
        <v>797</v>
      </c>
      <c r="DT27" s="286" t="s">
        <v>797</v>
      </c>
      <c r="DU27" s="286" t="s">
        <v>797</v>
      </c>
      <c r="DV27" s="283">
        <v>0</v>
      </c>
      <c r="DW27" s="286" t="s">
        <v>797</v>
      </c>
      <c r="DX27" s="286" t="s">
        <v>797</v>
      </c>
      <c r="DY27" s="286" t="s">
        <v>797</v>
      </c>
      <c r="DZ27" s="283">
        <v>0</v>
      </c>
      <c r="EA27" s="286" t="s">
        <v>797</v>
      </c>
      <c r="EB27" s="286" t="s">
        <v>797</v>
      </c>
      <c r="EC27" s="286" t="s">
        <v>797</v>
      </c>
      <c r="ED27" s="286" t="s">
        <v>797</v>
      </c>
      <c r="EE27" s="283">
        <v>0</v>
      </c>
      <c r="EF27" s="283">
        <f t="shared" si="14"/>
        <v>162</v>
      </c>
      <c r="EG27" s="283">
        <v>0</v>
      </c>
      <c r="EH27" s="286" t="s">
        <v>797</v>
      </c>
      <c r="EI27" s="286" t="s">
        <v>797</v>
      </c>
      <c r="EJ27" s="283">
        <v>0</v>
      </c>
      <c r="EK27" s="286" t="s">
        <v>797</v>
      </c>
      <c r="EL27" s="286" t="s">
        <v>797</v>
      </c>
      <c r="EM27" s="286" t="s">
        <v>797</v>
      </c>
      <c r="EN27" s="283">
        <v>0</v>
      </c>
      <c r="EO27" s="283">
        <v>0</v>
      </c>
      <c r="EP27" s="283">
        <v>0</v>
      </c>
      <c r="EQ27" s="286" t="s">
        <v>797</v>
      </c>
      <c r="ER27" s="286" t="s">
        <v>797</v>
      </c>
      <c r="ES27" s="286" t="s">
        <v>797</v>
      </c>
      <c r="ET27" s="286" t="s">
        <v>797</v>
      </c>
      <c r="EU27" s="283">
        <v>162</v>
      </c>
      <c r="EV27" s="283">
        <v>0</v>
      </c>
      <c r="EW27" s="286" t="s">
        <v>797</v>
      </c>
      <c r="EX27" s="286" t="s">
        <v>797</v>
      </c>
      <c r="EY27" s="286" t="s">
        <v>797</v>
      </c>
      <c r="EZ27" s="283">
        <v>0</v>
      </c>
      <c r="FA27" s="283">
        <v>0</v>
      </c>
      <c r="FB27" s="283">
        <f t="shared" si="16"/>
        <v>831</v>
      </c>
      <c r="FC27" s="283">
        <v>175</v>
      </c>
      <c r="FD27" s="283">
        <v>15</v>
      </c>
      <c r="FE27" s="283">
        <v>144</v>
      </c>
      <c r="FF27" s="283">
        <v>176</v>
      </c>
      <c r="FG27" s="283">
        <v>99</v>
      </c>
      <c r="FH27" s="283">
        <v>68</v>
      </c>
      <c r="FI27" s="283">
        <v>0</v>
      </c>
      <c r="FJ27" s="283">
        <v>154</v>
      </c>
      <c r="FK27" s="283">
        <v>0</v>
      </c>
      <c r="FL27" s="283">
        <v>0</v>
      </c>
      <c r="FM27" s="283">
        <v>0</v>
      </c>
      <c r="FN27" s="283">
        <v>0</v>
      </c>
      <c r="FO27" s="283">
        <v>0</v>
      </c>
      <c r="FP27" s="286" t="s">
        <v>797</v>
      </c>
      <c r="FQ27" s="286" t="s">
        <v>797</v>
      </c>
      <c r="FR27" s="286" t="s">
        <v>797</v>
      </c>
      <c r="FS27" s="283">
        <v>0</v>
      </c>
      <c r="FT27" s="283">
        <v>0</v>
      </c>
      <c r="FU27" s="283">
        <v>0</v>
      </c>
      <c r="FV27" s="283">
        <v>0</v>
      </c>
      <c r="FW27" s="283">
        <v>0</v>
      </c>
    </row>
    <row r="28" spans="1:179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18"/>
        <v>96</v>
      </c>
      <c r="E28" s="283">
        <f t="shared" si="19"/>
        <v>66</v>
      </c>
      <c r="F28" s="283">
        <f t="shared" si="20"/>
        <v>0</v>
      </c>
      <c r="G28" s="283">
        <f t="shared" si="21"/>
        <v>0</v>
      </c>
      <c r="H28" s="283">
        <f t="shared" si="22"/>
        <v>4</v>
      </c>
      <c r="I28" s="283">
        <f t="shared" si="23"/>
        <v>7</v>
      </c>
      <c r="J28" s="283">
        <f t="shared" si="24"/>
        <v>4</v>
      </c>
      <c r="K28" s="283">
        <f t="shared" si="25"/>
        <v>0</v>
      </c>
      <c r="L28" s="283">
        <f t="shared" si="26"/>
        <v>11</v>
      </c>
      <c r="M28" s="283">
        <f t="shared" si="27"/>
        <v>0</v>
      </c>
      <c r="N28" s="283">
        <f t="shared" si="28"/>
        <v>0</v>
      </c>
      <c r="O28" s="283">
        <f t="shared" si="29"/>
        <v>4</v>
      </c>
      <c r="P28" s="283">
        <f t="shared" si="30"/>
        <v>0</v>
      </c>
      <c r="Q28" s="283">
        <f t="shared" si="31"/>
        <v>0</v>
      </c>
      <c r="R28" s="283">
        <f t="shared" si="32"/>
        <v>0</v>
      </c>
      <c r="S28" s="283">
        <f t="shared" si="33"/>
        <v>0</v>
      </c>
      <c r="T28" s="283">
        <f t="shared" si="34"/>
        <v>0</v>
      </c>
      <c r="U28" s="283">
        <f t="shared" si="35"/>
        <v>0</v>
      </c>
      <c r="V28" s="283">
        <f t="shared" si="36"/>
        <v>0</v>
      </c>
      <c r="W28" s="283">
        <f t="shared" si="37"/>
        <v>0</v>
      </c>
      <c r="X28" s="283">
        <f t="shared" si="38"/>
        <v>0</v>
      </c>
      <c r="Y28" s="283">
        <f t="shared" si="39"/>
        <v>0</v>
      </c>
      <c r="Z28" s="283">
        <f t="shared" si="4"/>
        <v>0</v>
      </c>
      <c r="AA28" s="283">
        <v>0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3">
        <v>0</v>
      </c>
      <c r="AL28" s="286" t="s">
        <v>797</v>
      </c>
      <c r="AM28" s="286" t="s">
        <v>797</v>
      </c>
      <c r="AN28" s="283">
        <v>0</v>
      </c>
      <c r="AO28" s="286" t="s">
        <v>797</v>
      </c>
      <c r="AP28" s="286" t="s">
        <v>797</v>
      </c>
      <c r="AQ28" s="283">
        <v>0</v>
      </c>
      <c r="AR28" s="286" t="s">
        <v>797</v>
      </c>
      <c r="AS28" s="283">
        <v>0</v>
      </c>
      <c r="AT28" s="286" t="s">
        <v>797</v>
      </c>
      <c r="AU28" s="283">
        <v>0</v>
      </c>
      <c r="AV28" s="283">
        <f t="shared" si="6"/>
        <v>0</v>
      </c>
      <c r="AW28" s="283">
        <v>0</v>
      </c>
      <c r="AX28" s="283">
        <v>0</v>
      </c>
      <c r="AY28" s="283"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v>0</v>
      </c>
      <c r="BG28" s="283">
        <v>0</v>
      </c>
      <c r="BH28" s="286" t="s">
        <v>797</v>
      </c>
      <c r="BI28" s="286" t="s">
        <v>797</v>
      </c>
      <c r="BJ28" s="286" t="s">
        <v>797</v>
      </c>
      <c r="BK28" s="286" t="s">
        <v>797</v>
      </c>
      <c r="BL28" s="286" t="s">
        <v>797</v>
      </c>
      <c r="BM28" s="286" t="s">
        <v>797</v>
      </c>
      <c r="BN28" s="286" t="s">
        <v>797</v>
      </c>
      <c r="BO28" s="286" t="s">
        <v>797</v>
      </c>
      <c r="BP28" s="286" t="s">
        <v>797</v>
      </c>
      <c r="BQ28" s="283">
        <v>0</v>
      </c>
      <c r="BR28" s="283">
        <f t="shared" si="8"/>
        <v>0</v>
      </c>
      <c r="BS28" s="286" t="s">
        <v>797</v>
      </c>
      <c r="BT28" s="286" t="s">
        <v>797</v>
      </c>
      <c r="BU28" s="286" t="s">
        <v>797</v>
      </c>
      <c r="BV28" s="286" t="s">
        <v>797</v>
      </c>
      <c r="BW28" s="286" t="s">
        <v>797</v>
      </c>
      <c r="BX28" s="286" t="s">
        <v>797</v>
      </c>
      <c r="BY28" s="286" t="s">
        <v>797</v>
      </c>
      <c r="BZ28" s="286" t="s">
        <v>797</v>
      </c>
      <c r="CA28" s="286" t="s">
        <v>797</v>
      </c>
      <c r="CB28" s="286" t="s">
        <v>797</v>
      </c>
      <c r="CC28" s="286" t="s">
        <v>797</v>
      </c>
      <c r="CD28" s="283">
        <v>0</v>
      </c>
      <c r="CE28" s="286" t="s">
        <v>797</v>
      </c>
      <c r="CF28" s="286" t="s">
        <v>797</v>
      </c>
      <c r="CG28" s="286" t="s">
        <v>797</v>
      </c>
      <c r="CH28" s="286" t="s">
        <v>797</v>
      </c>
      <c r="CI28" s="286" t="s">
        <v>797</v>
      </c>
      <c r="CJ28" s="286" t="s">
        <v>797</v>
      </c>
      <c r="CK28" s="286" t="s">
        <v>797</v>
      </c>
      <c r="CL28" s="286" t="s">
        <v>797</v>
      </c>
      <c r="CM28" s="283">
        <v>0</v>
      </c>
      <c r="CN28" s="283">
        <f t="shared" si="10"/>
        <v>0</v>
      </c>
      <c r="CO28" s="286" t="s">
        <v>797</v>
      </c>
      <c r="CP28" s="286" t="s">
        <v>797</v>
      </c>
      <c r="CQ28" s="286" t="s">
        <v>797</v>
      </c>
      <c r="CR28" s="286" t="s">
        <v>797</v>
      </c>
      <c r="CS28" s="286" t="s">
        <v>797</v>
      </c>
      <c r="CT28" s="286" t="s">
        <v>797</v>
      </c>
      <c r="CU28" s="286" t="s">
        <v>797</v>
      </c>
      <c r="CV28" s="286" t="s">
        <v>797</v>
      </c>
      <c r="CW28" s="286" t="s">
        <v>797</v>
      </c>
      <c r="CX28" s="286" t="s">
        <v>797</v>
      </c>
      <c r="CY28" s="286" t="s">
        <v>797</v>
      </c>
      <c r="CZ28" s="286" t="s">
        <v>797</v>
      </c>
      <c r="DA28" s="283">
        <v>0</v>
      </c>
      <c r="DB28" s="286" t="s">
        <v>797</v>
      </c>
      <c r="DC28" s="286" t="s">
        <v>797</v>
      </c>
      <c r="DD28" s="286" t="s">
        <v>797</v>
      </c>
      <c r="DE28" s="286" t="s">
        <v>797</v>
      </c>
      <c r="DF28" s="286" t="s">
        <v>797</v>
      </c>
      <c r="DG28" s="286" t="s">
        <v>797</v>
      </c>
      <c r="DH28" s="286" t="s">
        <v>797</v>
      </c>
      <c r="DI28" s="283">
        <v>0</v>
      </c>
      <c r="DJ28" s="283">
        <f t="shared" si="12"/>
        <v>0</v>
      </c>
      <c r="DK28" s="286" t="s">
        <v>797</v>
      </c>
      <c r="DL28" s="286" t="s">
        <v>797</v>
      </c>
      <c r="DM28" s="286" t="s">
        <v>797</v>
      </c>
      <c r="DN28" s="286" t="s">
        <v>797</v>
      </c>
      <c r="DO28" s="286" t="s">
        <v>797</v>
      </c>
      <c r="DP28" s="286" t="s">
        <v>797</v>
      </c>
      <c r="DQ28" s="286" t="s">
        <v>797</v>
      </c>
      <c r="DR28" s="286" t="s">
        <v>797</v>
      </c>
      <c r="DS28" s="286" t="s">
        <v>797</v>
      </c>
      <c r="DT28" s="286" t="s">
        <v>797</v>
      </c>
      <c r="DU28" s="286" t="s">
        <v>797</v>
      </c>
      <c r="DV28" s="283">
        <v>0</v>
      </c>
      <c r="DW28" s="286" t="s">
        <v>797</v>
      </c>
      <c r="DX28" s="286" t="s">
        <v>797</v>
      </c>
      <c r="DY28" s="286" t="s">
        <v>797</v>
      </c>
      <c r="DZ28" s="283">
        <v>0</v>
      </c>
      <c r="EA28" s="286" t="s">
        <v>797</v>
      </c>
      <c r="EB28" s="286" t="s">
        <v>797</v>
      </c>
      <c r="EC28" s="286" t="s">
        <v>797</v>
      </c>
      <c r="ED28" s="286" t="s">
        <v>797</v>
      </c>
      <c r="EE28" s="283">
        <v>0</v>
      </c>
      <c r="EF28" s="283">
        <f t="shared" si="14"/>
        <v>0</v>
      </c>
      <c r="EG28" s="283">
        <v>0</v>
      </c>
      <c r="EH28" s="286" t="s">
        <v>797</v>
      </c>
      <c r="EI28" s="286" t="s">
        <v>797</v>
      </c>
      <c r="EJ28" s="283">
        <v>0</v>
      </c>
      <c r="EK28" s="286" t="s">
        <v>797</v>
      </c>
      <c r="EL28" s="286" t="s">
        <v>797</v>
      </c>
      <c r="EM28" s="286" t="s">
        <v>797</v>
      </c>
      <c r="EN28" s="283">
        <v>0</v>
      </c>
      <c r="EO28" s="283">
        <v>0</v>
      </c>
      <c r="EP28" s="283">
        <v>0</v>
      </c>
      <c r="EQ28" s="286" t="s">
        <v>797</v>
      </c>
      <c r="ER28" s="286" t="s">
        <v>797</v>
      </c>
      <c r="ES28" s="286" t="s">
        <v>797</v>
      </c>
      <c r="ET28" s="286" t="s">
        <v>797</v>
      </c>
      <c r="EU28" s="283">
        <v>0</v>
      </c>
      <c r="EV28" s="283">
        <v>0</v>
      </c>
      <c r="EW28" s="286" t="s">
        <v>797</v>
      </c>
      <c r="EX28" s="286" t="s">
        <v>797</v>
      </c>
      <c r="EY28" s="286" t="s">
        <v>797</v>
      </c>
      <c r="EZ28" s="283">
        <v>0</v>
      </c>
      <c r="FA28" s="283">
        <v>0</v>
      </c>
      <c r="FB28" s="283">
        <f t="shared" si="16"/>
        <v>96</v>
      </c>
      <c r="FC28" s="283">
        <v>66</v>
      </c>
      <c r="FD28" s="283">
        <v>0</v>
      </c>
      <c r="FE28" s="283">
        <v>0</v>
      </c>
      <c r="FF28" s="283">
        <v>4</v>
      </c>
      <c r="FG28" s="283">
        <v>7</v>
      </c>
      <c r="FH28" s="283">
        <v>4</v>
      </c>
      <c r="FI28" s="283">
        <v>0</v>
      </c>
      <c r="FJ28" s="283">
        <v>11</v>
      </c>
      <c r="FK28" s="283">
        <v>0</v>
      </c>
      <c r="FL28" s="283">
        <v>0</v>
      </c>
      <c r="FM28" s="283">
        <v>4</v>
      </c>
      <c r="FN28" s="283">
        <v>0</v>
      </c>
      <c r="FO28" s="283">
        <v>0</v>
      </c>
      <c r="FP28" s="286" t="s">
        <v>797</v>
      </c>
      <c r="FQ28" s="286" t="s">
        <v>797</v>
      </c>
      <c r="FR28" s="286" t="s">
        <v>797</v>
      </c>
      <c r="FS28" s="283">
        <v>0</v>
      </c>
      <c r="FT28" s="283">
        <v>0</v>
      </c>
      <c r="FU28" s="283">
        <v>0</v>
      </c>
      <c r="FV28" s="283">
        <v>0</v>
      </c>
      <c r="FW28" s="283">
        <v>0</v>
      </c>
    </row>
    <row r="29" spans="1:179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18"/>
        <v>102</v>
      </c>
      <c r="E29" s="283">
        <f t="shared" si="19"/>
        <v>57</v>
      </c>
      <c r="F29" s="283">
        <f t="shared" si="20"/>
        <v>0</v>
      </c>
      <c r="G29" s="283">
        <f t="shared" si="21"/>
        <v>0</v>
      </c>
      <c r="H29" s="283">
        <f t="shared" si="22"/>
        <v>8</v>
      </c>
      <c r="I29" s="283">
        <f t="shared" si="23"/>
        <v>10</v>
      </c>
      <c r="J29" s="283">
        <f t="shared" si="24"/>
        <v>8</v>
      </c>
      <c r="K29" s="283">
        <f t="shared" si="25"/>
        <v>0</v>
      </c>
      <c r="L29" s="283">
        <f t="shared" si="26"/>
        <v>15</v>
      </c>
      <c r="M29" s="283">
        <f t="shared" si="27"/>
        <v>0</v>
      </c>
      <c r="N29" s="283">
        <f t="shared" si="28"/>
        <v>0</v>
      </c>
      <c r="O29" s="283">
        <f t="shared" si="29"/>
        <v>4</v>
      </c>
      <c r="P29" s="283">
        <f t="shared" si="30"/>
        <v>0</v>
      </c>
      <c r="Q29" s="283">
        <f t="shared" si="31"/>
        <v>0</v>
      </c>
      <c r="R29" s="283">
        <f t="shared" si="32"/>
        <v>0</v>
      </c>
      <c r="S29" s="283">
        <f t="shared" si="33"/>
        <v>0</v>
      </c>
      <c r="T29" s="283">
        <f t="shared" si="34"/>
        <v>0</v>
      </c>
      <c r="U29" s="283">
        <f t="shared" si="35"/>
        <v>0</v>
      </c>
      <c r="V29" s="283">
        <f t="shared" si="36"/>
        <v>0</v>
      </c>
      <c r="W29" s="283">
        <f t="shared" si="37"/>
        <v>0</v>
      </c>
      <c r="X29" s="283">
        <f t="shared" si="38"/>
        <v>0</v>
      </c>
      <c r="Y29" s="283">
        <f t="shared" si="39"/>
        <v>0</v>
      </c>
      <c r="Z29" s="283">
        <f t="shared" si="4"/>
        <v>0</v>
      </c>
      <c r="AA29" s="283">
        <v>0</v>
      </c>
      <c r="AB29" s="283"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3">
        <v>0</v>
      </c>
      <c r="AL29" s="286" t="s">
        <v>797</v>
      </c>
      <c r="AM29" s="286" t="s">
        <v>797</v>
      </c>
      <c r="AN29" s="283">
        <v>0</v>
      </c>
      <c r="AO29" s="286" t="s">
        <v>797</v>
      </c>
      <c r="AP29" s="286" t="s">
        <v>797</v>
      </c>
      <c r="AQ29" s="283">
        <v>0</v>
      </c>
      <c r="AR29" s="286" t="s">
        <v>797</v>
      </c>
      <c r="AS29" s="283">
        <v>0</v>
      </c>
      <c r="AT29" s="286" t="s">
        <v>797</v>
      </c>
      <c r="AU29" s="283">
        <v>0</v>
      </c>
      <c r="AV29" s="283">
        <f t="shared" si="6"/>
        <v>0</v>
      </c>
      <c r="AW29" s="283">
        <v>0</v>
      </c>
      <c r="AX29" s="283">
        <v>0</v>
      </c>
      <c r="AY29" s="283"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v>0</v>
      </c>
      <c r="BG29" s="283">
        <v>0</v>
      </c>
      <c r="BH29" s="286" t="s">
        <v>797</v>
      </c>
      <c r="BI29" s="286" t="s">
        <v>797</v>
      </c>
      <c r="BJ29" s="286" t="s">
        <v>797</v>
      </c>
      <c r="BK29" s="286" t="s">
        <v>797</v>
      </c>
      <c r="BL29" s="286" t="s">
        <v>797</v>
      </c>
      <c r="BM29" s="286" t="s">
        <v>797</v>
      </c>
      <c r="BN29" s="286" t="s">
        <v>797</v>
      </c>
      <c r="BO29" s="286" t="s">
        <v>797</v>
      </c>
      <c r="BP29" s="286" t="s">
        <v>797</v>
      </c>
      <c r="BQ29" s="283">
        <v>0</v>
      </c>
      <c r="BR29" s="283">
        <f t="shared" si="8"/>
        <v>0</v>
      </c>
      <c r="BS29" s="286" t="s">
        <v>797</v>
      </c>
      <c r="BT29" s="286" t="s">
        <v>797</v>
      </c>
      <c r="BU29" s="286" t="s">
        <v>797</v>
      </c>
      <c r="BV29" s="286" t="s">
        <v>797</v>
      </c>
      <c r="BW29" s="286" t="s">
        <v>797</v>
      </c>
      <c r="BX29" s="286" t="s">
        <v>797</v>
      </c>
      <c r="BY29" s="286" t="s">
        <v>797</v>
      </c>
      <c r="BZ29" s="286" t="s">
        <v>797</v>
      </c>
      <c r="CA29" s="286" t="s">
        <v>797</v>
      </c>
      <c r="CB29" s="286" t="s">
        <v>797</v>
      </c>
      <c r="CC29" s="286" t="s">
        <v>797</v>
      </c>
      <c r="CD29" s="283">
        <v>0</v>
      </c>
      <c r="CE29" s="286" t="s">
        <v>797</v>
      </c>
      <c r="CF29" s="286" t="s">
        <v>797</v>
      </c>
      <c r="CG29" s="286" t="s">
        <v>797</v>
      </c>
      <c r="CH29" s="286" t="s">
        <v>797</v>
      </c>
      <c r="CI29" s="286" t="s">
        <v>797</v>
      </c>
      <c r="CJ29" s="286" t="s">
        <v>797</v>
      </c>
      <c r="CK29" s="286" t="s">
        <v>797</v>
      </c>
      <c r="CL29" s="286" t="s">
        <v>797</v>
      </c>
      <c r="CM29" s="283">
        <v>0</v>
      </c>
      <c r="CN29" s="283">
        <f t="shared" si="10"/>
        <v>0</v>
      </c>
      <c r="CO29" s="286" t="s">
        <v>797</v>
      </c>
      <c r="CP29" s="286" t="s">
        <v>797</v>
      </c>
      <c r="CQ29" s="286" t="s">
        <v>797</v>
      </c>
      <c r="CR29" s="286" t="s">
        <v>797</v>
      </c>
      <c r="CS29" s="286" t="s">
        <v>797</v>
      </c>
      <c r="CT29" s="286" t="s">
        <v>797</v>
      </c>
      <c r="CU29" s="286" t="s">
        <v>797</v>
      </c>
      <c r="CV29" s="286" t="s">
        <v>797</v>
      </c>
      <c r="CW29" s="286" t="s">
        <v>797</v>
      </c>
      <c r="CX29" s="286" t="s">
        <v>797</v>
      </c>
      <c r="CY29" s="286" t="s">
        <v>797</v>
      </c>
      <c r="CZ29" s="286" t="s">
        <v>797</v>
      </c>
      <c r="DA29" s="283">
        <v>0</v>
      </c>
      <c r="DB29" s="286" t="s">
        <v>797</v>
      </c>
      <c r="DC29" s="286" t="s">
        <v>797</v>
      </c>
      <c r="DD29" s="286" t="s">
        <v>797</v>
      </c>
      <c r="DE29" s="286" t="s">
        <v>797</v>
      </c>
      <c r="DF29" s="286" t="s">
        <v>797</v>
      </c>
      <c r="DG29" s="286" t="s">
        <v>797</v>
      </c>
      <c r="DH29" s="286" t="s">
        <v>797</v>
      </c>
      <c r="DI29" s="283">
        <v>0</v>
      </c>
      <c r="DJ29" s="283">
        <f t="shared" si="12"/>
        <v>0</v>
      </c>
      <c r="DK29" s="286" t="s">
        <v>797</v>
      </c>
      <c r="DL29" s="286" t="s">
        <v>797</v>
      </c>
      <c r="DM29" s="286" t="s">
        <v>797</v>
      </c>
      <c r="DN29" s="286" t="s">
        <v>797</v>
      </c>
      <c r="DO29" s="286" t="s">
        <v>797</v>
      </c>
      <c r="DP29" s="286" t="s">
        <v>797</v>
      </c>
      <c r="DQ29" s="286" t="s">
        <v>797</v>
      </c>
      <c r="DR29" s="286" t="s">
        <v>797</v>
      </c>
      <c r="DS29" s="286" t="s">
        <v>797</v>
      </c>
      <c r="DT29" s="286" t="s">
        <v>797</v>
      </c>
      <c r="DU29" s="286" t="s">
        <v>797</v>
      </c>
      <c r="DV29" s="283">
        <v>0</v>
      </c>
      <c r="DW29" s="286" t="s">
        <v>797</v>
      </c>
      <c r="DX29" s="286" t="s">
        <v>797</v>
      </c>
      <c r="DY29" s="286" t="s">
        <v>797</v>
      </c>
      <c r="DZ29" s="283">
        <v>0</v>
      </c>
      <c r="EA29" s="286" t="s">
        <v>797</v>
      </c>
      <c r="EB29" s="286" t="s">
        <v>797</v>
      </c>
      <c r="EC29" s="286" t="s">
        <v>797</v>
      </c>
      <c r="ED29" s="286" t="s">
        <v>797</v>
      </c>
      <c r="EE29" s="283">
        <v>0</v>
      </c>
      <c r="EF29" s="283">
        <f t="shared" si="14"/>
        <v>0</v>
      </c>
      <c r="EG29" s="283">
        <v>0</v>
      </c>
      <c r="EH29" s="286" t="s">
        <v>797</v>
      </c>
      <c r="EI29" s="286" t="s">
        <v>797</v>
      </c>
      <c r="EJ29" s="283">
        <v>0</v>
      </c>
      <c r="EK29" s="286" t="s">
        <v>797</v>
      </c>
      <c r="EL29" s="286" t="s">
        <v>797</v>
      </c>
      <c r="EM29" s="286" t="s">
        <v>797</v>
      </c>
      <c r="EN29" s="283">
        <v>0</v>
      </c>
      <c r="EO29" s="283">
        <v>0</v>
      </c>
      <c r="EP29" s="283">
        <v>0</v>
      </c>
      <c r="EQ29" s="286" t="s">
        <v>797</v>
      </c>
      <c r="ER29" s="286" t="s">
        <v>797</v>
      </c>
      <c r="ES29" s="286" t="s">
        <v>797</v>
      </c>
      <c r="ET29" s="286" t="s">
        <v>797</v>
      </c>
      <c r="EU29" s="283">
        <v>0</v>
      </c>
      <c r="EV29" s="283">
        <v>0</v>
      </c>
      <c r="EW29" s="286" t="s">
        <v>797</v>
      </c>
      <c r="EX29" s="286" t="s">
        <v>797</v>
      </c>
      <c r="EY29" s="286" t="s">
        <v>797</v>
      </c>
      <c r="EZ29" s="283">
        <v>0</v>
      </c>
      <c r="FA29" s="283">
        <v>0</v>
      </c>
      <c r="FB29" s="283">
        <f t="shared" si="16"/>
        <v>102</v>
      </c>
      <c r="FC29" s="283">
        <v>57</v>
      </c>
      <c r="FD29" s="283">
        <v>0</v>
      </c>
      <c r="FE29" s="283">
        <v>0</v>
      </c>
      <c r="FF29" s="283">
        <v>8</v>
      </c>
      <c r="FG29" s="283">
        <v>10</v>
      </c>
      <c r="FH29" s="283">
        <v>8</v>
      </c>
      <c r="FI29" s="283">
        <v>0</v>
      </c>
      <c r="FJ29" s="283">
        <v>15</v>
      </c>
      <c r="FK29" s="283">
        <v>0</v>
      </c>
      <c r="FL29" s="283">
        <v>0</v>
      </c>
      <c r="FM29" s="283">
        <v>4</v>
      </c>
      <c r="FN29" s="283">
        <v>0</v>
      </c>
      <c r="FO29" s="283">
        <v>0</v>
      </c>
      <c r="FP29" s="286" t="s">
        <v>797</v>
      </c>
      <c r="FQ29" s="286" t="s">
        <v>797</v>
      </c>
      <c r="FR29" s="286" t="s">
        <v>797</v>
      </c>
      <c r="FS29" s="283">
        <v>0</v>
      </c>
      <c r="FT29" s="283">
        <v>0</v>
      </c>
      <c r="FU29" s="283">
        <v>0</v>
      </c>
      <c r="FV29" s="283">
        <v>0</v>
      </c>
      <c r="FW29" s="283">
        <v>0</v>
      </c>
    </row>
    <row r="30" spans="1:179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18"/>
        <v>276</v>
      </c>
      <c r="E30" s="283">
        <f t="shared" si="19"/>
        <v>165</v>
      </c>
      <c r="F30" s="283">
        <f t="shared" si="20"/>
        <v>0</v>
      </c>
      <c r="G30" s="283">
        <f t="shared" si="21"/>
        <v>0</v>
      </c>
      <c r="H30" s="283">
        <f t="shared" si="22"/>
        <v>16</v>
      </c>
      <c r="I30" s="283">
        <f t="shared" si="23"/>
        <v>29</v>
      </c>
      <c r="J30" s="283">
        <f t="shared" si="24"/>
        <v>15</v>
      </c>
      <c r="K30" s="283">
        <f t="shared" si="25"/>
        <v>0</v>
      </c>
      <c r="L30" s="283">
        <f t="shared" si="26"/>
        <v>29</v>
      </c>
      <c r="M30" s="283">
        <f t="shared" si="27"/>
        <v>0</v>
      </c>
      <c r="N30" s="283">
        <f t="shared" si="28"/>
        <v>0</v>
      </c>
      <c r="O30" s="283">
        <f t="shared" si="29"/>
        <v>22</v>
      </c>
      <c r="P30" s="283">
        <f t="shared" si="30"/>
        <v>0</v>
      </c>
      <c r="Q30" s="283">
        <f t="shared" si="31"/>
        <v>0</v>
      </c>
      <c r="R30" s="283">
        <f t="shared" si="32"/>
        <v>0</v>
      </c>
      <c r="S30" s="283">
        <f t="shared" si="33"/>
        <v>0</v>
      </c>
      <c r="T30" s="283">
        <f t="shared" si="34"/>
        <v>0</v>
      </c>
      <c r="U30" s="283">
        <f t="shared" si="35"/>
        <v>0</v>
      </c>
      <c r="V30" s="283">
        <f t="shared" si="36"/>
        <v>0</v>
      </c>
      <c r="W30" s="283">
        <f t="shared" si="37"/>
        <v>0</v>
      </c>
      <c r="X30" s="283">
        <f t="shared" si="38"/>
        <v>0</v>
      </c>
      <c r="Y30" s="283">
        <f t="shared" si="39"/>
        <v>0</v>
      </c>
      <c r="Z30" s="283">
        <f t="shared" si="4"/>
        <v>0</v>
      </c>
      <c r="AA30" s="283">
        <v>0</v>
      </c>
      <c r="AB30" s="283"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6" t="s">
        <v>797</v>
      </c>
      <c r="AM30" s="286" t="s">
        <v>797</v>
      </c>
      <c r="AN30" s="283">
        <v>0</v>
      </c>
      <c r="AO30" s="286" t="s">
        <v>797</v>
      </c>
      <c r="AP30" s="286" t="s">
        <v>797</v>
      </c>
      <c r="AQ30" s="283">
        <v>0</v>
      </c>
      <c r="AR30" s="286" t="s">
        <v>797</v>
      </c>
      <c r="AS30" s="283">
        <v>0</v>
      </c>
      <c r="AT30" s="286" t="s">
        <v>797</v>
      </c>
      <c r="AU30" s="283">
        <v>0</v>
      </c>
      <c r="AV30" s="283">
        <f t="shared" si="6"/>
        <v>0</v>
      </c>
      <c r="AW30" s="283">
        <v>0</v>
      </c>
      <c r="AX30" s="283">
        <v>0</v>
      </c>
      <c r="AY30" s="283"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v>0</v>
      </c>
      <c r="BG30" s="283">
        <v>0</v>
      </c>
      <c r="BH30" s="286" t="s">
        <v>797</v>
      </c>
      <c r="BI30" s="286" t="s">
        <v>797</v>
      </c>
      <c r="BJ30" s="286" t="s">
        <v>797</v>
      </c>
      <c r="BK30" s="286" t="s">
        <v>797</v>
      </c>
      <c r="BL30" s="286" t="s">
        <v>797</v>
      </c>
      <c r="BM30" s="286" t="s">
        <v>797</v>
      </c>
      <c r="BN30" s="286" t="s">
        <v>797</v>
      </c>
      <c r="BO30" s="286" t="s">
        <v>797</v>
      </c>
      <c r="BP30" s="286" t="s">
        <v>797</v>
      </c>
      <c r="BQ30" s="283">
        <v>0</v>
      </c>
      <c r="BR30" s="283">
        <f t="shared" si="8"/>
        <v>0</v>
      </c>
      <c r="BS30" s="286" t="s">
        <v>797</v>
      </c>
      <c r="BT30" s="286" t="s">
        <v>797</v>
      </c>
      <c r="BU30" s="286" t="s">
        <v>797</v>
      </c>
      <c r="BV30" s="286" t="s">
        <v>797</v>
      </c>
      <c r="BW30" s="286" t="s">
        <v>797</v>
      </c>
      <c r="BX30" s="286" t="s">
        <v>797</v>
      </c>
      <c r="BY30" s="286" t="s">
        <v>797</v>
      </c>
      <c r="BZ30" s="286" t="s">
        <v>797</v>
      </c>
      <c r="CA30" s="286" t="s">
        <v>797</v>
      </c>
      <c r="CB30" s="286" t="s">
        <v>797</v>
      </c>
      <c r="CC30" s="286" t="s">
        <v>797</v>
      </c>
      <c r="CD30" s="283">
        <v>0</v>
      </c>
      <c r="CE30" s="286" t="s">
        <v>797</v>
      </c>
      <c r="CF30" s="286" t="s">
        <v>797</v>
      </c>
      <c r="CG30" s="286" t="s">
        <v>797</v>
      </c>
      <c r="CH30" s="286" t="s">
        <v>797</v>
      </c>
      <c r="CI30" s="286" t="s">
        <v>797</v>
      </c>
      <c r="CJ30" s="286" t="s">
        <v>797</v>
      </c>
      <c r="CK30" s="286" t="s">
        <v>797</v>
      </c>
      <c r="CL30" s="286" t="s">
        <v>797</v>
      </c>
      <c r="CM30" s="283">
        <v>0</v>
      </c>
      <c r="CN30" s="283">
        <f t="shared" si="10"/>
        <v>0</v>
      </c>
      <c r="CO30" s="286" t="s">
        <v>797</v>
      </c>
      <c r="CP30" s="286" t="s">
        <v>797</v>
      </c>
      <c r="CQ30" s="286" t="s">
        <v>797</v>
      </c>
      <c r="CR30" s="286" t="s">
        <v>797</v>
      </c>
      <c r="CS30" s="286" t="s">
        <v>797</v>
      </c>
      <c r="CT30" s="286" t="s">
        <v>797</v>
      </c>
      <c r="CU30" s="286" t="s">
        <v>797</v>
      </c>
      <c r="CV30" s="286" t="s">
        <v>797</v>
      </c>
      <c r="CW30" s="286" t="s">
        <v>797</v>
      </c>
      <c r="CX30" s="286" t="s">
        <v>797</v>
      </c>
      <c r="CY30" s="286" t="s">
        <v>797</v>
      </c>
      <c r="CZ30" s="286" t="s">
        <v>797</v>
      </c>
      <c r="DA30" s="283">
        <v>0</v>
      </c>
      <c r="DB30" s="286" t="s">
        <v>797</v>
      </c>
      <c r="DC30" s="286" t="s">
        <v>797</v>
      </c>
      <c r="DD30" s="286" t="s">
        <v>797</v>
      </c>
      <c r="DE30" s="286" t="s">
        <v>797</v>
      </c>
      <c r="DF30" s="286" t="s">
        <v>797</v>
      </c>
      <c r="DG30" s="286" t="s">
        <v>797</v>
      </c>
      <c r="DH30" s="286" t="s">
        <v>797</v>
      </c>
      <c r="DI30" s="283">
        <v>0</v>
      </c>
      <c r="DJ30" s="283">
        <f t="shared" si="12"/>
        <v>0</v>
      </c>
      <c r="DK30" s="286" t="s">
        <v>797</v>
      </c>
      <c r="DL30" s="286" t="s">
        <v>797</v>
      </c>
      <c r="DM30" s="286" t="s">
        <v>797</v>
      </c>
      <c r="DN30" s="286" t="s">
        <v>797</v>
      </c>
      <c r="DO30" s="286" t="s">
        <v>797</v>
      </c>
      <c r="DP30" s="286" t="s">
        <v>797</v>
      </c>
      <c r="DQ30" s="286" t="s">
        <v>797</v>
      </c>
      <c r="DR30" s="286" t="s">
        <v>797</v>
      </c>
      <c r="DS30" s="286" t="s">
        <v>797</v>
      </c>
      <c r="DT30" s="286" t="s">
        <v>797</v>
      </c>
      <c r="DU30" s="286" t="s">
        <v>797</v>
      </c>
      <c r="DV30" s="283">
        <v>0</v>
      </c>
      <c r="DW30" s="286" t="s">
        <v>797</v>
      </c>
      <c r="DX30" s="286" t="s">
        <v>797</v>
      </c>
      <c r="DY30" s="286" t="s">
        <v>797</v>
      </c>
      <c r="DZ30" s="283">
        <v>0</v>
      </c>
      <c r="EA30" s="286" t="s">
        <v>797</v>
      </c>
      <c r="EB30" s="286" t="s">
        <v>797</v>
      </c>
      <c r="EC30" s="286" t="s">
        <v>797</v>
      </c>
      <c r="ED30" s="286" t="s">
        <v>797</v>
      </c>
      <c r="EE30" s="283">
        <v>0</v>
      </c>
      <c r="EF30" s="283">
        <f t="shared" si="14"/>
        <v>0</v>
      </c>
      <c r="EG30" s="283">
        <v>0</v>
      </c>
      <c r="EH30" s="286" t="s">
        <v>797</v>
      </c>
      <c r="EI30" s="286" t="s">
        <v>797</v>
      </c>
      <c r="EJ30" s="283">
        <v>0</v>
      </c>
      <c r="EK30" s="286" t="s">
        <v>797</v>
      </c>
      <c r="EL30" s="286" t="s">
        <v>797</v>
      </c>
      <c r="EM30" s="286" t="s">
        <v>797</v>
      </c>
      <c r="EN30" s="283">
        <v>0</v>
      </c>
      <c r="EO30" s="283">
        <v>0</v>
      </c>
      <c r="EP30" s="283">
        <v>0</v>
      </c>
      <c r="EQ30" s="286" t="s">
        <v>797</v>
      </c>
      <c r="ER30" s="286" t="s">
        <v>797</v>
      </c>
      <c r="ES30" s="286" t="s">
        <v>797</v>
      </c>
      <c r="ET30" s="286" t="s">
        <v>797</v>
      </c>
      <c r="EU30" s="283">
        <v>0</v>
      </c>
      <c r="EV30" s="283">
        <v>0</v>
      </c>
      <c r="EW30" s="286" t="s">
        <v>797</v>
      </c>
      <c r="EX30" s="286" t="s">
        <v>797</v>
      </c>
      <c r="EY30" s="286" t="s">
        <v>797</v>
      </c>
      <c r="EZ30" s="283">
        <v>0</v>
      </c>
      <c r="FA30" s="283">
        <v>0</v>
      </c>
      <c r="FB30" s="283">
        <f t="shared" si="16"/>
        <v>276</v>
      </c>
      <c r="FC30" s="283">
        <v>165</v>
      </c>
      <c r="FD30" s="283">
        <v>0</v>
      </c>
      <c r="FE30" s="283">
        <v>0</v>
      </c>
      <c r="FF30" s="283">
        <v>16</v>
      </c>
      <c r="FG30" s="283">
        <v>29</v>
      </c>
      <c r="FH30" s="283">
        <v>15</v>
      </c>
      <c r="FI30" s="283">
        <v>0</v>
      </c>
      <c r="FJ30" s="283">
        <v>29</v>
      </c>
      <c r="FK30" s="283">
        <v>0</v>
      </c>
      <c r="FL30" s="283">
        <v>0</v>
      </c>
      <c r="FM30" s="283">
        <v>22</v>
      </c>
      <c r="FN30" s="283">
        <v>0</v>
      </c>
      <c r="FO30" s="283">
        <v>0</v>
      </c>
      <c r="FP30" s="286" t="s">
        <v>797</v>
      </c>
      <c r="FQ30" s="286" t="s">
        <v>797</v>
      </c>
      <c r="FR30" s="286" t="s">
        <v>797</v>
      </c>
      <c r="FS30" s="283">
        <v>0</v>
      </c>
      <c r="FT30" s="283">
        <v>0</v>
      </c>
      <c r="FU30" s="283">
        <v>0</v>
      </c>
      <c r="FV30" s="283">
        <v>0</v>
      </c>
      <c r="FW30" s="283">
        <v>0</v>
      </c>
    </row>
    <row r="31" spans="1:179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18"/>
        <v>618</v>
      </c>
      <c r="E31" s="283">
        <f t="shared" si="19"/>
        <v>307</v>
      </c>
      <c r="F31" s="283">
        <f t="shared" si="20"/>
        <v>0</v>
      </c>
      <c r="G31" s="283">
        <f t="shared" si="21"/>
        <v>6</v>
      </c>
      <c r="H31" s="283">
        <f t="shared" si="22"/>
        <v>154</v>
      </c>
      <c r="I31" s="283">
        <f t="shared" si="23"/>
        <v>86</v>
      </c>
      <c r="J31" s="283">
        <f t="shared" si="24"/>
        <v>34</v>
      </c>
      <c r="K31" s="283">
        <f t="shared" si="25"/>
        <v>0</v>
      </c>
      <c r="L31" s="283">
        <f t="shared" si="26"/>
        <v>31</v>
      </c>
      <c r="M31" s="283">
        <f t="shared" si="27"/>
        <v>0</v>
      </c>
      <c r="N31" s="283">
        <f t="shared" si="28"/>
        <v>0</v>
      </c>
      <c r="O31" s="283">
        <f t="shared" si="29"/>
        <v>0</v>
      </c>
      <c r="P31" s="283">
        <f t="shared" si="30"/>
        <v>0</v>
      </c>
      <c r="Q31" s="283">
        <f t="shared" si="31"/>
        <v>0</v>
      </c>
      <c r="R31" s="283">
        <f t="shared" si="32"/>
        <v>0</v>
      </c>
      <c r="S31" s="283">
        <f t="shared" si="33"/>
        <v>0</v>
      </c>
      <c r="T31" s="283">
        <f t="shared" si="34"/>
        <v>0</v>
      </c>
      <c r="U31" s="283">
        <f t="shared" si="35"/>
        <v>0</v>
      </c>
      <c r="V31" s="283">
        <f t="shared" si="36"/>
        <v>0</v>
      </c>
      <c r="W31" s="283">
        <f t="shared" si="37"/>
        <v>0</v>
      </c>
      <c r="X31" s="283">
        <f t="shared" si="38"/>
        <v>0</v>
      </c>
      <c r="Y31" s="283">
        <f t="shared" si="39"/>
        <v>0</v>
      </c>
      <c r="Z31" s="283">
        <f t="shared" si="4"/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6" t="s">
        <v>797</v>
      </c>
      <c r="AM31" s="286" t="s">
        <v>797</v>
      </c>
      <c r="AN31" s="283">
        <v>0</v>
      </c>
      <c r="AO31" s="286" t="s">
        <v>797</v>
      </c>
      <c r="AP31" s="286" t="s">
        <v>797</v>
      </c>
      <c r="AQ31" s="283">
        <v>0</v>
      </c>
      <c r="AR31" s="286" t="s">
        <v>797</v>
      </c>
      <c r="AS31" s="283">
        <v>0</v>
      </c>
      <c r="AT31" s="286" t="s">
        <v>797</v>
      </c>
      <c r="AU31" s="283">
        <v>0</v>
      </c>
      <c r="AV31" s="283">
        <f t="shared" si="6"/>
        <v>0</v>
      </c>
      <c r="AW31" s="283">
        <v>0</v>
      </c>
      <c r="AX31" s="283">
        <v>0</v>
      </c>
      <c r="AY31" s="283"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v>0</v>
      </c>
      <c r="BG31" s="283">
        <v>0</v>
      </c>
      <c r="BH31" s="286" t="s">
        <v>797</v>
      </c>
      <c r="BI31" s="286" t="s">
        <v>797</v>
      </c>
      <c r="BJ31" s="286" t="s">
        <v>797</v>
      </c>
      <c r="BK31" s="286" t="s">
        <v>797</v>
      </c>
      <c r="BL31" s="286" t="s">
        <v>797</v>
      </c>
      <c r="BM31" s="286" t="s">
        <v>797</v>
      </c>
      <c r="BN31" s="286" t="s">
        <v>797</v>
      </c>
      <c r="BO31" s="286" t="s">
        <v>797</v>
      </c>
      <c r="BP31" s="286" t="s">
        <v>797</v>
      </c>
      <c r="BQ31" s="283">
        <v>0</v>
      </c>
      <c r="BR31" s="283">
        <f t="shared" si="8"/>
        <v>0</v>
      </c>
      <c r="BS31" s="286" t="s">
        <v>797</v>
      </c>
      <c r="BT31" s="286" t="s">
        <v>797</v>
      </c>
      <c r="BU31" s="286" t="s">
        <v>797</v>
      </c>
      <c r="BV31" s="286" t="s">
        <v>797</v>
      </c>
      <c r="BW31" s="286" t="s">
        <v>797</v>
      </c>
      <c r="BX31" s="286" t="s">
        <v>797</v>
      </c>
      <c r="BY31" s="286" t="s">
        <v>797</v>
      </c>
      <c r="BZ31" s="286" t="s">
        <v>797</v>
      </c>
      <c r="CA31" s="286" t="s">
        <v>797</v>
      </c>
      <c r="CB31" s="286" t="s">
        <v>797</v>
      </c>
      <c r="CC31" s="286" t="s">
        <v>797</v>
      </c>
      <c r="CD31" s="283">
        <v>0</v>
      </c>
      <c r="CE31" s="286" t="s">
        <v>797</v>
      </c>
      <c r="CF31" s="286" t="s">
        <v>797</v>
      </c>
      <c r="CG31" s="286" t="s">
        <v>797</v>
      </c>
      <c r="CH31" s="286" t="s">
        <v>797</v>
      </c>
      <c r="CI31" s="286" t="s">
        <v>797</v>
      </c>
      <c r="CJ31" s="286" t="s">
        <v>797</v>
      </c>
      <c r="CK31" s="286" t="s">
        <v>797</v>
      </c>
      <c r="CL31" s="286" t="s">
        <v>797</v>
      </c>
      <c r="CM31" s="283">
        <v>0</v>
      </c>
      <c r="CN31" s="283">
        <f t="shared" si="10"/>
        <v>0</v>
      </c>
      <c r="CO31" s="286" t="s">
        <v>797</v>
      </c>
      <c r="CP31" s="286" t="s">
        <v>797</v>
      </c>
      <c r="CQ31" s="286" t="s">
        <v>797</v>
      </c>
      <c r="CR31" s="286" t="s">
        <v>797</v>
      </c>
      <c r="CS31" s="286" t="s">
        <v>797</v>
      </c>
      <c r="CT31" s="286" t="s">
        <v>797</v>
      </c>
      <c r="CU31" s="286" t="s">
        <v>797</v>
      </c>
      <c r="CV31" s="286" t="s">
        <v>797</v>
      </c>
      <c r="CW31" s="286" t="s">
        <v>797</v>
      </c>
      <c r="CX31" s="286" t="s">
        <v>797</v>
      </c>
      <c r="CY31" s="286" t="s">
        <v>797</v>
      </c>
      <c r="CZ31" s="286" t="s">
        <v>797</v>
      </c>
      <c r="DA31" s="283">
        <v>0</v>
      </c>
      <c r="DB31" s="286" t="s">
        <v>797</v>
      </c>
      <c r="DC31" s="286" t="s">
        <v>797</v>
      </c>
      <c r="DD31" s="286" t="s">
        <v>797</v>
      </c>
      <c r="DE31" s="286" t="s">
        <v>797</v>
      </c>
      <c r="DF31" s="286" t="s">
        <v>797</v>
      </c>
      <c r="DG31" s="286" t="s">
        <v>797</v>
      </c>
      <c r="DH31" s="286" t="s">
        <v>797</v>
      </c>
      <c r="DI31" s="283">
        <v>0</v>
      </c>
      <c r="DJ31" s="283">
        <f t="shared" si="12"/>
        <v>0</v>
      </c>
      <c r="DK31" s="286" t="s">
        <v>797</v>
      </c>
      <c r="DL31" s="286" t="s">
        <v>797</v>
      </c>
      <c r="DM31" s="286" t="s">
        <v>797</v>
      </c>
      <c r="DN31" s="286" t="s">
        <v>797</v>
      </c>
      <c r="DO31" s="286" t="s">
        <v>797</v>
      </c>
      <c r="DP31" s="286" t="s">
        <v>797</v>
      </c>
      <c r="DQ31" s="286" t="s">
        <v>797</v>
      </c>
      <c r="DR31" s="286" t="s">
        <v>797</v>
      </c>
      <c r="DS31" s="286" t="s">
        <v>797</v>
      </c>
      <c r="DT31" s="286" t="s">
        <v>797</v>
      </c>
      <c r="DU31" s="286" t="s">
        <v>797</v>
      </c>
      <c r="DV31" s="283">
        <v>0</v>
      </c>
      <c r="DW31" s="286" t="s">
        <v>797</v>
      </c>
      <c r="DX31" s="286" t="s">
        <v>797</v>
      </c>
      <c r="DY31" s="286" t="s">
        <v>797</v>
      </c>
      <c r="DZ31" s="283">
        <v>0</v>
      </c>
      <c r="EA31" s="286" t="s">
        <v>797</v>
      </c>
      <c r="EB31" s="286" t="s">
        <v>797</v>
      </c>
      <c r="EC31" s="286" t="s">
        <v>797</v>
      </c>
      <c r="ED31" s="286" t="s">
        <v>797</v>
      </c>
      <c r="EE31" s="283">
        <v>0</v>
      </c>
      <c r="EF31" s="283">
        <f t="shared" si="14"/>
        <v>0</v>
      </c>
      <c r="EG31" s="283">
        <v>0</v>
      </c>
      <c r="EH31" s="286" t="s">
        <v>797</v>
      </c>
      <c r="EI31" s="286" t="s">
        <v>797</v>
      </c>
      <c r="EJ31" s="283">
        <v>0</v>
      </c>
      <c r="EK31" s="286" t="s">
        <v>797</v>
      </c>
      <c r="EL31" s="286" t="s">
        <v>797</v>
      </c>
      <c r="EM31" s="286" t="s">
        <v>797</v>
      </c>
      <c r="EN31" s="283">
        <v>0</v>
      </c>
      <c r="EO31" s="283">
        <v>0</v>
      </c>
      <c r="EP31" s="283">
        <v>0</v>
      </c>
      <c r="EQ31" s="286" t="s">
        <v>797</v>
      </c>
      <c r="ER31" s="286" t="s">
        <v>797</v>
      </c>
      <c r="ES31" s="286" t="s">
        <v>797</v>
      </c>
      <c r="ET31" s="286" t="s">
        <v>797</v>
      </c>
      <c r="EU31" s="283">
        <v>0</v>
      </c>
      <c r="EV31" s="283">
        <v>0</v>
      </c>
      <c r="EW31" s="286" t="s">
        <v>797</v>
      </c>
      <c r="EX31" s="286" t="s">
        <v>797</v>
      </c>
      <c r="EY31" s="286" t="s">
        <v>797</v>
      </c>
      <c r="EZ31" s="283">
        <v>0</v>
      </c>
      <c r="FA31" s="283">
        <v>0</v>
      </c>
      <c r="FB31" s="283">
        <f t="shared" si="16"/>
        <v>618</v>
      </c>
      <c r="FC31" s="283">
        <v>307</v>
      </c>
      <c r="FD31" s="283">
        <v>0</v>
      </c>
      <c r="FE31" s="283">
        <v>6</v>
      </c>
      <c r="FF31" s="283">
        <v>154</v>
      </c>
      <c r="FG31" s="283">
        <v>86</v>
      </c>
      <c r="FH31" s="283">
        <v>34</v>
      </c>
      <c r="FI31" s="283">
        <v>0</v>
      </c>
      <c r="FJ31" s="283">
        <v>31</v>
      </c>
      <c r="FK31" s="283">
        <v>0</v>
      </c>
      <c r="FL31" s="283">
        <v>0</v>
      </c>
      <c r="FM31" s="283">
        <v>0</v>
      </c>
      <c r="FN31" s="283">
        <v>0</v>
      </c>
      <c r="FO31" s="283">
        <v>0</v>
      </c>
      <c r="FP31" s="286" t="s">
        <v>797</v>
      </c>
      <c r="FQ31" s="286" t="s">
        <v>797</v>
      </c>
      <c r="FR31" s="286" t="s">
        <v>797</v>
      </c>
      <c r="FS31" s="283">
        <v>0</v>
      </c>
      <c r="FT31" s="283">
        <v>0</v>
      </c>
      <c r="FU31" s="283">
        <v>0</v>
      </c>
      <c r="FV31" s="283">
        <v>0</v>
      </c>
      <c r="FW31" s="283">
        <v>0</v>
      </c>
    </row>
    <row r="32" spans="1:179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18"/>
        <v>164</v>
      </c>
      <c r="E32" s="283">
        <f t="shared" si="19"/>
        <v>80</v>
      </c>
      <c r="F32" s="283">
        <f t="shared" si="20"/>
        <v>0</v>
      </c>
      <c r="G32" s="283">
        <f t="shared" si="21"/>
        <v>2</v>
      </c>
      <c r="H32" s="283">
        <f t="shared" si="22"/>
        <v>41</v>
      </c>
      <c r="I32" s="283">
        <f t="shared" si="23"/>
        <v>23</v>
      </c>
      <c r="J32" s="283">
        <f t="shared" si="24"/>
        <v>9</v>
      </c>
      <c r="K32" s="283">
        <f t="shared" si="25"/>
        <v>0</v>
      </c>
      <c r="L32" s="283">
        <f t="shared" si="26"/>
        <v>9</v>
      </c>
      <c r="M32" s="283">
        <f t="shared" si="27"/>
        <v>0</v>
      </c>
      <c r="N32" s="283">
        <f t="shared" si="28"/>
        <v>0</v>
      </c>
      <c r="O32" s="283">
        <f t="shared" si="29"/>
        <v>0</v>
      </c>
      <c r="P32" s="283">
        <f t="shared" si="30"/>
        <v>0</v>
      </c>
      <c r="Q32" s="283">
        <f t="shared" si="31"/>
        <v>0</v>
      </c>
      <c r="R32" s="283">
        <f t="shared" si="32"/>
        <v>0</v>
      </c>
      <c r="S32" s="283">
        <f t="shared" si="33"/>
        <v>0</v>
      </c>
      <c r="T32" s="283">
        <f t="shared" si="34"/>
        <v>0</v>
      </c>
      <c r="U32" s="283">
        <f t="shared" si="35"/>
        <v>0</v>
      </c>
      <c r="V32" s="283">
        <f t="shared" si="36"/>
        <v>0</v>
      </c>
      <c r="W32" s="283">
        <f t="shared" si="37"/>
        <v>0</v>
      </c>
      <c r="X32" s="283">
        <f t="shared" si="38"/>
        <v>0</v>
      </c>
      <c r="Y32" s="283">
        <f t="shared" si="39"/>
        <v>0</v>
      </c>
      <c r="Z32" s="283">
        <f t="shared" si="4"/>
        <v>0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3">
        <v>0</v>
      </c>
      <c r="AL32" s="286" t="s">
        <v>797</v>
      </c>
      <c r="AM32" s="286" t="s">
        <v>797</v>
      </c>
      <c r="AN32" s="283">
        <v>0</v>
      </c>
      <c r="AO32" s="286" t="s">
        <v>797</v>
      </c>
      <c r="AP32" s="286" t="s">
        <v>797</v>
      </c>
      <c r="AQ32" s="283">
        <v>0</v>
      </c>
      <c r="AR32" s="286" t="s">
        <v>797</v>
      </c>
      <c r="AS32" s="283">
        <v>0</v>
      </c>
      <c r="AT32" s="286" t="s">
        <v>797</v>
      </c>
      <c r="AU32" s="283">
        <v>0</v>
      </c>
      <c r="AV32" s="283">
        <f t="shared" si="6"/>
        <v>0</v>
      </c>
      <c r="AW32" s="283">
        <v>0</v>
      </c>
      <c r="AX32" s="283">
        <v>0</v>
      </c>
      <c r="AY32" s="283"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v>0</v>
      </c>
      <c r="BG32" s="283">
        <v>0</v>
      </c>
      <c r="BH32" s="286" t="s">
        <v>797</v>
      </c>
      <c r="BI32" s="286" t="s">
        <v>797</v>
      </c>
      <c r="BJ32" s="286" t="s">
        <v>797</v>
      </c>
      <c r="BK32" s="286" t="s">
        <v>797</v>
      </c>
      <c r="BL32" s="286" t="s">
        <v>797</v>
      </c>
      <c r="BM32" s="286" t="s">
        <v>797</v>
      </c>
      <c r="BN32" s="286" t="s">
        <v>797</v>
      </c>
      <c r="BO32" s="286" t="s">
        <v>797</v>
      </c>
      <c r="BP32" s="286" t="s">
        <v>797</v>
      </c>
      <c r="BQ32" s="283">
        <v>0</v>
      </c>
      <c r="BR32" s="283">
        <f t="shared" si="8"/>
        <v>0</v>
      </c>
      <c r="BS32" s="286" t="s">
        <v>797</v>
      </c>
      <c r="BT32" s="286" t="s">
        <v>797</v>
      </c>
      <c r="BU32" s="286" t="s">
        <v>797</v>
      </c>
      <c r="BV32" s="286" t="s">
        <v>797</v>
      </c>
      <c r="BW32" s="286" t="s">
        <v>797</v>
      </c>
      <c r="BX32" s="286" t="s">
        <v>797</v>
      </c>
      <c r="BY32" s="286" t="s">
        <v>797</v>
      </c>
      <c r="BZ32" s="286" t="s">
        <v>797</v>
      </c>
      <c r="CA32" s="286" t="s">
        <v>797</v>
      </c>
      <c r="CB32" s="286" t="s">
        <v>797</v>
      </c>
      <c r="CC32" s="286" t="s">
        <v>797</v>
      </c>
      <c r="CD32" s="283">
        <v>0</v>
      </c>
      <c r="CE32" s="286" t="s">
        <v>797</v>
      </c>
      <c r="CF32" s="286" t="s">
        <v>797</v>
      </c>
      <c r="CG32" s="286" t="s">
        <v>797</v>
      </c>
      <c r="CH32" s="286" t="s">
        <v>797</v>
      </c>
      <c r="CI32" s="286" t="s">
        <v>797</v>
      </c>
      <c r="CJ32" s="286" t="s">
        <v>797</v>
      </c>
      <c r="CK32" s="286" t="s">
        <v>797</v>
      </c>
      <c r="CL32" s="286" t="s">
        <v>797</v>
      </c>
      <c r="CM32" s="283">
        <v>0</v>
      </c>
      <c r="CN32" s="283">
        <f t="shared" si="10"/>
        <v>0</v>
      </c>
      <c r="CO32" s="286" t="s">
        <v>797</v>
      </c>
      <c r="CP32" s="286" t="s">
        <v>797</v>
      </c>
      <c r="CQ32" s="286" t="s">
        <v>797</v>
      </c>
      <c r="CR32" s="286" t="s">
        <v>797</v>
      </c>
      <c r="CS32" s="286" t="s">
        <v>797</v>
      </c>
      <c r="CT32" s="286" t="s">
        <v>797</v>
      </c>
      <c r="CU32" s="286" t="s">
        <v>797</v>
      </c>
      <c r="CV32" s="286" t="s">
        <v>797</v>
      </c>
      <c r="CW32" s="286" t="s">
        <v>797</v>
      </c>
      <c r="CX32" s="286" t="s">
        <v>797</v>
      </c>
      <c r="CY32" s="286" t="s">
        <v>797</v>
      </c>
      <c r="CZ32" s="286" t="s">
        <v>797</v>
      </c>
      <c r="DA32" s="283">
        <v>0</v>
      </c>
      <c r="DB32" s="286" t="s">
        <v>797</v>
      </c>
      <c r="DC32" s="286" t="s">
        <v>797</v>
      </c>
      <c r="DD32" s="286" t="s">
        <v>797</v>
      </c>
      <c r="DE32" s="286" t="s">
        <v>797</v>
      </c>
      <c r="DF32" s="286" t="s">
        <v>797</v>
      </c>
      <c r="DG32" s="286" t="s">
        <v>797</v>
      </c>
      <c r="DH32" s="286" t="s">
        <v>797</v>
      </c>
      <c r="DI32" s="283">
        <v>0</v>
      </c>
      <c r="DJ32" s="283">
        <f t="shared" si="12"/>
        <v>0</v>
      </c>
      <c r="DK32" s="286" t="s">
        <v>797</v>
      </c>
      <c r="DL32" s="286" t="s">
        <v>797</v>
      </c>
      <c r="DM32" s="286" t="s">
        <v>797</v>
      </c>
      <c r="DN32" s="286" t="s">
        <v>797</v>
      </c>
      <c r="DO32" s="286" t="s">
        <v>797</v>
      </c>
      <c r="DP32" s="286" t="s">
        <v>797</v>
      </c>
      <c r="DQ32" s="286" t="s">
        <v>797</v>
      </c>
      <c r="DR32" s="286" t="s">
        <v>797</v>
      </c>
      <c r="DS32" s="286" t="s">
        <v>797</v>
      </c>
      <c r="DT32" s="286" t="s">
        <v>797</v>
      </c>
      <c r="DU32" s="286" t="s">
        <v>797</v>
      </c>
      <c r="DV32" s="283">
        <v>0</v>
      </c>
      <c r="DW32" s="286" t="s">
        <v>797</v>
      </c>
      <c r="DX32" s="286" t="s">
        <v>797</v>
      </c>
      <c r="DY32" s="286" t="s">
        <v>797</v>
      </c>
      <c r="DZ32" s="283">
        <v>0</v>
      </c>
      <c r="EA32" s="286" t="s">
        <v>797</v>
      </c>
      <c r="EB32" s="286" t="s">
        <v>797</v>
      </c>
      <c r="EC32" s="286" t="s">
        <v>797</v>
      </c>
      <c r="ED32" s="286" t="s">
        <v>797</v>
      </c>
      <c r="EE32" s="283">
        <v>0</v>
      </c>
      <c r="EF32" s="283">
        <f t="shared" si="14"/>
        <v>0</v>
      </c>
      <c r="EG32" s="283">
        <v>0</v>
      </c>
      <c r="EH32" s="286" t="s">
        <v>797</v>
      </c>
      <c r="EI32" s="286" t="s">
        <v>797</v>
      </c>
      <c r="EJ32" s="283">
        <v>0</v>
      </c>
      <c r="EK32" s="286" t="s">
        <v>797</v>
      </c>
      <c r="EL32" s="286" t="s">
        <v>797</v>
      </c>
      <c r="EM32" s="286" t="s">
        <v>797</v>
      </c>
      <c r="EN32" s="283">
        <v>0</v>
      </c>
      <c r="EO32" s="283">
        <v>0</v>
      </c>
      <c r="EP32" s="283">
        <v>0</v>
      </c>
      <c r="EQ32" s="286" t="s">
        <v>797</v>
      </c>
      <c r="ER32" s="286" t="s">
        <v>797</v>
      </c>
      <c r="ES32" s="286" t="s">
        <v>797</v>
      </c>
      <c r="ET32" s="286" t="s">
        <v>797</v>
      </c>
      <c r="EU32" s="283">
        <v>0</v>
      </c>
      <c r="EV32" s="283">
        <v>0</v>
      </c>
      <c r="EW32" s="286" t="s">
        <v>797</v>
      </c>
      <c r="EX32" s="286" t="s">
        <v>797</v>
      </c>
      <c r="EY32" s="286" t="s">
        <v>797</v>
      </c>
      <c r="EZ32" s="283">
        <v>0</v>
      </c>
      <c r="FA32" s="283">
        <v>0</v>
      </c>
      <c r="FB32" s="283">
        <f t="shared" si="16"/>
        <v>164</v>
      </c>
      <c r="FC32" s="283">
        <v>80</v>
      </c>
      <c r="FD32" s="283">
        <v>0</v>
      </c>
      <c r="FE32" s="283">
        <v>2</v>
      </c>
      <c r="FF32" s="283">
        <v>41</v>
      </c>
      <c r="FG32" s="283">
        <v>23</v>
      </c>
      <c r="FH32" s="283">
        <v>9</v>
      </c>
      <c r="FI32" s="283">
        <v>0</v>
      </c>
      <c r="FJ32" s="283">
        <v>9</v>
      </c>
      <c r="FK32" s="283">
        <v>0</v>
      </c>
      <c r="FL32" s="283">
        <v>0</v>
      </c>
      <c r="FM32" s="283">
        <v>0</v>
      </c>
      <c r="FN32" s="283">
        <v>0</v>
      </c>
      <c r="FO32" s="283">
        <v>0</v>
      </c>
      <c r="FP32" s="286" t="s">
        <v>797</v>
      </c>
      <c r="FQ32" s="286" t="s">
        <v>797</v>
      </c>
      <c r="FR32" s="286" t="s">
        <v>797</v>
      </c>
      <c r="FS32" s="283">
        <v>0</v>
      </c>
      <c r="FT32" s="283">
        <v>0</v>
      </c>
      <c r="FU32" s="283">
        <v>0</v>
      </c>
      <c r="FV32" s="283">
        <v>0</v>
      </c>
      <c r="FW32" s="283">
        <v>0</v>
      </c>
    </row>
    <row r="33" spans="1:179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18"/>
        <v>135</v>
      </c>
      <c r="E33" s="283">
        <f t="shared" si="19"/>
        <v>64</v>
      </c>
      <c r="F33" s="283">
        <f t="shared" si="20"/>
        <v>0</v>
      </c>
      <c r="G33" s="283">
        <f t="shared" si="21"/>
        <v>1</v>
      </c>
      <c r="H33" s="283">
        <f t="shared" si="22"/>
        <v>35</v>
      </c>
      <c r="I33" s="283">
        <f t="shared" si="23"/>
        <v>20</v>
      </c>
      <c r="J33" s="283">
        <f t="shared" si="24"/>
        <v>8</v>
      </c>
      <c r="K33" s="283">
        <f t="shared" si="25"/>
        <v>0</v>
      </c>
      <c r="L33" s="283">
        <f t="shared" si="26"/>
        <v>7</v>
      </c>
      <c r="M33" s="283">
        <f t="shared" si="27"/>
        <v>0</v>
      </c>
      <c r="N33" s="283">
        <f t="shared" si="28"/>
        <v>0</v>
      </c>
      <c r="O33" s="283">
        <f t="shared" si="29"/>
        <v>0</v>
      </c>
      <c r="P33" s="283">
        <f t="shared" si="30"/>
        <v>0</v>
      </c>
      <c r="Q33" s="283">
        <f t="shared" si="31"/>
        <v>0</v>
      </c>
      <c r="R33" s="283">
        <f t="shared" si="32"/>
        <v>0</v>
      </c>
      <c r="S33" s="283">
        <f t="shared" si="33"/>
        <v>0</v>
      </c>
      <c r="T33" s="283">
        <f t="shared" si="34"/>
        <v>0</v>
      </c>
      <c r="U33" s="283">
        <f t="shared" si="35"/>
        <v>0</v>
      </c>
      <c r="V33" s="283">
        <f t="shared" si="36"/>
        <v>0</v>
      </c>
      <c r="W33" s="283">
        <f t="shared" si="37"/>
        <v>0</v>
      </c>
      <c r="X33" s="283">
        <f t="shared" si="38"/>
        <v>0</v>
      </c>
      <c r="Y33" s="283">
        <f t="shared" si="39"/>
        <v>0</v>
      </c>
      <c r="Z33" s="283">
        <f t="shared" si="4"/>
        <v>0</v>
      </c>
      <c r="AA33" s="283">
        <v>0</v>
      </c>
      <c r="AB33" s="283">
        <v>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3">
        <v>0</v>
      </c>
      <c r="AL33" s="286" t="s">
        <v>797</v>
      </c>
      <c r="AM33" s="286" t="s">
        <v>797</v>
      </c>
      <c r="AN33" s="283">
        <v>0</v>
      </c>
      <c r="AO33" s="286" t="s">
        <v>797</v>
      </c>
      <c r="AP33" s="286" t="s">
        <v>797</v>
      </c>
      <c r="AQ33" s="283">
        <v>0</v>
      </c>
      <c r="AR33" s="286" t="s">
        <v>797</v>
      </c>
      <c r="AS33" s="283">
        <v>0</v>
      </c>
      <c r="AT33" s="286" t="s">
        <v>797</v>
      </c>
      <c r="AU33" s="283">
        <v>0</v>
      </c>
      <c r="AV33" s="283">
        <f t="shared" si="6"/>
        <v>0</v>
      </c>
      <c r="AW33" s="283">
        <v>0</v>
      </c>
      <c r="AX33" s="283">
        <v>0</v>
      </c>
      <c r="AY33" s="283"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v>0</v>
      </c>
      <c r="BG33" s="283">
        <v>0</v>
      </c>
      <c r="BH33" s="286" t="s">
        <v>797</v>
      </c>
      <c r="BI33" s="286" t="s">
        <v>797</v>
      </c>
      <c r="BJ33" s="286" t="s">
        <v>797</v>
      </c>
      <c r="BK33" s="286" t="s">
        <v>797</v>
      </c>
      <c r="BL33" s="286" t="s">
        <v>797</v>
      </c>
      <c r="BM33" s="286" t="s">
        <v>797</v>
      </c>
      <c r="BN33" s="286" t="s">
        <v>797</v>
      </c>
      <c r="BO33" s="286" t="s">
        <v>797</v>
      </c>
      <c r="BP33" s="286" t="s">
        <v>797</v>
      </c>
      <c r="BQ33" s="283">
        <v>0</v>
      </c>
      <c r="BR33" s="283">
        <f t="shared" si="8"/>
        <v>0</v>
      </c>
      <c r="BS33" s="286" t="s">
        <v>797</v>
      </c>
      <c r="BT33" s="286" t="s">
        <v>797</v>
      </c>
      <c r="BU33" s="286" t="s">
        <v>797</v>
      </c>
      <c r="BV33" s="286" t="s">
        <v>797</v>
      </c>
      <c r="BW33" s="286" t="s">
        <v>797</v>
      </c>
      <c r="BX33" s="286" t="s">
        <v>797</v>
      </c>
      <c r="BY33" s="286" t="s">
        <v>797</v>
      </c>
      <c r="BZ33" s="286" t="s">
        <v>797</v>
      </c>
      <c r="CA33" s="286" t="s">
        <v>797</v>
      </c>
      <c r="CB33" s="286" t="s">
        <v>797</v>
      </c>
      <c r="CC33" s="286" t="s">
        <v>797</v>
      </c>
      <c r="CD33" s="283">
        <v>0</v>
      </c>
      <c r="CE33" s="286" t="s">
        <v>797</v>
      </c>
      <c r="CF33" s="286" t="s">
        <v>797</v>
      </c>
      <c r="CG33" s="286" t="s">
        <v>797</v>
      </c>
      <c r="CH33" s="286" t="s">
        <v>797</v>
      </c>
      <c r="CI33" s="286" t="s">
        <v>797</v>
      </c>
      <c r="CJ33" s="286" t="s">
        <v>797</v>
      </c>
      <c r="CK33" s="286" t="s">
        <v>797</v>
      </c>
      <c r="CL33" s="286" t="s">
        <v>797</v>
      </c>
      <c r="CM33" s="283">
        <v>0</v>
      </c>
      <c r="CN33" s="283">
        <f t="shared" si="10"/>
        <v>0</v>
      </c>
      <c r="CO33" s="286" t="s">
        <v>797</v>
      </c>
      <c r="CP33" s="286" t="s">
        <v>797</v>
      </c>
      <c r="CQ33" s="286" t="s">
        <v>797</v>
      </c>
      <c r="CR33" s="286" t="s">
        <v>797</v>
      </c>
      <c r="CS33" s="286" t="s">
        <v>797</v>
      </c>
      <c r="CT33" s="286" t="s">
        <v>797</v>
      </c>
      <c r="CU33" s="286" t="s">
        <v>797</v>
      </c>
      <c r="CV33" s="286" t="s">
        <v>797</v>
      </c>
      <c r="CW33" s="286" t="s">
        <v>797</v>
      </c>
      <c r="CX33" s="286" t="s">
        <v>797</v>
      </c>
      <c r="CY33" s="286" t="s">
        <v>797</v>
      </c>
      <c r="CZ33" s="286" t="s">
        <v>797</v>
      </c>
      <c r="DA33" s="283">
        <v>0</v>
      </c>
      <c r="DB33" s="286" t="s">
        <v>797</v>
      </c>
      <c r="DC33" s="286" t="s">
        <v>797</v>
      </c>
      <c r="DD33" s="286" t="s">
        <v>797</v>
      </c>
      <c r="DE33" s="286" t="s">
        <v>797</v>
      </c>
      <c r="DF33" s="286" t="s">
        <v>797</v>
      </c>
      <c r="DG33" s="286" t="s">
        <v>797</v>
      </c>
      <c r="DH33" s="286" t="s">
        <v>797</v>
      </c>
      <c r="DI33" s="283">
        <v>0</v>
      </c>
      <c r="DJ33" s="283">
        <f t="shared" si="12"/>
        <v>0</v>
      </c>
      <c r="DK33" s="286" t="s">
        <v>797</v>
      </c>
      <c r="DL33" s="286" t="s">
        <v>797</v>
      </c>
      <c r="DM33" s="286" t="s">
        <v>797</v>
      </c>
      <c r="DN33" s="286" t="s">
        <v>797</v>
      </c>
      <c r="DO33" s="286" t="s">
        <v>797</v>
      </c>
      <c r="DP33" s="286" t="s">
        <v>797</v>
      </c>
      <c r="DQ33" s="286" t="s">
        <v>797</v>
      </c>
      <c r="DR33" s="286" t="s">
        <v>797</v>
      </c>
      <c r="DS33" s="286" t="s">
        <v>797</v>
      </c>
      <c r="DT33" s="286" t="s">
        <v>797</v>
      </c>
      <c r="DU33" s="286" t="s">
        <v>797</v>
      </c>
      <c r="DV33" s="283">
        <v>0</v>
      </c>
      <c r="DW33" s="286" t="s">
        <v>797</v>
      </c>
      <c r="DX33" s="286" t="s">
        <v>797</v>
      </c>
      <c r="DY33" s="286" t="s">
        <v>797</v>
      </c>
      <c r="DZ33" s="283">
        <v>0</v>
      </c>
      <c r="EA33" s="286" t="s">
        <v>797</v>
      </c>
      <c r="EB33" s="286" t="s">
        <v>797</v>
      </c>
      <c r="EC33" s="286" t="s">
        <v>797</v>
      </c>
      <c r="ED33" s="286" t="s">
        <v>797</v>
      </c>
      <c r="EE33" s="283">
        <v>0</v>
      </c>
      <c r="EF33" s="283">
        <f t="shared" si="14"/>
        <v>0</v>
      </c>
      <c r="EG33" s="283">
        <v>0</v>
      </c>
      <c r="EH33" s="286" t="s">
        <v>797</v>
      </c>
      <c r="EI33" s="286" t="s">
        <v>797</v>
      </c>
      <c r="EJ33" s="283">
        <v>0</v>
      </c>
      <c r="EK33" s="286" t="s">
        <v>797</v>
      </c>
      <c r="EL33" s="286" t="s">
        <v>797</v>
      </c>
      <c r="EM33" s="286" t="s">
        <v>797</v>
      </c>
      <c r="EN33" s="283">
        <v>0</v>
      </c>
      <c r="EO33" s="283">
        <v>0</v>
      </c>
      <c r="EP33" s="283">
        <v>0</v>
      </c>
      <c r="EQ33" s="286" t="s">
        <v>797</v>
      </c>
      <c r="ER33" s="286" t="s">
        <v>797</v>
      </c>
      <c r="ES33" s="286" t="s">
        <v>797</v>
      </c>
      <c r="ET33" s="286" t="s">
        <v>797</v>
      </c>
      <c r="EU33" s="283">
        <v>0</v>
      </c>
      <c r="EV33" s="283">
        <v>0</v>
      </c>
      <c r="EW33" s="286" t="s">
        <v>797</v>
      </c>
      <c r="EX33" s="286" t="s">
        <v>797</v>
      </c>
      <c r="EY33" s="286" t="s">
        <v>797</v>
      </c>
      <c r="EZ33" s="283">
        <v>0</v>
      </c>
      <c r="FA33" s="283">
        <v>0</v>
      </c>
      <c r="FB33" s="283">
        <f t="shared" si="16"/>
        <v>135</v>
      </c>
      <c r="FC33" s="283">
        <v>64</v>
      </c>
      <c r="FD33" s="283">
        <v>0</v>
      </c>
      <c r="FE33" s="283">
        <v>1</v>
      </c>
      <c r="FF33" s="283">
        <v>35</v>
      </c>
      <c r="FG33" s="283">
        <v>20</v>
      </c>
      <c r="FH33" s="283">
        <v>8</v>
      </c>
      <c r="FI33" s="283">
        <v>0</v>
      </c>
      <c r="FJ33" s="283">
        <v>7</v>
      </c>
      <c r="FK33" s="283">
        <v>0</v>
      </c>
      <c r="FL33" s="283">
        <v>0</v>
      </c>
      <c r="FM33" s="283">
        <v>0</v>
      </c>
      <c r="FN33" s="283">
        <v>0</v>
      </c>
      <c r="FO33" s="283">
        <v>0</v>
      </c>
      <c r="FP33" s="286" t="s">
        <v>797</v>
      </c>
      <c r="FQ33" s="286" t="s">
        <v>797</v>
      </c>
      <c r="FR33" s="286" t="s">
        <v>797</v>
      </c>
      <c r="FS33" s="283">
        <v>0</v>
      </c>
      <c r="FT33" s="283">
        <v>0</v>
      </c>
      <c r="FU33" s="283">
        <v>0</v>
      </c>
      <c r="FV33" s="283">
        <v>0</v>
      </c>
      <c r="FW33" s="283">
        <v>0</v>
      </c>
    </row>
    <row r="34" spans="1:179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6"/>
      <c r="AM34" s="286"/>
      <c r="AN34" s="283"/>
      <c r="AO34" s="286"/>
      <c r="AP34" s="286"/>
      <c r="AQ34" s="283"/>
      <c r="AR34" s="286"/>
      <c r="AS34" s="283"/>
      <c r="AT34" s="286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6"/>
      <c r="BI34" s="286"/>
      <c r="BJ34" s="286"/>
      <c r="BK34" s="286"/>
      <c r="BL34" s="286"/>
      <c r="BM34" s="286"/>
      <c r="BN34" s="286"/>
      <c r="BO34" s="286"/>
      <c r="BP34" s="286"/>
      <c r="BQ34" s="283"/>
      <c r="BR34" s="283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3"/>
      <c r="CE34" s="286"/>
      <c r="CF34" s="286"/>
      <c r="CG34" s="286"/>
      <c r="CH34" s="286"/>
      <c r="CI34" s="286"/>
      <c r="CJ34" s="286"/>
      <c r="CK34" s="286"/>
      <c r="CL34" s="286"/>
      <c r="CM34" s="283"/>
      <c r="CN34" s="283"/>
      <c r="CO34" s="286"/>
      <c r="CP34" s="286"/>
      <c r="CQ34" s="286"/>
      <c r="CR34" s="286"/>
      <c r="CS34" s="286"/>
      <c r="CT34" s="286"/>
      <c r="CU34" s="286"/>
      <c r="CV34" s="286"/>
      <c r="CW34" s="286"/>
      <c r="CX34" s="286"/>
      <c r="CY34" s="286"/>
      <c r="CZ34" s="286"/>
      <c r="DA34" s="283"/>
      <c r="DB34" s="286"/>
      <c r="DC34" s="286"/>
      <c r="DD34" s="286"/>
      <c r="DE34" s="286"/>
      <c r="DF34" s="286"/>
      <c r="DG34" s="286"/>
      <c r="DH34" s="286"/>
      <c r="DI34" s="283"/>
      <c r="DJ34" s="283"/>
      <c r="DK34" s="286"/>
      <c r="DL34" s="286"/>
      <c r="DM34" s="286"/>
      <c r="DN34" s="286"/>
      <c r="DO34" s="286"/>
      <c r="DP34" s="286"/>
      <c r="DQ34" s="286"/>
      <c r="DR34" s="286"/>
      <c r="DS34" s="286"/>
      <c r="DT34" s="286"/>
      <c r="DU34" s="286"/>
      <c r="DV34" s="283"/>
      <c r="DW34" s="286"/>
      <c r="DX34" s="286"/>
      <c r="DY34" s="286"/>
      <c r="DZ34" s="283"/>
      <c r="EA34" s="286"/>
      <c r="EB34" s="286"/>
      <c r="EC34" s="286"/>
      <c r="ED34" s="286"/>
      <c r="EE34" s="283"/>
      <c r="EF34" s="283"/>
      <c r="EG34" s="283"/>
      <c r="EH34" s="286"/>
      <c r="EI34" s="286"/>
      <c r="EJ34" s="283"/>
      <c r="EK34" s="286"/>
      <c r="EL34" s="286"/>
      <c r="EM34" s="286"/>
      <c r="EN34" s="283"/>
      <c r="EO34" s="283"/>
      <c r="EP34" s="283"/>
      <c r="EQ34" s="286"/>
      <c r="ER34" s="286"/>
      <c r="ES34" s="286"/>
      <c r="ET34" s="286"/>
      <c r="EU34" s="283"/>
      <c r="EV34" s="283"/>
      <c r="EW34" s="286"/>
      <c r="EX34" s="286"/>
      <c r="EY34" s="286"/>
      <c r="EZ34" s="283"/>
      <c r="FA34" s="283"/>
      <c r="FB34" s="283"/>
      <c r="FC34" s="283"/>
      <c r="FD34" s="283"/>
      <c r="FE34" s="283"/>
      <c r="FF34" s="283"/>
      <c r="FG34" s="283"/>
      <c r="FH34" s="283"/>
      <c r="FI34" s="283"/>
      <c r="FJ34" s="283"/>
      <c r="FK34" s="283"/>
      <c r="FL34" s="283"/>
      <c r="FM34" s="283"/>
      <c r="FN34" s="283"/>
      <c r="FO34" s="283"/>
      <c r="FP34" s="286"/>
      <c r="FQ34" s="286"/>
      <c r="FR34" s="286"/>
      <c r="FS34" s="283"/>
      <c r="FT34" s="283"/>
      <c r="FU34" s="283"/>
      <c r="FV34" s="283"/>
      <c r="FW34" s="283"/>
    </row>
    <row r="35" spans="1:179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6"/>
      <c r="AM35" s="286"/>
      <c r="AN35" s="283"/>
      <c r="AO35" s="286"/>
      <c r="AP35" s="286"/>
      <c r="AQ35" s="283"/>
      <c r="AR35" s="286"/>
      <c r="AS35" s="283"/>
      <c r="AT35" s="286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6"/>
      <c r="BI35" s="286"/>
      <c r="BJ35" s="286"/>
      <c r="BK35" s="286"/>
      <c r="BL35" s="286"/>
      <c r="BM35" s="286"/>
      <c r="BN35" s="286"/>
      <c r="BO35" s="286"/>
      <c r="BP35" s="286"/>
      <c r="BQ35" s="283"/>
      <c r="BR35" s="283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3"/>
      <c r="CE35" s="286"/>
      <c r="CF35" s="286"/>
      <c r="CG35" s="286"/>
      <c r="CH35" s="286"/>
      <c r="CI35" s="286"/>
      <c r="CJ35" s="286"/>
      <c r="CK35" s="286"/>
      <c r="CL35" s="286"/>
      <c r="CM35" s="283"/>
      <c r="CN35" s="283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  <c r="CZ35" s="286"/>
      <c r="DA35" s="283"/>
      <c r="DB35" s="286"/>
      <c r="DC35" s="286"/>
      <c r="DD35" s="286"/>
      <c r="DE35" s="286"/>
      <c r="DF35" s="286"/>
      <c r="DG35" s="286"/>
      <c r="DH35" s="286"/>
      <c r="DI35" s="283"/>
      <c r="DJ35" s="283"/>
      <c r="DK35" s="286"/>
      <c r="DL35" s="286"/>
      <c r="DM35" s="286"/>
      <c r="DN35" s="286"/>
      <c r="DO35" s="286"/>
      <c r="DP35" s="286"/>
      <c r="DQ35" s="286"/>
      <c r="DR35" s="286"/>
      <c r="DS35" s="286"/>
      <c r="DT35" s="286"/>
      <c r="DU35" s="286"/>
      <c r="DV35" s="283"/>
      <c r="DW35" s="286"/>
      <c r="DX35" s="286"/>
      <c r="DY35" s="286"/>
      <c r="DZ35" s="283"/>
      <c r="EA35" s="286"/>
      <c r="EB35" s="286"/>
      <c r="EC35" s="286"/>
      <c r="ED35" s="286"/>
      <c r="EE35" s="283"/>
      <c r="EF35" s="283"/>
      <c r="EG35" s="283"/>
      <c r="EH35" s="286"/>
      <c r="EI35" s="286"/>
      <c r="EJ35" s="283"/>
      <c r="EK35" s="286"/>
      <c r="EL35" s="286"/>
      <c r="EM35" s="286"/>
      <c r="EN35" s="283"/>
      <c r="EO35" s="283"/>
      <c r="EP35" s="283"/>
      <c r="EQ35" s="286"/>
      <c r="ER35" s="286"/>
      <c r="ES35" s="286"/>
      <c r="ET35" s="286"/>
      <c r="EU35" s="283"/>
      <c r="EV35" s="283"/>
      <c r="EW35" s="286"/>
      <c r="EX35" s="286"/>
      <c r="EY35" s="286"/>
      <c r="EZ35" s="283"/>
      <c r="FA35" s="283"/>
      <c r="FB35" s="283"/>
      <c r="FC35" s="283"/>
      <c r="FD35" s="283"/>
      <c r="FE35" s="283"/>
      <c r="FF35" s="283"/>
      <c r="FG35" s="283"/>
      <c r="FH35" s="283"/>
      <c r="FI35" s="283"/>
      <c r="FJ35" s="283"/>
      <c r="FK35" s="283"/>
      <c r="FL35" s="283"/>
      <c r="FM35" s="283"/>
      <c r="FN35" s="283"/>
      <c r="FO35" s="283"/>
      <c r="FP35" s="286"/>
      <c r="FQ35" s="286"/>
      <c r="FR35" s="286"/>
      <c r="FS35" s="283"/>
      <c r="FT35" s="283"/>
      <c r="FU35" s="283"/>
      <c r="FV35" s="283"/>
      <c r="FW35" s="283"/>
    </row>
    <row r="36" spans="1:179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6"/>
      <c r="AM36" s="286"/>
      <c r="AN36" s="283"/>
      <c r="AO36" s="286"/>
      <c r="AP36" s="286"/>
      <c r="AQ36" s="283"/>
      <c r="AR36" s="286"/>
      <c r="AS36" s="283"/>
      <c r="AT36" s="286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6"/>
      <c r="BI36" s="286"/>
      <c r="BJ36" s="286"/>
      <c r="BK36" s="286"/>
      <c r="BL36" s="286"/>
      <c r="BM36" s="286"/>
      <c r="BN36" s="286"/>
      <c r="BO36" s="286"/>
      <c r="BP36" s="286"/>
      <c r="BQ36" s="283"/>
      <c r="BR36" s="283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3"/>
      <c r="CE36" s="286"/>
      <c r="CF36" s="286"/>
      <c r="CG36" s="286"/>
      <c r="CH36" s="286"/>
      <c r="CI36" s="286"/>
      <c r="CJ36" s="286"/>
      <c r="CK36" s="286"/>
      <c r="CL36" s="286"/>
      <c r="CM36" s="283"/>
      <c r="CN36" s="283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/>
      <c r="CY36" s="286"/>
      <c r="CZ36" s="286"/>
      <c r="DA36" s="283"/>
      <c r="DB36" s="286"/>
      <c r="DC36" s="286"/>
      <c r="DD36" s="286"/>
      <c r="DE36" s="286"/>
      <c r="DF36" s="286"/>
      <c r="DG36" s="286"/>
      <c r="DH36" s="286"/>
      <c r="DI36" s="283"/>
      <c r="DJ36" s="283"/>
      <c r="DK36" s="286"/>
      <c r="DL36" s="286"/>
      <c r="DM36" s="286"/>
      <c r="DN36" s="286"/>
      <c r="DO36" s="286"/>
      <c r="DP36" s="286"/>
      <c r="DQ36" s="286"/>
      <c r="DR36" s="286"/>
      <c r="DS36" s="286"/>
      <c r="DT36" s="286"/>
      <c r="DU36" s="286"/>
      <c r="DV36" s="283"/>
      <c r="DW36" s="286"/>
      <c r="DX36" s="286"/>
      <c r="DY36" s="286"/>
      <c r="DZ36" s="283"/>
      <c r="EA36" s="286"/>
      <c r="EB36" s="286"/>
      <c r="EC36" s="286"/>
      <c r="ED36" s="286"/>
      <c r="EE36" s="283"/>
      <c r="EF36" s="283"/>
      <c r="EG36" s="283"/>
      <c r="EH36" s="286"/>
      <c r="EI36" s="286"/>
      <c r="EJ36" s="283"/>
      <c r="EK36" s="286"/>
      <c r="EL36" s="286"/>
      <c r="EM36" s="286"/>
      <c r="EN36" s="283"/>
      <c r="EO36" s="283"/>
      <c r="EP36" s="283"/>
      <c r="EQ36" s="286"/>
      <c r="ER36" s="286"/>
      <c r="ES36" s="286"/>
      <c r="ET36" s="286"/>
      <c r="EU36" s="283"/>
      <c r="EV36" s="283"/>
      <c r="EW36" s="286"/>
      <c r="EX36" s="286"/>
      <c r="EY36" s="286"/>
      <c r="EZ36" s="283"/>
      <c r="FA36" s="283"/>
      <c r="FB36" s="283"/>
      <c r="FC36" s="283"/>
      <c r="FD36" s="283"/>
      <c r="FE36" s="283"/>
      <c r="FF36" s="283"/>
      <c r="FG36" s="283"/>
      <c r="FH36" s="283"/>
      <c r="FI36" s="283"/>
      <c r="FJ36" s="283"/>
      <c r="FK36" s="283"/>
      <c r="FL36" s="283"/>
      <c r="FM36" s="283"/>
      <c r="FN36" s="283"/>
      <c r="FO36" s="283"/>
      <c r="FP36" s="286"/>
      <c r="FQ36" s="286"/>
      <c r="FR36" s="286"/>
      <c r="FS36" s="283"/>
      <c r="FT36" s="283"/>
      <c r="FU36" s="283"/>
      <c r="FV36" s="283"/>
      <c r="FW36" s="283"/>
    </row>
    <row r="37" spans="1:179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6"/>
      <c r="AM37" s="286"/>
      <c r="AN37" s="283"/>
      <c r="AO37" s="286"/>
      <c r="AP37" s="286"/>
      <c r="AQ37" s="283"/>
      <c r="AR37" s="286"/>
      <c r="AS37" s="283"/>
      <c r="AT37" s="286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6"/>
      <c r="BI37" s="286"/>
      <c r="BJ37" s="286"/>
      <c r="BK37" s="286"/>
      <c r="BL37" s="286"/>
      <c r="BM37" s="286"/>
      <c r="BN37" s="286"/>
      <c r="BO37" s="286"/>
      <c r="BP37" s="286"/>
      <c r="BQ37" s="283"/>
      <c r="BR37" s="283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3"/>
      <c r="CE37" s="286"/>
      <c r="CF37" s="286"/>
      <c r="CG37" s="286"/>
      <c r="CH37" s="286"/>
      <c r="CI37" s="286"/>
      <c r="CJ37" s="286"/>
      <c r="CK37" s="286"/>
      <c r="CL37" s="286"/>
      <c r="CM37" s="283"/>
      <c r="CN37" s="283"/>
      <c r="CO37" s="286"/>
      <c r="CP37" s="286"/>
      <c r="CQ37" s="286"/>
      <c r="CR37" s="286"/>
      <c r="CS37" s="286"/>
      <c r="CT37" s="286"/>
      <c r="CU37" s="286"/>
      <c r="CV37" s="286"/>
      <c r="CW37" s="286"/>
      <c r="CX37" s="286"/>
      <c r="CY37" s="286"/>
      <c r="CZ37" s="286"/>
      <c r="DA37" s="283"/>
      <c r="DB37" s="286"/>
      <c r="DC37" s="286"/>
      <c r="DD37" s="286"/>
      <c r="DE37" s="286"/>
      <c r="DF37" s="286"/>
      <c r="DG37" s="286"/>
      <c r="DH37" s="286"/>
      <c r="DI37" s="283"/>
      <c r="DJ37" s="283"/>
      <c r="DK37" s="286"/>
      <c r="DL37" s="286"/>
      <c r="DM37" s="286"/>
      <c r="DN37" s="286"/>
      <c r="DO37" s="286"/>
      <c r="DP37" s="286"/>
      <c r="DQ37" s="286"/>
      <c r="DR37" s="286"/>
      <c r="DS37" s="286"/>
      <c r="DT37" s="286"/>
      <c r="DU37" s="286"/>
      <c r="DV37" s="283"/>
      <c r="DW37" s="286"/>
      <c r="DX37" s="286"/>
      <c r="DY37" s="286"/>
      <c r="DZ37" s="283"/>
      <c r="EA37" s="286"/>
      <c r="EB37" s="286"/>
      <c r="EC37" s="286"/>
      <c r="ED37" s="286"/>
      <c r="EE37" s="283"/>
      <c r="EF37" s="283"/>
      <c r="EG37" s="283"/>
      <c r="EH37" s="286"/>
      <c r="EI37" s="286"/>
      <c r="EJ37" s="283"/>
      <c r="EK37" s="286"/>
      <c r="EL37" s="286"/>
      <c r="EM37" s="286"/>
      <c r="EN37" s="283"/>
      <c r="EO37" s="283"/>
      <c r="EP37" s="283"/>
      <c r="EQ37" s="286"/>
      <c r="ER37" s="286"/>
      <c r="ES37" s="286"/>
      <c r="ET37" s="286"/>
      <c r="EU37" s="283"/>
      <c r="EV37" s="283"/>
      <c r="EW37" s="286"/>
      <c r="EX37" s="286"/>
      <c r="EY37" s="286"/>
      <c r="EZ37" s="283"/>
      <c r="FA37" s="283"/>
      <c r="FB37" s="283"/>
      <c r="FC37" s="283"/>
      <c r="FD37" s="283"/>
      <c r="FE37" s="283"/>
      <c r="FF37" s="283"/>
      <c r="FG37" s="283"/>
      <c r="FH37" s="283"/>
      <c r="FI37" s="283"/>
      <c r="FJ37" s="283"/>
      <c r="FK37" s="283"/>
      <c r="FL37" s="283"/>
      <c r="FM37" s="283"/>
      <c r="FN37" s="283"/>
      <c r="FO37" s="283"/>
      <c r="FP37" s="286"/>
      <c r="FQ37" s="286"/>
      <c r="FR37" s="286"/>
      <c r="FS37" s="283"/>
      <c r="FT37" s="283"/>
      <c r="FU37" s="283"/>
      <c r="FV37" s="283"/>
      <c r="FW37" s="283"/>
    </row>
    <row r="38" spans="1:179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6"/>
      <c r="AM38" s="286"/>
      <c r="AN38" s="283"/>
      <c r="AO38" s="286"/>
      <c r="AP38" s="286"/>
      <c r="AQ38" s="283"/>
      <c r="AR38" s="286"/>
      <c r="AS38" s="283"/>
      <c r="AT38" s="286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6"/>
      <c r="BI38" s="286"/>
      <c r="BJ38" s="286"/>
      <c r="BK38" s="286"/>
      <c r="BL38" s="286"/>
      <c r="BM38" s="286"/>
      <c r="BN38" s="286"/>
      <c r="BO38" s="286"/>
      <c r="BP38" s="286"/>
      <c r="BQ38" s="283"/>
      <c r="BR38" s="283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3"/>
      <c r="CE38" s="286"/>
      <c r="CF38" s="286"/>
      <c r="CG38" s="286"/>
      <c r="CH38" s="286"/>
      <c r="CI38" s="286"/>
      <c r="CJ38" s="286"/>
      <c r="CK38" s="286"/>
      <c r="CL38" s="286"/>
      <c r="CM38" s="283"/>
      <c r="CN38" s="283"/>
      <c r="CO38" s="286"/>
      <c r="CP38" s="286"/>
      <c r="CQ38" s="286"/>
      <c r="CR38" s="286"/>
      <c r="CS38" s="286"/>
      <c r="CT38" s="286"/>
      <c r="CU38" s="286"/>
      <c r="CV38" s="286"/>
      <c r="CW38" s="286"/>
      <c r="CX38" s="286"/>
      <c r="CY38" s="286"/>
      <c r="CZ38" s="286"/>
      <c r="DA38" s="283"/>
      <c r="DB38" s="286"/>
      <c r="DC38" s="286"/>
      <c r="DD38" s="286"/>
      <c r="DE38" s="286"/>
      <c r="DF38" s="286"/>
      <c r="DG38" s="286"/>
      <c r="DH38" s="286"/>
      <c r="DI38" s="283"/>
      <c r="DJ38" s="283"/>
      <c r="DK38" s="286"/>
      <c r="DL38" s="286"/>
      <c r="DM38" s="286"/>
      <c r="DN38" s="286"/>
      <c r="DO38" s="286"/>
      <c r="DP38" s="286"/>
      <c r="DQ38" s="286"/>
      <c r="DR38" s="286"/>
      <c r="DS38" s="286"/>
      <c r="DT38" s="286"/>
      <c r="DU38" s="286"/>
      <c r="DV38" s="283"/>
      <c r="DW38" s="286"/>
      <c r="DX38" s="286"/>
      <c r="DY38" s="286"/>
      <c r="DZ38" s="283"/>
      <c r="EA38" s="286"/>
      <c r="EB38" s="286"/>
      <c r="EC38" s="286"/>
      <c r="ED38" s="286"/>
      <c r="EE38" s="283"/>
      <c r="EF38" s="283"/>
      <c r="EG38" s="283"/>
      <c r="EH38" s="286"/>
      <c r="EI38" s="286"/>
      <c r="EJ38" s="283"/>
      <c r="EK38" s="286"/>
      <c r="EL38" s="286"/>
      <c r="EM38" s="286"/>
      <c r="EN38" s="283"/>
      <c r="EO38" s="283"/>
      <c r="EP38" s="283"/>
      <c r="EQ38" s="286"/>
      <c r="ER38" s="286"/>
      <c r="ES38" s="286"/>
      <c r="ET38" s="286"/>
      <c r="EU38" s="283"/>
      <c r="EV38" s="283"/>
      <c r="EW38" s="286"/>
      <c r="EX38" s="286"/>
      <c r="EY38" s="286"/>
      <c r="EZ38" s="283"/>
      <c r="FA38" s="283"/>
      <c r="FB38" s="283"/>
      <c r="FC38" s="283"/>
      <c r="FD38" s="283"/>
      <c r="FE38" s="283"/>
      <c r="FF38" s="283"/>
      <c r="FG38" s="283"/>
      <c r="FH38" s="283"/>
      <c r="FI38" s="283"/>
      <c r="FJ38" s="283"/>
      <c r="FK38" s="283"/>
      <c r="FL38" s="283"/>
      <c r="FM38" s="283"/>
      <c r="FN38" s="283"/>
      <c r="FO38" s="283"/>
      <c r="FP38" s="286"/>
      <c r="FQ38" s="286"/>
      <c r="FR38" s="286"/>
      <c r="FS38" s="283"/>
      <c r="FT38" s="283"/>
      <c r="FU38" s="283"/>
      <c r="FV38" s="283"/>
      <c r="FW38" s="283"/>
    </row>
    <row r="39" spans="1:179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6"/>
      <c r="AM39" s="286"/>
      <c r="AN39" s="283"/>
      <c r="AO39" s="286"/>
      <c r="AP39" s="286"/>
      <c r="AQ39" s="283"/>
      <c r="AR39" s="286"/>
      <c r="AS39" s="283"/>
      <c r="AT39" s="286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6"/>
      <c r="BI39" s="286"/>
      <c r="BJ39" s="286"/>
      <c r="BK39" s="286"/>
      <c r="BL39" s="286"/>
      <c r="BM39" s="286"/>
      <c r="BN39" s="286"/>
      <c r="BO39" s="286"/>
      <c r="BP39" s="286"/>
      <c r="BQ39" s="283"/>
      <c r="BR39" s="283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3"/>
      <c r="CE39" s="286"/>
      <c r="CF39" s="286"/>
      <c r="CG39" s="286"/>
      <c r="CH39" s="286"/>
      <c r="CI39" s="286"/>
      <c r="CJ39" s="286"/>
      <c r="CK39" s="286"/>
      <c r="CL39" s="286"/>
      <c r="CM39" s="283"/>
      <c r="CN39" s="283"/>
      <c r="CO39" s="286"/>
      <c r="CP39" s="286"/>
      <c r="CQ39" s="286"/>
      <c r="CR39" s="286"/>
      <c r="CS39" s="286"/>
      <c r="CT39" s="286"/>
      <c r="CU39" s="286"/>
      <c r="CV39" s="286"/>
      <c r="CW39" s="286"/>
      <c r="CX39" s="286"/>
      <c r="CY39" s="286"/>
      <c r="CZ39" s="286"/>
      <c r="DA39" s="283"/>
      <c r="DB39" s="286"/>
      <c r="DC39" s="286"/>
      <c r="DD39" s="286"/>
      <c r="DE39" s="286"/>
      <c r="DF39" s="286"/>
      <c r="DG39" s="286"/>
      <c r="DH39" s="286"/>
      <c r="DI39" s="283"/>
      <c r="DJ39" s="283"/>
      <c r="DK39" s="286"/>
      <c r="DL39" s="286"/>
      <c r="DM39" s="286"/>
      <c r="DN39" s="286"/>
      <c r="DO39" s="286"/>
      <c r="DP39" s="286"/>
      <c r="DQ39" s="286"/>
      <c r="DR39" s="286"/>
      <c r="DS39" s="286"/>
      <c r="DT39" s="286"/>
      <c r="DU39" s="286"/>
      <c r="DV39" s="283"/>
      <c r="DW39" s="286"/>
      <c r="DX39" s="286"/>
      <c r="DY39" s="286"/>
      <c r="DZ39" s="283"/>
      <c r="EA39" s="286"/>
      <c r="EB39" s="286"/>
      <c r="EC39" s="286"/>
      <c r="ED39" s="286"/>
      <c r="EE39" s="283"/>
      <c r="EF39" s="283"/>
      <c r="EG39" s="283"/>
      <c r="EH39" s="286"/>
      <c r="EI39" s="286"/>
      <c r="EJ39" s="283"/>
      <c r="EK39" s="286"/>
      <c r="EL39" s="286"/>
      <c r="EM39" s="286"/>
      <c r="EN39" s="283"/>
      <c r="EO39" s="283"/>
      <c r="EP39" s="283"/>
      <c r="EQ39" s="286"/>
      <c r="ER39" s="286"/>
      <c r="ES39" s="286"/>
      <c r="ET39" s="286"/>
      <c r="EU39" s="283"/>
      <c r="EV39" s="283"/>
      <c r="EW39" s="286"/>
      <c r="EX39" s="286"/>
      <c r="EY39" s="286"/>
      <c r="EZ39" s="283"/>
      <c r="FA39" s="283"/>
      <c r="FB39" s="283"/>
      <c r="FC39" s="283"/>
      <c r="FD39" s="283"/>
      <c r="FE39" s="283"/>
      <c r="FF39" s="283"/>
      <c r="FG39" s="283"/>
      <c r="FH39" s="283"/>
      <c r="FI39" s="283"/>
      <c r="FJ39" s="283"/>
      <c r="FK39" s="283"/>
      <c r="FL39" s="283"/>
      <c r="FM39" s="283"/>
      <c r="FN39" s="283"/>
      <c r="FO39" s="283"/>
      <c r="FP39" s="286"/>
      <c r="FQ39" s="286"/>
      <c r="FR39" s="286"/>
      <c r="FS39" s="283"/>
      <c r="FT39" s="283"/>
      <c r="FU39" s="283"/>
      <c r="FV39" s="283"/>
      <c r="FW39" s="283"/>
    </row>
    <row r="40" spans="1:179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6"/>
      <c r="AM40" s="286"/>
      <c r="AN40" s="283"/>
      <c r="AO40" s="286"/>
      <c r="AP40" s="286"/>
      <c r="AQ40" s="283"/>
      <c r="AR40" s="286"/>
      <c r="AS40" s="283"/>
      <c r="AT40" s="286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6"/>
      <c r="BI40" s="286"/>
      <c r="BJ40" s="286"/>
      <c r="BK40" s="286"/>
      <c r="BL40" s="286"/>
      <c r="BM40" s="286"/>
      <c r="BN40" s="286"/>
      <c r="BO40" s="286"/>
      <c r="BP40" s="286"/>
      <c r="BQ40" s="283"/>
      <c r="BR40" s="283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3"/>
      <c r="CE40" s="286"/>
      <c r="CF40" s="286"/>
      <c r="CG40" s="286"/>
      <c r="CH40" s="286"/>
      <c r="CI40" s="286"/>
      <c r="CJ40" s="286"/>
      <c r="CK40" s="286"/>
      <c r="CL40" s="286"/>
      <c r="CM40" s="283"/>
      <c r="CN40" s="283"/>
      <c r="CO40" s="286"/>
      <c r="CP40" s="286"/>
      <c r="CQ40" s="286"/>
      <c r="CR40" s="286"/>
      <c r="CS40" s="286"/>
      <c r="CT40" s="286"/>
      <c r="CU40" s="286"/>
      <c r="CV40" s="286"/>
      <c r="CW40" s="286"/>
      <c r="CX40" s="286"/>
      <c r="CY40" s="286"/>
      <c r="CZ40" s="286"/>
      <c r="DA40" s="283"/>
      <c r="DB40" s="286"/>
      <c r="DC40" s="286"/>
      <c r="DD40" s="286"/>
      <c r="DE40" s="286"/>
      <c r="DF40" s="286"/>
      <c r="DG40" s="286"/>
      <c r="DH40" s="286"/>
      <c r="DI40" s="283"/>
      <c r="DJ40" s="283"/>
      <c r="DK40" s="286"/>
      <c r="DL40" s="286"/>
      <c r="DM40" s="286"/>
      <c r="DN40" s="286"/>
      <c r="DO40" s="286"/>
      <c r="DP40" s="286"/>
      <c r="DQ40" s="286"/>
      <c r="DR40" s="286"/>
      <c r="DS40" s="286"/>
      <c r="DT40" s="286"/>
      <c r="DU40" s="286"/>
      <c r="DV40" s="283"/>
      <c r="DW40" s="286"/>
      <c r="DX40" s="286"/>
      <c r="DY40" s="286"/>
      <c r="DZ40" s="283"/>
      <c r="EA40" s="286"/>
      <c r="EB40" s="286"/>
      <c r="EC40" s="286"/>
      <c r="ED40" s="286"/>
      <c r="EE40" s="283"/>
      <c r="EF40" s="283"/>
      <c r="EG40" s="283"/>
      <c r="EH40" s="286"/>
      <c r="EI40" s="286"/>
      <c r="EJ40" s="283"/>
      <c r="EK40" s="286"/>
      <c r="EL40" s="286"/>
      <c r="EM40" s="286"/>
      <c r="EN40" s="283"/>
      <c r="EO40" s="283"/>
      <c r="EP40" s="283"/>
      <c r="EQ40" s="286"/>
      <c r="ER40" s="286"/>
      <c r="ES40" s="286"/>
      <c r="ET40" s="286"/>
      <c r="EU40" s="283"/>
      <c r="EV40" s="283"/>
      <c r="EW40" s="286"/>
      <c r="EX40" s="286"/>
      <c r="EY40" s="286"/>
      <c r="EZ40" s="283"/>
      <c r="FA40" s="283"/>
      <c r="FB40" s="283"/>
      <c r="FC40" s="283"/>
      <c r="FD40" s="283"/>
      <c r="FE40" s="283"/>
      <c r="FF40" s="283"/>
      <c r="FG40" s="283"/>
      <c r="FH40" s="283"/>
      <c r="FI40" s="283"/>
      <c r="FJ40" s="283"/>
      <c r="FK40" s="283"/>
      <c r="FL40" s="283"/>
      <c r="FM40" s="283"/>
      <c r="FN40" s="283"/>
      <c r="FO40" s="283"/>
      <c r="FP40" s="286"/>
      <c r="FQ40" s="286"/>
      <c r="FR40" s="286"/>
      <c r="FS40" s="283"/>
      <c r="FT40" s="283"/>
      <c r="FU40" s="283"/>
      <c r="FV40" s="283"/>
      <c r="FW40" s="283"/>
    </row>
    <row r="41" spans="1:179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6"/>
      <c r="AM41" s="286"/>
      <c r="AN41" s="283"/>
      <c r="AO41" s="286"/>
      <c r="AP41" s="286"/>
      <c r="AQ41" s="283"/>
      <c r="AR41" s="286"/>
      <c r="AS41" s="283"/>
      <c r="AT41" s="286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6"/>
      <c r="BI41" s="286"/>
      <c r="BJ41" s="286"/>
      <c r="BK41" s="286"/>
      <c r="BL41" s="286"/>
      <c r="BM41" s="286"/>
      <c r="BN41" s="286"/>
      <c r="BO41" s="286"/>
      <c r="BP41" s="286"/>
      <c r="BQ41" s="283"/>
      <c r="BR41" s="283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3"/>
      <c r="CE41" s="286"/>
      <c r="CF41" s="286"/>
      <c r="CG41" s="286"/>
      <c r="CH41" s="286"/>
      <c r="CI41" s="286"/>
      <c r="CJ41" s="286"/>
      <c r="CK41" s="286"/>
      <c r="CL41" s="286"/>
      <c r="CM41" s="283"/>
      <c r="CN41" s="283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3"/>
      <c r="DB41" s="286"/>
      <c r="DC41" s="286"/>
      <c r="DD41" s="286"/>
      <c r="DE41" s="286"/>
      <c r="DF41" s="286"/>
      <c r="DG41" s="286"/>
      <c r="DH41" s="286"/>
      <c r="DI41" s="283"/>
      <c r="DJ41" s="283"/>
      <c r="DK41" s="286"/>
      <c r="DL41" s="286"/>
      <c r="DM41" s="286"/>
      <c r="DN41" s="286"/>
      <c r="DO41" s="286"/>
      <c r="DP41" s="286"/>
      <c r="DQ41" s="286"/>
      <c r="DR41" s="286"/>
      <c r="DS41" s="286"/>
      <c r="DT41" s="286"/>
      <c r="DU41" s="286"/>
      <c r="DV41" s="283"/>
      <c r="DW41" s="286"/>
      <c r="DX41" s="286"/>
      <c r="DY41" s="286"/>
      <c r="DZ41" s="283"/>
      <c r="EA41" s="286"/>
      <c r="EB41" s="286"/>
      <c r="EC41" s="286"/>
      <c r="ED41" s="286"/>
      <c r="EE41" s="283"/>
      <c r="EF41" s="283"/>
      <c r="EG41" s="283"/>
      <c r="EH41" s="286"/>
      <c r="EI41" s="286"/>
      <c r="EJ41" s="283"/>
      <c r="EK41" s="286"/>
      <c r="EL41" s="286"/>
      <c r="EM41" s="286"/>
      <c r="EN41" s="283"/>
      <c r="EO41" s="283"/>
      <c r="EP41" s="283"/>
      <c r="EQ41" s="286"/>
      <c r="ER41" s="286"/>
      <c r="ES41" s="286"/>
      <c r="ET41" s="286"/>
      <c r="EU41" s="283"/>
      <c r="EV41" s="283"/>
      <c r="EW41" s="286"/>
      <c r="EX41" s="286"/>
      <c r="EY41" s="286"/>
      <c r="EZ41" s="283"/>
      <c r="FA41" s="283"/>
      <c r="FB41" s="283"/>
      <c r="FC41" s="283"/>
      <c r="FD41" s="283"/>
      <c r="FE41" s="283"/>
      <c r="FF41" s="283"/>
      <c r="FG41" s="283"/>
      <c r="FH41" s="283"/>
      <c r="FI41" s="283"/>
      <c r="FJ41" s="283"/>
      <c r="FK41" s="283"/>
      <c r="FL41" s="283"/>
      <c r="FM41" s="283"/>
      <c r="FN41" s="283"/>
      <c r="FO41" s="283"/>
      <c r="FP41" s="286"/>
      <c r="FQ41" s="286"/>
      <c r="FR41" s="286"/>
      <c r="FS41" s="283"/>
      <c r="FT41" s="283"/>
      <c r="FU41" s="283"/>
      <c r="FV41" s="283"/>
      <c r="FW41" s="283"/>
    </row>
    <row r="42" spans="1:179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6"/>
      <c r="AM42" s="286"/>
      <c r="AN42" s="283"/>
      <c r="AO42" s="286"/>
      <c r="AP42" s="286"/>
      <c r="AQ42" s="283"/>
      <c r="AR42" s="286"/>
      <c r="AS42" s="283"/>
      <c r="AT42" s="286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6"/>
      <c r="BI42" s="286"/>
      <c r="BJ42" s="286"/>
      <c r="BK42" s="286"/>
      <c r="BL42" s="286"/>
      <c r="BM42" s="286"/>
      <c r="BN42" s="286"/>
      <c r="BO42" s="286"/>
      <c r="BP42" s="286"/>
      <c r="BQ42" s="283"/>
      <c r="BR42" s="283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3"/>
      <c r="CE42" s="286"/>
      <c r="CF42" s="286"/>
      <c r="CG42" s="286"/>
      <c r="CH42" s="286"/>
      <c r="CI42" s="286"/>
      <c r="CJ42" s="286"/>
      <c r="CK42" s="286"/>
      <c r="CL42" s="286"/>
      <c r="CM42" s="283"/>
      <c r="CN42" s="283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6"/>
      <c r="CZ42" s="286"/>
      <c r="DA42" s="283"/>
      <c r="DB42" s="286"/>
      <c r="DC42" s="286"/>
      <c r="DD42" s="286"/>
      <c r="DE42" s="286"/>
      <c r="DF42" s="286"/>
      <c r="DG42" s="286"/>
      <c r="DH42" s="286"/>
      <c r="DI42" s="283"/>
      <c r="DJ42" s="283"/>
      <c r="DK42" s="286"/>
      <c r="DL42" s="286"/>
      <c r="DM42" s="286"/>
      <c r="DN42" s="286"/>
      <c r="DO42" s="286"/>
      <c r="DP42" s="286"/>
      <c r="DQ42" s="286"/>
      <c r="DR42" s="286"/>
      <c r="DS42" s="286"/>
      <c r="DT42" s="286"/>
      <c r="DU42" s="286"/>
      <c r="DV42" s="283"/>
      <c r="DW42" s="286"/>
      <c r="DX42" s="286"/>
      <c r="DY42" s="286"/>
      <c r="DZ42" s="283"/>
      <c r="EA42" s="286"/>
      <c r="EB42" s="286"/>
      <c r="EC42" s="286"/>
      <c r="ED42" s="286"/>
      <c r="EE42" s="283"/>
      <c r="EF42" s="283"/>
      <c r="EG42" s="283"/>
      <c r="EH42" s="286"/>
      <c r="EI42" s="286"/>
      <c r="EJ42" s="283"/>
      <c r="EK42" s="286"/>
      <c r="EL42" s="286"/>
      <c r="EM42" s="286"/>
      <c r="EN42" s="283"/>
      <c r="EO42" s="283"/>
      <c r="EP42" s="283"/>
      <c r="EQ42" s="286"/>
      <c r="ER42" s="286"/>
      <c r="ES42" s="286"/>
      <c r="ET42" s="286"/>
      <c r="EU42" s="283"/>
      <c r="EV42" s="283"/>
      <c r="EW42" s="286"/>
      <c r="EX42" s="286"/>
      <c r="EY42" s="286"/>
      <c r="EZ42" s="283"/>
      <c r="FA42" s="283"/>
      <c r="FB42" s="283"/>
      <c r="FC42" s="283"/>
      <c r="FD42" s="283"/>
      <c r="FE42" s="283"/>
      <c r="FF42" s="283"/>
      <c r="FG42" s="283"/>
      <c r="FH42" s="283"/>
      <c r="FI42" s="283"/>
      <c r="FJ42" s="283"/>
      <c r="FK42" s="283"/>
      <c r="FL42" s="283"/>
      <c r="FM42" s="283"/>
      <c r="FN42" s="283"/>
      <c r="FO42" s="283"/>
      <c r="FP42" s="286"/>
      <c r="FQ42" s="286"/>
      <c r="FR42" s="286"/>
      <c r="FS42" s="283"/>
      <c r="FT42" s="283"/>
      <c r="FU42" s="283"/>
      <c r="FV42" s="283"/>
      <c r="FW42" s="283"/>
    </row>
    <row r="43" spans="1:179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6"/>
      <c r="AM43" s="286"/>
      <c r="AN43" s="283"/>
      <c r="AO43" s="286"/>
      <c r="AP43" s="286"/>
      <c r="AQ43" s="283"/>
      <c r="AR43" s="286"/>
      <c r="AS43" s="283"/>
      <c r="AT43" s="286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6"/>
      <c r="BI43" s="286"/>
      <c r="BJ43" s="286"/>
      <c r="BK43" s="286"/>
      <c r="BL43" s="286"/>
      <c r="BM43" s="286"/>
      <c r="BN43" s="286"/>
      <c r="BO43" s="286"/>
      <c r="BP43" s="286"/>
      <c r="BQ43" s="283"/>
      <c r="BR43" s="283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3"/>
      <c r="CE43" s="286"/>
      <c r="CF43" s="286"/>
      <c r="CG43" s="286"/>
      <c r="CH43" s="286"/>
      <c r="CI43" s="286"/>
      <c r="CJ43" s="286"/>
      <c r="CK43" s="286"/>
      <c r="CL43" s="286"/>
      <c r="CM43" s="283"/>
      <c r="CN43" s="283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6"/>
      <c r="CZ43" s="286"/>
      <c r="DA43" s="283"/>
      <c r="DB43" s="286"/>
      <c r="DC43" s="286"/>
      <c r="DD43" s="286"/>
      <c r="DE43" s="286"/>
      <c r="DF43" s="286"/>
      <c r="DG43" s="286"/>
      <c r="DH43" s="286"/>
      <c r="DI43" s="283"/>
      <c r="DJ43" s="283"/>
      <c r="DK43" s="286"/>
      <c r="DL43" s="286"/>
      <c r="DM43" s="286"/>
      <c r="DN43" s="286"/>
      <c r="DO43" s="286"/>
      <c r="DP43" s="286"/>
      <c r="DQ43" s="286"/>
      <c r="DR43" s="286"/>
      <c r="DS43" s="286"/>
      <c r="DT43" s="286"/>
      <c r="DU43" s="286"/>
      <c r="DV43" s="283"/>
      <c r="DW43" s="286"/>
      <c r="DX43" s="286"/>
      <c r="DY43" s="286"/>
      <c r="DZ43" s="283"/>
      <c r="EA43" s="286"/>
      <c r="EB43" s="286"/>
      <c r="EC43" s="286"/>
      <c r="ED43" s="286"/>
      <c r="EE43" s="283"/>
      <c r="EF43" s="283"/>
      <c r="EG43" s="283"/>
      <c r="EH43" s="286"/>
      <c r="EI43" s="286"/>
      <c r="EJ43" s="283"/>
      <c r="EK43" s="286"/>
      <c r="EL43" s="286"/>
      <c r="EM43" s="286"/>
      <c r="EN43" s="283"/>
      <c r="EO43" s="283"/>
      <c r="EP43" s="283"/>
      <c r="EQ43" s="286"/>
      <c r="ER43" s="286"/>
      <c r="ES43" s="286"/>
      <c r="ET43" s="286"/>
      <c r="EU43" s="283"/>
      <c r="EV43" s="283"/>
      <c r="EW43" s="286"/>
      <c r="EX43" s="286"/>
      <c r="EY43" s="286"/>
      <c r="EZ43" s="283"/>
      <c r="FA43" s="283"/>
      <c r="FB43" s="283"/>
      <c r="FC43" s="283"/>
      <c r="FD43" s="283"/>
      <c r="FE43" s="283"/>
      <c r="FF43" s="283"/>
      <c r="FG43" s="283"/>
      <c r="FH43" s="283"/>
      <c r="FI43" s="283"/>
      <c r="FJ43" s="283"/>
      <c r="FK43" s="283"/>
      <c r="FL43" s="283"/>
      <c r="FM43" s="283"/>
      <c r="FN43" s="283"/>
      <c r="FO43" s="283"/>
      <c r="FP43" s="286"/>
      <c r="FQ43" s="286"/>
      <c r="FR43" s="286"/>
      <c r="FS43" s="283"/>
      <c r="FT43" s="283"/>
      <c r="FU43" s="283"/>
      <c r="FV43" s="283"/>
      <c r="FW43" s="283"/>
    </row>
    <row r="44" spans="1:179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6"/>
      <c r="AM44" s="286"/>
      <c r="AN44" s="283"/>
      <c r="AO44" s="286"/>
      <c r="AP44" s="286"/>
      <c r="AQ44" s="283"/>
      <c r="AR44" s="286"/>
      <c r="AS44" s="283"/>
      <c r="AT44" s="286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6"/>
      <c r="BI44" s="286"/>
      <c r="BJ44" s="286"/>
      <c r="BK44" s="286"/>
      <c r="BL44" s="286"/>
      <c r="BM44" s="286"/>
      <c r="BN44" s="286"/>
      <c r="BO44" s="286"/>
      <c r="BP44" s="286"/>
      <c r="BQ44" s="283"/>
      <c r="BR44" s="283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3"/>
      <c r="CE44" s="286"/>
      <c r="CF44" s="286"/>
      <c r="CG44" s="286"/>
      <c r="CH44" s="286"/>
      <c r="CI44" s="286"/>
      <c r="CJ44" s="286"/>
      <c r="CK44" s="286"/>
      <c r="CL44" s="286"/>
      <c r="CM44" s="283"/>
      <c r="CN44" s="283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3"/>
      <c r="DB44" s="286"/>
      <c r="DC44" s="286"/>
      <c r="DD44" s="286"/>
      <c r="DE44" s="286"/>
      <c r="DF44" s="286"/>
      <c r="DG44" s="286"/>
      <c r="DH44" s="286"/>
      <c r="DI44" s="283"/>
      <c r="DJ44" s="283"/>
      <c r="DK44" s="286"/>
      <c r="DL44" s="286"/>
      <c r="DM44" s="286"/>
      <c r="DN44" s="286"/>
      <c r="DO44" s="286"/>
      <c r="DP44" s="286"/>
      <c r="DQ44" s="286"/>
      <c r="DR44" s="286"/>
      <c r="DS44" s="286"/>
      <c r="DT44" s="286"/>
      <c r="DU44" s="286"/>
      <c r="DV44" s="283"/>
      <c r="DW44" s="286"/>
      <c r="DX44" s="286"/>
      <c r="DY44" s="286"/>
      <c r="DZ44" s="283"/>
      <c r="EA44" s="286"/>
      <c r="EB44" s="286"/>
      <c r="EC44" s="286"/>
      <c r="ED44" s="286"/>
      <c r="EE44" s="283"/>
      <c r="EF44" s="283"/>
      <c r="EG44" s="283"/>
      <c r="EH44" s="286"/>
      <c r="EI44" s="286"/>
      <c r="EJ44" s="283"/>
      <c r="EK44" s="286"/>
      <c r="EL44" s="286"/>
      <c r="EM44" s="286"/>
      <c r="EN44" s="283"/>
      <c r="EO44" s="283"/>
      <c r="EP44" s="283"/>
      <c r="EQ44" s="286"/>
      <c r="ER44" s="286"/>
      <c r="ES44" s="286"/>
      <c r="ET44" s="286"/>
      <c r="EU44" s="283"/>
      <c r="EV44" s="283"/>
      <c r="EW44" s="286"/>
      <c r="EX44" s="286"/>
      <c r="EY44" s="286"/>
      <c r="EZ44" s="283"/>
      <c r="FA44" s="283"/>
      <c r="FB44" s="283"/>
      <c r="FC44" s="283"/>
      <c r="FD44" s="283"/>
      <c r="FE44" s="283"/>
      <c r="FF44" s="283"/>
      <c r="FG44" s="283"/>
      <c r="FH44" s="283"/>
      <c r="FI44" s="283"/>
      <c r="FJ44" s="283"/>
      <c r="FK44" s="283"/>
      <c r="FL44" s="283"/>
      <c r="FM44" s="283"/>
      <c r="FN44" s="283"/>
      <c r="FO44" s="283"/>
      <c r="FP44" s="286"/>
      <c r="FQ44" s="286"/>
      <c r="FR44" s="286"/>
      <c r="FS44" s="283"/>
      <c r="FT44" s="283"/>
      <c r="FU44" s="283"/>
      <c r="FV44" s="283"/>
      <c r="FW44" s="283"/>
    </row>
    <row r="45" spans="1:179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6"/>
      <c r="AM45" s="286"/>
      <c r="AN45" s="283"/>
      <c r="AO45" s="286"/>
      <c r="AP45" s="286"/>
      <c r="AQ45" s="283"/>
      <c r="AR45" s="286"/>
      <c r="AS45" s="283"/>
      <c r="AT45" s="286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6"/>
      <c r="BI45" s="286"/>
      <c r="BJ45" s="286"/>
      <c r="BK45" s="286"/>
      <c r="BL45" s="286"/>
      <c r="BM45" s="286"/>
      <c r="BN45" s="286"/>
      <c r="BO45" s="286"/>
      <c r="BP45" s="286"/>
      <c r="BQ45" s="283"/>
      <c r="BR45" s="283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3"/>
      <c r="CE45" s="286"/>
      <c r="CF45" s="286"/>
      <c r="CG45" s="286"/>
      <c r="CH45" s="286"/>
      <c r="CI45" s="286"/>
      <c r="CJ45" s="286"/>
      <c r="CK45" s="286"/>
      <c r="CL45" s="286"/>
      <c r="CM45" s="283"/>
      <c r="CN45" s="283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3"/>
      <c r="DB45" s="286"/>
      <c r="DC45" s="286"/>
      <c r="DD45" s="286"/>
      <c r="DE45" s="286"/>
      <c r="DF45" s="286"/>
      <c r="DG45" s="286"/>
      <c r="DH45" s="286"/>
      <c r="DI45" s="283"/>
      <c r="DJ45" s="283"/>
      <c r="DK45" s="286"/>
      <c r="DL45" s="286"/>
      <c r="DM45" s="286"/>
      <c r="DN45" s="286"/>
      <c r="DO45" s="286"/>
      <c r="DP45" s="286"/>
      <c r="DQ45" s="286"/>
      <c r="DR45" s="286"/>
      <c r="DS45" s="286"/>
      <c r="DT45" s="286"/>
      <c r="DU45" s="286"/>
      <c r="DV45" s="283"/>
      <c r="DW45" s="286"/>
      <c r="DX45" s="286"/>
      <c r="DY45" s="286"/>
      <c r="DZ45" s="283"/>
      <c r="EA45" s="286"/>
      <c r="EB45" s="286"/>
      <c r="EC45" s="286"/>
      <c r="ED45" s="286"/>
      <c r="EE45" s="283"/>
      <c r="EF45" s="283"/>
      <c r="EG45" s="283"/>
      <c r="EH45" s="286"/>
      <c r="EI45" s="286"/>
      <c r="EJ45" s="283"/>
      <c r="EK45" s="286"/>
      <c r="EL45" s="286"/>
      <c r="EM45" s="286"/>
      <c r="EN45" s="283"/>
      <c r="EO45" s="283"/>
      <c r="EP45" s="283"/>
      <c r="EQ45" s="286"/>
      <c r="ER45" s="286"/>
      <c r="ES45" s="286"/>
      <c r="ET45" s="286"/>
      <c r="EU45" s="283"/>
      <c r="EV45" s="283"/>
      <c r="EW45" s="286"/>
      <c r="EX45" s="286"/>
      <c r="EY45" s="286"/>
      <c r="EZ45" s="283"/>
      <c r="FA45" s="283"/>
      <c r="FB45" s="283"/>
      <c r="FC45" s="283"/>
      <c r="FD45" s="283"/>
      <c r="FE45" s="283"/>
      <c r="FF45" s="283"/>
      <c r="FG45" s="283"/>
      <c r="FH45" s="283"/>
      <c r="FI45" s="283"/>
      <c r="FJ45" s="283"/>
      <c r="FK45" s="283"/>
      <c r="FL45" s="283"/>
      <c r="FM45" s="283"/>
      <c r="FN45" s="283"/>
      <c r="FO45" s="283"/>
      <c r="FP45" s="286"/>
      <c r="FQ45" s="286"/>
      <c r="FR45" s="286"/>
      <c r="FS45" s="283"/>
      <c r="FT45" s="283"/>
      <c r="FU45" s="283"/>
      <c r="FV45" s="283"/>
      <c r="FW45" s="283"/>
    </row>
    <row r="46" spans="1:179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6"/>
      <c r="AM46" s="286"/>
      <c r="AN46" s="283"/>
      <c r="AO46" s="286"/>
      <c r="AP46" s="286"/>
      <c r="AQ46" s="283"/>
      <c r="AR46" s="286"/>
      <c r="AS46" s="283"/>
      <c r="AT46" s="286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6"/>
      <c r="BI46" s="286"/>
      <c r="BJ46" s="286"/>
      <c r="BK46" s="286"/>
      <c r="BL46" s="286"/>
      <c r="BM46" s="286"/>
      <c r="BN46" s="286"/>
      <c r="BO46" s="286"/>
      <c r="BP46" s="286"/>
      <c r="BQ46" s="283"/>
      <c r="BR46" s="283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3"/>
      <c r="CE46" s="286"/>
      <c r="CF46" s="286"/>
      <c r="CG46" s="286"/>
      <c r="CH46" s="286"/>
      <c r="CI46" s="286"/>
      <c r="CJ46" s="286"/>
      <c r="CK46" s="286"/>
      <c r="CL46" s="286"/>
      <c r="CM46" s="283"/>
      <c r="CN46" s="283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3"/>
      <c r="DB46" s="286"/>
      <c r="DC46" s="286"/>
      <c r="DD46" s="286"/>
      <c r="DE46" s="286"/>
      <c r="DF46" s="286"/>
      <c r="DG46" s="286"/>
      <c r="DH46" s="286"/>
      <c r="DI46" s="283"/>
      <c r="DJ46" s="283"/>
      <c r="DK46" s="286"/>
      <c r="DL46" s="286"/>
      <c r="DM46" s="286"/>
      <c r="DN46" s="286"/>
      <c r="DO46" s="286"/>
      <c r="DP46" s="286"/>
      <c r="DQ46" s="286"/>
      <c r="DR46" s="286"/>
      <c r="DS46" s="286"/>
      <c r="DT46" s="286"/>
      <c r="DU46" s="286"/>
      <c r="DV46" s="283"/>
      <c r="DW46" s="286"/>
      <c r="DX46" s="286"/>
      <c r="DY46" s="286"/>
      <c r="DZ46" s="283"/>
      <c r="EA46" s="286"/>
      <c r="EB46" s="286"/>
      <c r="EC46" s="286"/>
      <c r="ED46" s="286"/>
      <c r="EE46" s="283"/>
      <c r="EF46" s="283"/>
      <c r="EG46" s="283"/>
      <c r="EH46" s="286"/>
      <c r="EI46" s="286"/>
      <c r="EJ46" s="283"/>
      <c r="EK46" s="286"/>
      <c r="EL46" s="286"/>
      <c r="EM46" s="286"/>
      <c r="EN46" s="283"/>
      <c r="EO46" s="283"/>
      <c r="EP46" s="283"/>
      <c r="EQ46" s="286"/>
      <c r="ER46" s="286"/>
      <c r="ES46" s="286"/>
      <c r="ET46" s="286"/>
      <c r="EU46" s="283"/>
      <c r="EV46" s="283"/>
      <c r="EW46" s="286"/>
      <c r="EX46" s="286"/>
      <c r="EY46" s="286"/>
      <c r="EZ46" s="283"/>
      <c r="FA46" s="283"/>
      <c r="FB46" s="283"/>
      <c r="FC46" s="283"/>
      <c r="FD46" s="283"/>
      <c r="FE46" s="283"/>
      <c r="FF46" s="283"/>
      <c r="FG46" s="283"/>
      <c r="FH46" s="283"/>
      <c r="FI46" s="283"/>
      <c r="FJ46" s="283"/>
      <c r="FK46" s="283"/>
      <c r="FL46" s="283"/>
      <c r="FM46" s="283"/>
      <c r="FN46" s="283"/>
      <c r="FO46" s="283"/>
      <c r="FP46" s="286"/>
      <c r="FQ46" s="286"/>
      <c r="FR46" s="286"/>
      <c r="FS46" s="283"/>
      <c r="FT46" s="283"/>
      <c r="FU46" s="283"/>
      <c r="FV46" s="283"/>
      <c r="FW46" s="283"/>
    </row>
    <row r="47" spans="1:179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6"/>
      <c r="AM47" s="286"/>
      <c r="AN47" s="283"/>
      <c r="AO47" s="286"/>
      <c r="AP47" s="286"/>
      <c r="AQ47" s="283"/>
      <c r="AR47" s="286"/>
      <c r="AS47" s="283"/>
      <c r="AT47" s="286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6"/>
      <c r="BI47" s="286"/>
      <c r="BJ47" s="286"/>
      <c r="BK47" s="286"/>
      <c r="BL47" s="286"/>
      <c r="BM47" s="286"/>
      <c r="BN47" s="286"/>
      <c r="BO47" s="286"/>
      <c r="BP47" s="286"/>
      <c r="BQ47" s="283"/>
      <c r="BR47" s="283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3"/>
      <c r="CE47" s="286"/>
      <c r="CF47" s="286"/>
      <c r="CG47" s="286"/>
      <c r="CH47" s="286"/>
      <c r="CI47" s="286"/>
      <c r="CJ47" s="286"/>
      <c r="CK47" s="286"/>
      <c r="CL47" s="286"/>
      <c r="CM47" s="283"/>
      <c r="CN47" s="283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3"/>
      <c r="DB47" s="286"/>
      <c r="DC47" s="286"/>
      <c r="DD47" s="286"/>
      <c r="DE47" s="286"/>
      <c r="DF47" s="286"/>
      <c r="DG47" s="286"/>
      <c r="DH47" s="286"/>
      <c r="DI47" s="283"/>
      <c r="DJ47" s="283"/>
      <c r="DK47" s="286"/>
      <c r="DL47" s="286"/>
      <c r="DM47" s="286"/>
      <c r="DN47" s="286"/>
      <c r="DO47" s="286"/>
      <c r="DP47" s="286"/>
      <c r="DQ47" s="286"/>
      <c r="DR47" s="286"/>
      <c r="DS47" s="286"/>
      <c r="DT47" s="286"/>
      <c r="DU47" s="286"/>
      <c r="DV47" s="283"/>
      <c r="DW47" s="286"/>
      <c r="DX47" s="286"/>
      <c r="DY47" s="286"/>
      <c r="DZ47" s="283"/>
      <c r="EA47" s="286"/>
      <c r="EB47" s="286"/>
      <c r="EC47" s="286"/>
      <c r="ED47" s="286"/>
      <c r="EE47" s="283"/>
      <c r="EF47" s="283"/>
      <c r="EG47" s="283"/>
      <c r="EH47" s="286"/>
      <c r="EI47" s="286"/>
      <c r="EJ47" s="283"/>
      <c r="EK47" s="286"/>
      <c r="EL47" s="286"/>
      <c r="EM47" s="286"/>
      <c r="EN47" s="283"/>
      <c r="EO47" s="283"/>
      <c r="EP47" s="283"/>
      <c r="EQ47" s="286"/>
      <c r="ER47" s="286"/>
      <c r="ES47" s="286"/>
      <c r="ET47" s="286"/>
      <c r="EU47" s="283"/>
      <c r="EV47" s="283"/>
      <c r="EW47" s="286"/>
      <c r="EX47" s="286"/>
      <c r="EY47" s="286"/>
      <c r="EZ47" s="283"/>
      <c r="FA47" s="283"/>
      <c r="FB47" s="283"/>
      <c r="FC47" s="283"/>
      <c r="FD47" s="283"/>
      <c r="FE47" s="283"/>
      <c r="FF47" s="283"/>
      <c r="FG47" s="283"/>
      <c r="FH47" s="283"/>
      <c r="FI47" s="283"/>
      <c r="FJ47" s="283"/>
      <c r="FK47" s="283"/>
      <c r="FL47" s="283"/>
      <c r="FM47" s="283"/>
      <c r="FN47" s="283"/>
      <c r="FO47" s="283"/>
      <c r="FP47" s="286"/>
      <c r="FQ47" s="286"/>
      <c r="FR47" s="286"/>
      <c r="FS47" s="283"/>
      <c r="FT47" s="283"/>
      <c r="FU47" s="283"/>
      <c r="FV47" s="283"/>
      <c r="FW47" s="283"/>
    </row>
    <row r="48" spans="1:179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6"/>
      <c r="AM48" s="286"/>
      <c r="AN48" s="283"/>
      <c r="AO48" s="286"/>
      <c r="AP48" s="286"/>
      <c r="AQ48" s="283"/>
      <c r="AR48" s="286"/>
      <c r="AS48" s="283"/>
      <c r="AT48" s="286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6"/>
      <c r="BI48" s="286"/>
      <c r="BJ48" s="286"/>
      <c r="BK48" s="286"/>
      <c r="BL48" s="286"/>
      <c r="BM48" s="286"/>
      <c r="BN48" s="286"/>
      <c r="BO48" s="286"/>
      <c r="BP48" s="286"/>
      <c r="BQ48" s="283"/>
      <c r="BR48" s="283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3"/>
      <c r="CE48" s="286"/>
      <c r="CF48" s="286"/>
      <c r="CG48" s="286"/>
      <c r="CH48" s="286"/>
      <c r="CI48" s="286"/>
      <c r="CJ48" s="286"/>
      <c r="CK48" s="286"/>
      <c r="CL48" s="286"/>
      <c r="CM48" s="283"/>
      <c r="CN48" s="283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3"/>
      <c r="DB48" s="286"/>
      <c r="DC48" s="286"/>
      <c r="DD48" s="286"/>
      <c r="DE48" s="286"/>
      <c r="DF48" s="286"/>
      <c r="DG48" s="286"/>
      <c r="DH48" s="286"/>
      <c r="DI48" s="283"/>
      <c r="DJ48" s="283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3"/>
      <c r="DW48" s="286"/>
      <c r="DX48" s="286"/>
      <c r="DY48" s="286"/>
      <c r="DZ48" s="283"/>
      <c r="EA48" s="286"/>
      <c r="EB48" s="286"/>
      <c r="EC48" s="286"/>
      <c r="ED48" s="286"/>
      <c r="EE48" s="283"/>
      <c r="EF48" s="283"/>
      <c r="EG48" s="283"/>
      <c r="EH48" s="286"/>
      <c r="EI48" s="286"/>
      <c r="EJ48" s="283"/>
      <c r="EK48" s="286"/>
      <c r="EL48" s="286"/>
      <c r="EM48" s="286"/>
      <c r="EN48" s="283"/>
      <c r="EO48" s="283"/>
      <c r="EP48" s="283"/>
      <c r="EQ48" s="286"/>
      <c r="ER48" s="286"/>
      <c r="ES48" s="286"/>
      <c r="ET48" s="286"/>
      <c r="EU48" s="283"/>
      <c r="EV48" s="283"/>
      <c r="EW48" s="286"/>
      <c r="EX48" s="286"/>
      <c r="EY48" s="286"/>
      <c r="EZ48" s="283"/>
      <c r="FA48" s="283"/>
      <c r="FB48" s="283"/>
      <c r="FC48" s="283"/>
      <c r="FD48" s="283"/>
      <c r="FE48" s="283"/>
      <c r="FF48" s="283"/>
      <c r="FG48" s="283"/>
      <c r="FH48" s="283"/>
      <c r="FI48" s="283"/>
      <c r="FJ48" s="283"/>
      <c r="FK48" s="283"/>
      <c r="FL48" s="283"/>
      <c r="FM48" s="283"/>
      <c r="FN48" s="283"/>
      <c r="FO48" s="283"/>
      <c r="FP48" s="286"/>
      <c r="FQ48" s="286"/>
      <c r="FR48" s="286"/>
      <c r="FS48" s="283"/>
      <c r="FT48" s="283"/>
      <c r="FU48" s="283"/>
      <c r="FV48" s="283"/>
      <c r="FW48" s="283"/>
    </row>
    <row r="49" spans="1:179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6"/>
      <c r="AM49" s="286"/>
      <c r="AN49" s="283"/>
      <c r="AO49" s="286"/>
      <c r="AP49" s="286"/>
      <c r="AQ49" s="283"/>
      <c r="AR49" s="286"/>
      <c r="AS49" s="283"/>
      <c r="AT49" s="286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6"/>
      <c r="BI49" s="286"/>
      <c r="BJ49" s="286"/>
      <c r="BK49" s="286"/>
      <c r="BL49" s="286"/>
      <c r="BM49" s="286"/>
      <c r="BN49" s="286"/>
      <c r="BO49" s="286"/>
      <c r="BP49" s="286"/>
      <c r="BQ49" s="283"/>
      <c r="BR49" s="283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3"/>
      <c r="CE49" s="286"/>
      <c r="CF49" s="286"/>
      <c r="CG49" s="286"/>
      <c r="CH49" s="286"/>
      <c r="CI49" s="286"/>
      <c r="CJ49" s="286"/>
      <c r="CK49" s="286"/>
      <c r="CL49" s="286"/>
      <c r="CM49" s="283"/>
      <c r="CN49" s="283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3"/>
      <c r="DB49" s="286"/>
      <c r="DC49" s="286"/>
      <c r="DD49" s="286"/>
      <c r="DE49" s="286"/>
      <c r="DF49" s="286"/>
      <c r="DG49" s="286"/>
      <c r="DH49" s="286"/>
      <c r="DI49" s="283"/>
      <c r="DJ49" s="283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3"/>
      <c r="DW49" s="286"/>
      <c r="DX49" s="286"/>
      <c r="DY49" s="286"/>
      <c r="DZ49" s="283"/>
      <c r="EA49" s="286"/>
      <c r="EB49" s="286"/>
      <c r="EC49" s="286"/>
      <c r="ED49" s="286"/>
      <c r="EE49" s="283"/>
      <c r="EF49" s="283"/>
      <c r="EG49" s="283"/>
      <c r="EH49" s="286"/>
      <c r="EI49" s="286"/>
      <c r="EJ49" s="283"/>
      <c r="EK49" s="286"/>
      <c r="EL49" s="286"/>
      <c r="EM49" s="286"/>
      <c r="EN49" s="283"/>
      <c r="EO49" s="283"/>
      <c r="EP49" s="283"/>
      <c r="EQ49" s="286"/>
      <c r="ER49" s="286"/>
      <c r="ES49" s="286"/>
      <c r="ET49" s="286"/>
      <c r="EU49" s="283"/>
      <c r="EV49" s="283"/>
      <c r="EW49" s="286"/>
      <c r="EX49" s="286"/>
      <c r="EY49" s="286"/>
      <c r="EZ49" s="283"/>
      <c r="FA49" s="283"/>
      <c r="FB49" s="283"/>
      <c r="FC49" s="283"/>
      <c r="FD49" s="283"/>
      <c r="FE49" s="283"/>
      <c r="FF49" s="283"/>
      <c r="FG49" s="283"/>
      <c r="FH49" s="283"/>
      <c r="FI49" s="283"/>
      <c r="FJ49" s="283"/>
      <c r="FK49" s="283"/>
      <c r="FL49" s="283"/>
      <c r="FM49" s="283"/>
      <c r="FN49" s="283"/>
      <c r="FO49" s="283"/>
      <c r="FP49" s="286"/>
      <c r="FQ49" s="286"/>
      <c r="FR49" s="286"/>
      <c r="FS49" s="283"/>
      <c r="FT49" s="283"/>
      <c r="FU49" s="283"/>
      <c r="FV49" s="283"/>
      <c r="FW49" s="283"/>
    </row>
    <row r="50" spans="1:179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6"/>
      <c r="AM50" s="286"/>
      <c r="AN50" s="283"/>
      <c r="AO50" s="286"/>
      <c r="AP50" s="286"/>
      <c r="AQ50" s="283"/>
      <c r="AR50" s="286"/>
      <c r="AS50" s="283"/>
      <c r="AT50" s="286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6"/>
      <c r="BI50" s="286"/>
      <c r="BJ50" s="286"/>
      <c r="BK50" s="286"/>
      <c r="BL50" s="286"/>
      <c r="BM50" s="286"/>
      <c r="BN50" s="286"/>
      <c r="BO50" s="286"/>
      <c r="BP50" s="286"/>
      <c r="BQ50" s="283"/>
      <c r="BR50" s="283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3"/>
      <c r="CE50" s="286"/>
      <c r="CF50" s="286"/>
      <c r="CG50" s="286"/>
      <c r="CH50" s="286"/>
      <c r="CI50" s="286"/>
      <c r="CJ50" s="286"/>
      <c r="CK50" s="286"/>
      <c r="CL50" s="286"/>
      <c r="CM50" s="283"/>
      <c r="CN50" s="283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3"/>
      <c r="DB50" s="286"/>
      <c r="DC50" s="286"/>
      <c r="DD50" s="286"/>
      <c r="DE50" s="286"/>
      <c r="DF50" s="286"/>
      <c r="DG50" s="286"/>
      <c r="DH50" s="286"/>
      <c r="DI50" s="283"/>
      <c r="DJ50" s="283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3"/>
      <c r="DW50" s="286"/>
      <c r="DX50" s="286"/>
      <c r="DY50" s="286"/>
      <c r="DZ50" s="283"/>
      <c r="EA50" s="286"/>
      <c r="EB50" s="286"/>
      <c r="EC50" s="286"/>
      <c r="ED50" s="286"/>
      <c r="EE50" s="283"/>
      <c r="EF50" s="283"/>
      <c r="EG50" s="283"/>
      <c r="EH50" s="286"/>
      <c r="EI50" s="286"/>
      <c r="EJ50" s="283"/>
      <c r="EK50" s="286"/>
      <c r="EL50" s="286"/>
      <c r="EM50" s="286"/>
      <c r="EN50" s="283"/>
      <c r="EO50" s="283"/>
      <c r="EP50" s="283"/>
      <c r="EQ50" s="286"/>
      <c r="ER50" s="286"/>
      <c r="ES50" s="286"/>
      <c r="ET50" s="286"/>
      <c r="EU50" s="283"/>
      <c r="EV50" s="283"/>
      <c r="EW50" s="286"/>
      <c r="EX50" s="286"/>
      <c r="EY50" s="286"/>
      <c r="EZ50" s="283"/>
      <c r="FA50" s="283"/>
      <c r="FB50" s="283"/>
      <c r="FC50" s="283"/>
      <c r="FD50" s="283"/>
      <c r="FE50" s="283"/>
      <c r="FF50" s="283"/>
      <c r="FG50" s="283"/>
      <c r="FH50" s="283"/>
      <c r="FI50" s="283"/>
      <c r="FJ50" s="283"/>
      <c r="FK50" s="283"/>
      <c r="FL50" s="283"/>
      <c r="FM50" s="283"/>
      <c r="FN50" s="283"/>
      <c r="FO50" s="283"/>
      <c r="FP50" s="286"/>
      <c r="FQ50" s="286"/>
      <c r="FR50" s="286"/>
      <c r="FS50" s="283"/>
      <c r="FT50" s="283"/>
      <c r="FU50" s="283"/>
      <c r="FV50" s="283"/>
      <c r="FW50" s="283"/>
    </row>
    <row r="51" spans="1:179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6"/>
      <c r="AM51" s="286"/>
      <c r="AN51" s="283"/>
      <c r="AO51" s="286"/>
      <c r="AP51" s="286"/>
      <c r="AQ51" s="283"/>
      <c r="AR51" s="286"/>
      <c r="AS51" s="283"/>
      <c r="AT51" s="286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6"/>
      <c r="BI51" s="286"/>
      <c r="BJ51" s="286"/>
      <c r="BK51" s="286"/>
      <c r="BL51" s="286"/>
      <c r="BM51" s="286"/>
      <c r="BN51" s="286"/>
      <c r="BO51" s="286"/>
      <c r="BP51" s="286"/>
      <c r="BQ51" s="283"/>
      <c r="BR51" s="283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3"/>
      <c r="CE51" s="286"/>
      <c r="CF51" s="286"/>
      <c r="CG51" s="286"/>
      <c r="CH51" s="286"/>
      <c r="CI51" s="286"/>
      <c r="CJ51" s="286"/>
      <c r="CK51" s="286"/>
      <c r="CL51" s="286"/>
      <c r="CM51" s="283"/>
      <c r="CN51" s="283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3"/>
      <c r="DB51" s="286"/>
      <c r="DC51" s="286"/>
      <c r="DD51" s="286"/>
      <c r="DE51" s="286"/>
      <c r="DF51" s="286"/>
      <c r="DG51" s="286"/>
      <c r="DH51" s="286"/>
      <c r="DI51" s="283"/>
      <c r="DJ51" s="283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3"/>
      <c r="DW51" s="286"/>
      <c r="DX51" s="286"/>
      <c r="DY51" s="286"/>
      <c r="DZ51" s="283"/>
      <c r="EA51" s="286"/>
      <c r="EB51" s="286"/>
      <c r="EC51" s="286"/>
      <c r="ED51" s="286"/>
      <c r="EE51" s="283"/>
      <c r="EF51" s="283"/>
      <c r="EG51" s="283"/>
      <c r="EH51" s="286"/>
      <c r="EI51" s="286"/>
      <c r="EJ51" s="283"/>
      <c r="EK51" s="286"/>
      <c r="EL51" s="286"/>
      <c r="EM51" s="286"/>
      <c r="EN51" s="283"/>
      <c r="EO51" s="283"/>
      <c r="EP51" s="283"/>
      <c r="EQ51" s="286"/>
      <c r="ER51" s="286"/>
      <c r="ES51" s="286"/>
      <c r="ET51" s="286"/>
      <c r="EU51" s="283"/>
      <c r="EV51" s="283"/>
      <c r="EW51" s="286"/>
      <c r="EX51" s="286"/>
      <c r="EY51" s="286"/>
      <c r="EZ51" s="283"/>
      <c r="FA51" s="283"/>
      <c r="FB51" s="283"/>
      <c r="FC51" s="283"/>
      <c r="FD51" s="283"/>
      <c r="FE51" s="283"/>
      <c r="FF51" s="283"/>
      <c r="FG51" s="283"/>
      <c r="FH51" s="283"/>
      <c r="FI51" s="283"/>
      <c r="FJ51" s="283"/>
      <c r="FK51" s="283"/>
      <c r="FL51" s="283"/>
      <c r="FM51" s="283"/>
      <c r="FN51" s="283"/>
      <c r="FO51" s="283"/>
      <c r="FP51" s="286"/>
      <c r="FQ51" s="286"/>
      <c r="FR51" s="286"/>
      <c r="FS51" s="283"/>
      <c r="FT51" s="283"/>
      <c r="FU51" s="283"/>
      <c r="FV51" s="283"/>
      <c r="FW51" s="283"/>
    </row>
    <row r="52" spans="1:179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6"/>
      <c r="AM52" s="286"/>
      <c r="AN52" s="283"/>
      <c r="AO52" s="286"/>
      <c r="AP52" s="286"/>
      <c r="AQ52" s="283"/>
      <c r="AR52" s="286"/>
      <c r="AS52" s="283"/>
      <c r="AT52" s="286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6"/>
      <c r="BI52" s="286"/>
      <c r="BJ52" s="286"/>
      <c r="BK52" s="286"/>
      <c r="BL52" s="286"/>
      <c r="BM52" s="286"/>
      <c r="BN52" s="286"/>
      <c r="BO52" s="286"/>
      <c r="BP52" s="286"/>
      <c r="BQ52" s="283"/>
      <c r="BR52" s="283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3"/>
      <c r="CE52" s="286"/>
      <c r="CF52" s="286"/>
      <c r="CG52" s="286"/>
      <c r="CH52" s="286"/>
      <c r="CI52" s="286"/>
      <c r="CJ52" s="286"/>
      <c r="CK52" s="286"/>
      <c r="CL52" s="286"/>
      <c r="CM52" s="283"/>
      <c r="CN52" s="283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3"/>
      <c r="DB52" s="286"/>
      <c r="DC52" s="286"/>
      <c r="DD52" s="286"/>
      <c r="DE52" s="286"/>
      <c r="DF52" s="286"/>
      <c r="DG52" s="286"/>
      <c r="DH52" s="286"/>
      <c r="DI52" s="283"/>
      <c r="DJ52" s="283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3"/>
      <c r="DW52" s="286"/>
      <c r="DX52" s="286"/>
      <c r="DY52" s="286"/>
      <c r="DZ52" s="283"/>
      <c r="EA52" s="286"/>
      <c r="EB52" s="286"/>
      <c r="EC52" s="286"/>
      <c r="ED52" s="286"/>
      <c r="EE52" s="283"/>
      <c r="EF52" s="283"/>
      <c r="EG52" s="283"/>
      <c r="EH52" s="286"/>
      <c r="EI52" s="286"/>
      <c r="EJ52" s="283"/>
      <c r="EK52" s="286"/>
      <c r="EL52" s="286"/>
      <c r="EM52" s="286"/>
      <c r="EN52" s="283"/>
      <c r="EO52" s="283"/>
      <c r="EP52" s="283"/>
      <c r="EQ52" s="286"/>
      <c r="ER52" s="286"/>
      <c r="ES52" s="286"/>
      <c r="ET52" s="286"/>
      <c r="EU52" s="283"/>
      <c r="EV52" s="283"/>
      <c r="EW52" s="286"/>
      <c r="EX52" s="286"/>
      <c r="EY52" s="286"/>
      <c r="EZ52" s="283"/>
      <c r="FA52" s="283"/>
      <c r="FB52" s="283"/>
      <c r="FC52" s="283"/>
      <c r="FD52" s="283"/>
      <c r="FE52" s="283"/>
      <c r="FF52" s="283"/>
      <c r="FG52" s="283"/>
      <c r="FH52" s="283"/>
      <c r="FI52" s="283"/>
      <c r="FJ52" s="283"/>
      <c r="FK52" s="283"/>
      <c r="FL52" s="283"/>
      <c r="FM52" s="283"/>
      <c r="FN52" s="283"/>
      <c r="FO52" s="283"/>
      <c r="FP52" s="286"/>
      <c r="FQ52" s="286"/>
      <c r="FR52" s="286"/>
      <c r="FS52" s="283"/>
      <c r="FT52" s="283"/>
      <c r="FU52" s="283"/>
      <c r="FV52" s="283"/>
      <c r="FW52" s="283"/>
    </row>
    <row r="53" spans="1:179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6"/>
      <c r="AM53" s="286"/>
      <c r="AN53" s="283"/>
      <c r="AO53" s="286"/>
      <c r="AP53" s="286"/>
      <c r="AQ53" s="283"/>
      <c r="AR53" s="286"/>
      <c r="AS53" s="283"/>
      <c r="AT53" s="286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6"/>
      <c r="BI53" s="286"/>
      <c r="BJ53" s="286"/>
      <c r="BK53" s="286"/>
      <c r="BL53" s="286"/>
      <c r="BM53" s="286"/>
      <c r="BN53" s="286"/>
      <c r="BO53" s="286"/>
      <c r="BP53" s="286"/>
      <c r="BQ53" s="283"/>
      <c r="BR53" s="283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3"/>
      <c r="CE53" s="286"/>
      <c r="CF53" s="286"/>
      <c r="CG53" s="286"/>
      <c r="CH53" s="286"/>
      <c r="CI53" s="286"/>
      <c r="CJ53" s="286"/>
      <c r="CK53" s="286"/>
      <c r="CL53" s="286"/>
      <c r="CM53" s="283"/>
      <c r="CN53" s="283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3"/>
      <c r="DB53" s="286"/>
      <c r="DC53" s="286"/>
      <c r="DD53" s="286"/>
      <c r="DE53" s="286"/>
      <c r="DF53" s="286"/>
      <c r="DG53" s="286"/>
      <c r="DH53" s="286"/>
      <c r="DI53" s="283"/>
      <c r="DJ53" s="283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3"/>
      <c r="DW53" s="286"/>
      <c r="DX53" s="286"/>
      <c r="DY53" s="286"/>
      <c r="DZ53" s="283"/>
      <c r="EA53" s="286"/>
      <c r="EB53" s="286"/>
      <c r="EC53" s="286"/>
      <c r="ED53" s="286"/>
      <c r="EE53" s="283"/>
      <c r="EF53" s="283"/>
      <c r="EG53" s="283"/>
      <c r="EH53" s="286"/>
      <c r="EI53" s="286"/>
      <c r="EJ53" s="283"/>
      <c r="EK53" s="286"/>
      <c r="EL53" s="286"/>
      <c r="EM53" s="286"/>
      <c r="EN53" s="283"/>
      <c r="EO53" s="283"/>
      <c r="EP53" s="283"/>
      <c r="EQ53" s="286"/>
      <c r="ER53" s="286"/>
      <c r="ES53" s="286"/>
      <c r="ET53" s="286"/>
      <c r="EU53" s="283"/>
      <c r="EV53" s="283"/>
      <c r="EW53" s="286"/>
      <c r="EX53" s="286"/>
      <c r="EY53" s="286"/>
      <c r="EZ53" s="283"/>
      <c r="FA53" s="283"/>
      <c r="FB53" s="283"/>
      <c r="FC53" s="283"/>
      <c r="FD53" s="283"/>
      <c r="FE53" s="283"/>
      <c r="FF53" s="283"/>
      <c r="FG53" s="283"/>
      <c r="FH53" s="283"/>
      <c r="FI53" s="283"/>
      <c r="FJ53" s="283"/>
      <c r="FK53" s="283"/>
      <c r="FL53" s="283"/>
      <c r="FM53" s="283"/>
      <c r="FN53" s="283"/>
      <c r="FO53" s="283"/>
      <c r="FP53" s="286"/>
      <c r="FQ53" s="286"/>
      <c r="FR53" s="286"/>
      <c r="FS53" s="283"/>
      <c r="FT53" s="283"/>
      <c r="FU53" s="283"/>
      <c r="FV53" s="283"/>
      <c r="FW53" s="283"/>
    </row>
    <row r="54" spans="1:179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6"/>
      <c r="AM54" s="286"/>
      <c r="AN54" s="283"/>
      <c r="AO54" s="286"/>
      <c r="AP54" s="286"/>
      <c r="AQ54" s="283"/>
      <c r="AR54" s="286"/>
      <c r="AS54" s="283"/>
      <c r="AT54" s="286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6"/>
      <c r="BI54" s="286"/>
      <c r="BJ54" s="286"/>
      <c r="BK54" s="286"/>
      <c r="BL54" s="286"/>
      <c r="BM54" s="286"/>
      <c r="BN54" s="286"/>
      <c r="BO54" s="286"/>
      <c r="BP54" s="286"/>
      <c r="BQ54" s="283"/>
      <c r="BR54" s="283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3"/>
      <c r="CE54" s="286"/>
      <c r="CF54" s="286"/>
      <c r="CG54" s="286"/>
      <c r="CH54" s="286"/>
      <c r="CI54" s="286"/>
      <c r="CJ54" s="286"/>
      <c r="CK54" s="286"/>
      <c r="CL54" s="286"/>
      <c r="CM54" s="283"/>
      <c r="CN54" s="283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3"/>
      <c r="DB54" s="286"/>
      <c r="DC54" s="286"/>
      <c r="DD54" s="286"/>
      <c r="DE54" s="286"/>
      <c r="DF54" s="286"/>
      <c r="DG54" s="286"/>
      <c r="DH54" s="286"/>
      <c r="DI54" s="283"/>
      <c r="DJ54" s="283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3"/>
      <c r="DW54" s="286"/>
      <c r="DX54" s="286"/>
      <c r="DY54" s="286"/>
      <c r="DZ54" s="283"/>
      <c r="EA54" s="286"/>
      <c r="EB54" s="286"/>
      <c r="EC54" s="286"/>
      <c r="ED54" s="286"/>
      <c r="EE54" s="283"/>
      <c r="EF54" s="283"/>
      <c r="EG54" s="283"/>
      <c r="EH54" s="286"/>
      <c r="EI54" s="286"/>
      <c r="EJ54" s="283"/>
      <c r="EK54" s="286"/>
      <c r="EL54" s="286"/>
      <c r="EM54" s="286"/>
      <c r="EN54" s="283"/>
      <c r="EO54" s="283"/>
      <c r="EP54" s="283"/>
      <c r="EQ54" s="286"/>
      <c r="ER54" s="286"/>
      <c r="ES54" s="286"/>
      <c r="ET54" s="286"/>
      <c r="EU54" s="283"/>
      <c r="EV54" s="283"/>
      <c r="EW54" s="286"/>
      <c r="EX54" s="286"/>
      <c r="EY54" s="286"/>
      <c r="EZ54" s="283"/>
      <c r="FA54" s="283"/>
      <c r="FB54" s="283"/>
      <c r="FC54" s="283"/>
      <c r="FD54" s="283"/>
      <c r="FE54" s="283"/>
      <c r="FF54" s="283"/>
      <c r="FG54" s="283"/>
      <c r="FH54" s="283"/>
      <c r="FI54" s="283"/>
      <c r="FJ54" s="283"/>
      <c r="FK54" s="283"/>
      <c r="FL54" s="283"/>
      <c r="FM54" s="283"/>
      <c r="FN54" s="283"/>
      <c r="FO54" s="283"/>
      <c r="FP54" s="286"/>
      <c r="FQ54" s="286"/>
      <c r="FR54" s="286"/>
      <c r="FS54" s="283"/>
      <c r="FT54" s="283"/>
      <c r="FU54" s="283"/>
      <c r="FV54" s="283"/>
      <c r="FW54" s="283"/>
    </row>
    <row r="55" spans="1:179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6"/>
      <c r="AM55" s="286"/>
      <c r="AN55" s="283"/>
      <c r="AO55" s="286"/>
      <c r="AP55" s="286"/>
      <c r="AQ55" s="283"/>
      <c r="AR55" s="286"/>
      <c r="AS55" s="283"/>
      <c r="AT55" s="286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6"/>
      <c r="BI55" s="286"/>
      <c r="BJ55" s="286"/>
      <c r="BK55" s="286"/>
      <c r="BL55" s="286"/>
      <c r="BM55" s="286"/>
      <c r="BN55" s="286"/>
      <c r="BO55" s="286"/>
      <c r="BP55" s="286"/>
      <c r="BQ55" s="283"/>
      <c r="BR55" s="283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3"/>
      <c r="CE55" s="286"/>
      <c r="CF55" s="286"/>
      <c r="CG55" s="286"/>
      <c r="CH55" s="286"/>
      <c r="CI55" s="286"/>
      <c r="CJ55" s="286"/>
      <c r="CK55" s="286"/>
      <c r="CL55" s="286"/>
      <c r="CM55" s="283"/>
      <c r="CN55" s="283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3"/>
      <c r="DB55" s="286"/>
      <c r="DC55" s="286"/>
      <c r="DD55" s="286"/>
      <c r="DE55" s="286"/>
      <c r="DF55" s="286"/>
      <c r="DG55" s="286"/>
      <c r="DH55" s="286"/>
      <c r="DI55" s="283"/>
      <c r="DJ55" s="283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3"/>
      <c r="DW55" s="286"/>
      <c r="DX55" s="286"/>
      <c r="DY55" s="286"/>
      <c r="DZ55" s="283"/>
      <c r="EA55" s="286"/>
      <c r="EB55" s="286"/>
      <c r="EC55" s="286"/>
      <c r="ED55" s="286"/>
      <c r="EE55" s="283"/>
      <c r="EF55" s="283"/>
      <c r="EG55" s="283"/>
      <c r="EH55" s="286"/>
      <c r="EI55" s="286"/>
      <c r="EJ55" s="283"/>
      <c r="EK55" s="286"/>
      <c r="EL55" s="286"/>
      <c r="EM55" s="286"/>
      <c r="EN55" s="283"/>
      <c r="EO55" s="283"/>
      <c r="EP55" s="283"/>
      <c r="EQ55" s="286"/>
      <c r="ER55" s="286"/>
      <c r="ES55" s="286"/>
      <c r="ET55" s="286"/>
      <c r="EU55" s="283"/>
      <c r="EV55" s="283"/>
      <c r="EW55" s="286"/>
      <c r="EX55" s="286"/>
      <c r="EY55" s="286"/>
      <c r="EZ55" s="283"/>
      <c r="FA55" s="283"/>
      <c r="FB55" s="283"/>
      <c r="FC55" s="283"/>
      <c r="FD55" s="283"/>
      <c r="FE55" s="283"/>
      <c r="FF55" s="283"/>
      <c r="FG55" s="283"/>
      <c r="FH55" s="283"/>
      <c r="FI55" s="283"/>
      <c r="FJ55" s="283"/>
      <c r="FK55" s="283"/>
      <c r="FL55" s="283"/>
      <c r="FM55" s="283"/>
      <c r="FN55" s="283"/>
      <c r="FO55" s="283"/>
      <c r="FP55" s="286"/>
      <c r="FQ55" s="286"/>
      <c r="FR55" s="286"/>
      <c r="FS55" s="283"/>
      <c r="FT55" s="283"/>
      <c r="FU55" s="283"/>
      <c r="FV55" s="283"/>
      <c r="FW55" s="283"/>
    </row>
    <row r="56" spans="1:179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6"/>
      <c r="AM56" s="286"/>
      <c r="AN56" s="283"/>
      <c r="AO56" s="286"/>
      <c r="AP56" s="286"/>
      <c r="AQ56" s="283"/>
      <c r="AR56" s="286"/>
      <c r="AS56" s="283"/>
      <c r="AT56" s="286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6"/>
      <c r="BI56" s="286"/>
      <c r="BJ56" s="286"/>
      <c r="BK56" s="286"/>
      <c r="BL56" s="286"/>
      <c r="BM56" s="286"/>
      <c r="BN56" s="286"/>
      <c r="BO56" s="286"/>
      <c r="BP56" s="286"/>
      <c r="BQ56" s="283"/>
      <c r="BR56" s="283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3"/>
      <c r="CE56" s="286"/>
      <c r="CF56" s="286"/>
      <c r="CG56" s="286"/>
      <c r="CH56" s="286"/>
      <c r="CI56" s="286"/>
      <c r="CJ56" s="286"/>
      <c r="CK56" s="286"/>
      <c r="CL56" s="286"/>
      <c r="CM56" s="283"/>
      <c r="CN56" s="283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3"/>
      <c r="DB56" s="286"/>
      <c r="DC56" s="286"/>
      <c r="DD56" s="286"/>
      <c r="DE56" s="286"/>
      <c r="DF56" s="286"/>
      <c r="DG56" s="286"/>
      <c r="DH56" s="286"/>
      <c r="DI56" s="283"/>
      <c r="DJ56" s="283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3"/>
      <c r="DW56" s="286"/>
      <c r="DX56" s="286"/>
      <c r="DY56" s="286"/>
      <c r="DZ56" s="283"/>
      <c r="EA56" s="286"/>
      <c r="EB56" s="286"/>
      <c r="EC56" s="286"/>
      <c r="ED56" s="286"/>
      <c r="EE56" s="283"/>
      <c r="EF56" s="283"/>
      <c r="EG56" s="283"/>
      <c r="EH56" s="286"/>
      <c r="EI56" s="286"/>
      <c r="EJ56" s="283"/>
      <c r="EK56" s="286"/>
      <c r="EL56" s="286"/>
      <c r="EM56" s="286"/>
      <c r="EN56" s="283"/>
      <c r="EO56" s="283"/>
      <c r="EP56" s="283"/>
      <c r="EQ56" s="286"/>
      <c r="ER56" s="286"/>
      <c r="ES56" s="286"/>
      <c r="ET56" s="286"/>
      <c r="EU56" s="283"/>
      <c r="EV56" s="283"/>
      <c r="EW56" s="286"/>
      <c r="EX56" s="286"/>
      <c r="EY56" s="286"/>
      <c r="EZ56" s="283"/>
      <c r="FA56" s="283"/>
      <c r="FB56" s="283"/>
      <c r="FC56" s="283"/>
      <c r="FD56" s="283"/>
      <c r="FE56" s="283"/>
      <c r="FF56" s="283"/>
      <c r="FG56" s="283"/>
      <c r="FH56" s="283"/>
      <c r="FI56" s="283"/>
      <c r="FJ56" s="283"/>
      <c r="FK56" s="283"/>
      <c r="FL56" s="283"/>
      <c r="FM56" s="283"/>
      <c r="FN56" s="283"/>
      <c r="FO56" s="283"/>
      <c r="FP56" s="286"/>
      <c r="FQ56" s="286"/>
      <c r="FR56" s="286"/>
      <c r="FS56" s="283"/>
      <c r="FT56" s="283"/>
      <c r="FU56" s="283"/>
      <c r="FV56" s="283"/>
      <c r="FW56" s="283"/>
    </row>
    <row r="57" spans="1:179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6"/>
      <c r="AM57" s="286"/>
      <c r="AN57" s="283"/>
      <c r="AO57" s="286"/>
      <c r="AP57" s="286"/>
      <c r="AQ57" s="283"/>
      <c r="AR57" s="286"/>
      <c r="AS57" s="283"/>
      <c r="AT57" s="286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6"/>
      <c r="BI57" s="286"/>
      <c r="BJ57" s="286"/>
      <c r="BK57" s="286"/>
      <c r="BL57" s="286"/>
      <c r="BM57" s="286"/>
      <c r="BN57" s="286"/>
      <c r="BO57" s="286"/>
      <c r="BP57" s="286"/>
      <c r="BQ57" s="283"/>
      <c r="BR57" s="283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3"/>
      <c r="CE57" s="286"/>
      <c r="CF57" s="286"/>
      <c r="CG57" s="286"/>
      <c r="CH57" s="286"/>
      <c r="CI57" s="286"/>
      <c r="CJ57" s="286"/>
      <c r="CK57" s="286"/>
      <c r="CL57" s="286"/>
      <c r="CM57" s="283"/>
      <c r="CN57" s="283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3"/>
      <c r="DB57" s="286"/>
      <c r="DC57" s="286"/>
      <c r="DD57" s="286"/>
      <c r="DE57" s="286"/>
      <c r="DF57" s="286"/>
      <c r="DG57" s="286"/>
      <c r="DH57" s="286"/>
      <c r="DI57" s="283"/>
      <c r="DJ57" s="283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3"/>
      <c r="DW57" s="286"/>
      <c r="DX57" s="286"/>
      <c r="DY57" s="286"/>
      <c r="DZ57" s="283"/>
      <c r="EA57" s="286"/>
      <c r="EB57" s="286"/>
      <c r="EC57" s="286"/>
      <c r="ED57" s="286"/>
      <c r="EE57" s="283"/>
      <c r="EF57" s="283"/>
      <c r="EG57" s="283"/>
      <c r="EH57" s="286"/>
      <c r="EI57" s="286"/>
      <c r="EJ57" s="283"/>
      <c r="EK57" s="286"/>
      <c r="EL57" s="286"/>
      <c r="EM57" s="286"/>
      <c r="EN57" s="283"/>
      <c r="EO57" s="283"/>
      <c r="EP57" s="283"/>
      <c r="EQ57" s="286"/>
      <c r="ER57" s="286"/>
      <c r="ES57" s="286"/>
      <c r="ET57" s="286"/>
      <c r="EU57" s="283"/>
      <c r="EV57" s="283"/>
      <c r="EW57" s="286"/>
      <c r="EX57" s="286"/>
      <c r="EY57" s="286"/>
      <c r="EZ57" s="283"/>
      <c r="FA57" s="283"/>
      <c r="FB57" s="283"/>
      <c r="FC57" s="283"/>
      <c r="FD57" s="283"/>
      <c r="FE57" s="283"/>
      <c r="FF57" s="283"/>
      <c r="FG57" s="283"/>
      <c r="FH57" s="283"/>
      <c r="FI57" s="283"/>
      <c r="FJ57" s="283"/>
      <c r="FK57" s="283"/>
      <c r="FL57" s="283"/>
      <c r="FM57" s="283"/>
      <c r="FN57" s="283"/>
      <c r="FO57" s="283"/>
      <c r="FP57" s="286"/>
      <c r="FQ57" s="286"/>
      <c r="FR57" s="286"/>
      <c r="FS57" s="283"/>
      <c r="FT57" s="283"/>
      <c r="FU57" s="283"/>
      <c r="FV57" s="283"/>
      <c r="FW57" s="283"/>
    </row>
    <row r="58" spans="1:179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6"/>
      <c r="AM58" s="286"/>
      <c r="AN58" s="283"/>
      <c r="AO58" s="286"/>
      <c r="AP58" s="286"/>
      <c r="AQ58" s="283"/>
      <c r="AR58" s="286"/>
      <c r="AS58" s="283"/>
      <c r="AT58" s="286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6"/>
      <c r="BI58" s="286"/>
      <c r="BJ58" s="286"/>
      <c r="BK58" s="286"/>
      <c r="BL58" s="286"/>
      <c r="BM58" s="286"/>
      <c r="BN58" s="286"/>
      <c r="BO58" s="286"/>
      <c r="BP58" s="286"/>
      <c r="BQ58" s="283"/>
      <c r="BR58" s="283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3"/>
      <c r="CE58" s="286"/>
      <c r="CF58" s="286"/>
      <c r="CG58" s="286"/>
      <c r="CH58" s="286"/>
      <c r="CI58" s="286"/>
      <c r="CJ58" s="286"/>
      <c r="CK58" s="286"/>
      <c r="CL58" s="286"/>
      <c r="CM58" s="283"/>
      <c r="CN58" s="283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3"/>
      <c r="DB58" s="286"/>
      <c r="DC58" s="286"/>
      <c r="DD58" s="286"/>
      <c r="DE58" s="286"/>
      <c r="DF58" s="286"/>
      <c r="DG58" s="286"/>
      <c r="DH58" s="286"/>
      <c r="DI58" s="283"/>
      <c r="DJ58" s="283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3"/>
      <c r="DW58" s="286"/>
      <c r="DX58" s="286"/>
      <c r="DY58" s="286"/>
      <c r="DZ58" s="283"/>
      <c r="EA58" s="286"/>
      <c r="EB58" s="286"/>
      <c r="EC58" s="286"/>
      <c r="ED58" s="286"/>
      <c r="EE58" s="283"/>
      <c r="EF58" s="283"/>
      <c r="EG58" s="283"/>
      <c r="EH58" s="286"/>
      <c r="EI58" s="286"/>
      <c r="EJ58" s="283"/>
      <c r="EK58" s="286"/>
      <c r="EL58" s="286"/>
      <c r="EM58" s="286"/>
      <c r="EN58" s="283"/>
      <c r="EO58" s="283"/>
      <c r="EP58" s="283"/>
      <c r="EQ58" s="286"/>
      <c r="ER58" s="286"/>
      <c r="ES58" s="286"/>
      <c r="ET58" s="286"/>
      <c r="EU58" s="283"/>
      <c r="EV58" s="283"/>
      <c r="EW58" s="286"/>
      <c r="EX58" s="286"/>
      <c r="EY58" s="286"/>
      <c r="EZ58" s="283"/>
      <c r="FA58" s="283"/>
      <c r="FB58" s="283"/>
      <c r="FC58" s="283"/>
      <c r="FD58" s="283"/>
      <c r="FE58" s="283"/>
      <c r="FF58" s="283"/>
      <c r="FG58" s="283"/>
      <c r="FH58" s="283"/>
      <c r="FI58" s="283"/>
      <c r="FJ58" s="283"/>
      <c r="FK58" s="283"/>
      <c r="FL58" s="283"/>
      <c r="FM58" s="283"/>
      <c r="FN58" s="283"/>
      <c r="FO58" s="283"/>
      <c r="FP58" s="286"/>
      <c r="FQ58" s="286"/>
      <c r="FR58" s="286"/>
      <c r="FS58" s="283"/>
      <c r="FT58" s="283"/>
      <c r="FU58" s="283"/>
      <c r="FV58" s="283"/>
      <c r="FW58" s="283"/>
    </row>
    <row r="59" spans="1:179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6"/>
      <c r="AM59" s="286"/>
      <c r="AN59" s="283"/>
      <c r="AO59" s="286"/>
      <c r="AP59" s="286"/>
      <c r="AQ59" s="283"/>
      <c r="AR59" s="286"/>
      <c r="AS59" s="283"/>
      <c r="AT59" s="286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6"/>
      <c r="BI59" s="286"/>
      <c r="BJ59" s="286"/>
      <c r="BK59" s="286"/>
      <c r="BL59" s="286"/>
      <c r="BM59" s="286"/>
      <c r="BN59" s="286"/>
      <c r="BO59" s="286"/>
      <c r="BP59" s="286"/>
      <c r="BQ59" s="283"/>
      <c r="BR59" s="283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3"/>
      <c r="CE59" s="286"/>
      <c r="CF59" s="286"/>
      <c r="CG59" s="286"/>
      <c r="CH59" s="286"/>
      <c r="CI59" s="286"/>
      <c r="CJ59" s="286"/>
      <c r="CK59" s="286"/>
      <c r="CL59" s="286"/>
      <c r="CM59" s="283"/>
      <c r="CN59" s="283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3"/>
      <c r="DB59" s="286"/>
      <c r="DC59" s="286"/>
      <c r="DD59" s="286"/>
      <c r="DE59" s="286"/>
      <c r="DF59" s="286"/>
      <c r="DG59" s="286"/>
      <c r="DH59" s="286"/>
      <c r="DI59" s="283"/>
      <c r="DJ59" s="283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3"/>
      <c r="DW59" s="286"/>
      <c r="DX59" s="286"/>
      <c r="DY59" s="286"/>
      <c r="DZ59" s="283"/>
      <c r="EA59" s="286"/>
      <c r="EB59" s="286"/>
      <c r="EC59" s="286"/>
      <c r="ED59" s="286"/>
      <c r="EE59" s="283"/>
      <c r="EF59" s="283"/>
      <c r="EG59" s="283"/>
      <c r="EH59" s="286"/>
      <c r="EI59" s="286"/>
      <c r="EJ59" s="283"/>
      <c r="EK59" s="286"/>
      <c r="EL59" s="286"/>
      <c r="EM59" s="286"/>
      <c r="EN59" s="283"/>
      <c r="EO59" s="283"/>
      <c r="EP59" s="283"/>
      <c r="EQ59" s="286"/>
      <c r="ER59" s="286"/>
      <c r="ES59" s="286"/>
      <c r="ET59" s="286"/>
      <c r="EU59" s="283"/>
      <c r="EV59" s="283"/>
      <c r="EW59" s="286"/>
      <c r="EX59" s="286"/>
      <c r="EY59" s="286"/>
      <c r="EZ59" s="283"/>
      <c r="FA59" s="283"/>
      <c r="FB59" s="283"/>
      <c r="FC59" s="283"/>
      <c r="FD59" s="283"/>
      <c r="FE59" s="283"/>
      <c r="FF59" s="283"/>
      <c r="FG59" s="283"/>
      <c r="FH59" s="283"/>
      <c r="FI59" s="283"/>
      <c r="FJ59" s="283"/>
      <c r="FK59" s="283"/>
      <c r="FL59" s="283"/>
      <c r="FM59" s="283"/>
      <c r="FN59" s="283"/>
      <c r="FO59" s="283"/>
      <c r="FP59" s="286"/>
      <c r="FQ59" s="286"/>
      <c r="FR59" s="286"/>
      <c r="FS59" s="283"/>
      <c r="FT59" s="283"/>
      <c r="FU59" s="283"/>
      <c r="FV59" s="283"/>
      <c r="FW59" s="283"/>
    </row>
    <row r="60" spans="1:179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6"/>
      <c r="AM60" s="286"/>
      <c r="AN60" s="283"/>
      <c r="AO60" s="286"/>
      <c r="AP60" s="286"/>
      <c r="AQ60" s="283"/>
      <c r="AR60" s="286"/>
      <c r="AS60" s="283"/>
      <c r="AT60" s="286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6"/>
      <c r="BI60" s="286"/>
      <c r="BJ60" s="286"/>
      <c r="BK60" s="286"/>
      <c r="BL60" s="286"/>
      <c r="BM60" s="286"/>
      <c r="BN60" s="286"/>
      <c r="BO60" s="286"/>
      <c r="BP60" s="286"/>
      <c r="BQ60" s="283"/>
      <c r="BR60" s="283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3"/>
      <c r="CE60" s="286"/>
      <c r="CF60" s="286"/>
      <c r="CG60" s="286"/>
      <c r="CH60" s="286"/>
      <c r="CI60" s="286"/>
      <c r="CJ60" s="286"/>
      <c r="CK60" s="286"/>
      <c r="CL60" s="286"/>
      <c r="CM60" s="283"/>
      <c r="CN60" s="283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3"/>
      <c r="DB60" s="286"/>
      <c r="DC60" s="286"/>
      <c r="DD60" s="286"/>
      <c r="DE60" s="286"/>
      <c r="DF60" s="286"/>
      <c r="DG60" s="286"/>
      <c r="DH60" s="286"/>
      <c r="DI60" s="283"/>
      <c r="DJ60" s="283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3"/>
      <c r="DW60" s="286"/>
      <c r="DX60" s="286"/>
      <c r="DY60" s="286"/>
      <c r="DZ60" s="283"/>
      <c r="EA60" s="286"/>
      <c r="EB60" s="286"/>
      <c r="EC60" s="286"/>
      <c r="ED60" s="286"/>
      <c r="EE60" s="283"/>
      <c r="EF60" s="283"/>
      <c r="EG60" s="283"/>
      <c r="EH60" s="286"/>
      <c r="EI60" s="286"/>
      <c r="EJ60" s="283"/>
      <c r="EK60" s="286"/>
      <c r="EL60" s="286"/>
      <c r="EM60" s="286"/>
      <c r="EN60" s="283"/>
      <c r="EO60" s="283"/>
      <c r="EP60" s="283"/>
      <c r="EQ60" s="286"/>
      <c r="ER60" s="286"/>
      <c r="ES60" s="286"/>
      <c r="ET60" s="286"/>
      <c r="EU60" s="283"/>
      <c r="EV60" s="283"/>
      <c r="EW60" s="286"/>
      <c r="EX60" s="286"/>
      <c r="EY60" s="286"/>
      <c r="EZ60" s="283"/>
      <c r="FA60" s="283"/>
      <c r="FB60" s="283"/>
      <c r="FC60" s="283"/>
      <c r="FD60" s="283"/>
      <c r="FE60" s="283"/>
      <c r="FF60" s="283"/>
      <c r="FG60" s="283"/>
      <c r="FH60" s="283"/>
      <c r="FI60" s="283"/>
      <c r="FJ60" s="283"/>
      <c r="FK60" s="283"/>
      <c r="FL60" s="283"/>
      <c r="FM60" s="283"/>
      <c r="FN60" s="283"/>
      <c r="FO60" s="283"/>
      <c r="FP60" s="286"/>
      <c r="FQ60" s="286"/>
      <c r="FR60" s="286"/>
      <c r="FS60" s="283"/>
      <c r="FT60" s="283"/>
      <c r="FU60" s="283"/>
      <c r="FV60" s="283"/>
      <c r="FW60" s="283"/>
    </row>
    <row r="61" spans="1:179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6"/>
      <c r="AM61" s="286"/>
      <c r="AN61" s="283"/>
      <c r="AO61" s="286"/>
      <c r="AP61" s="286"/>
      <c r="AQ61" s="283"/>
      <c r="AR61" s="286"/>
      <c r="AS61" s="283"/>
      <c r="AT61" s="286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6"/>
      <c r="BI61" s="286"/>
      <c r="BJ61" s="286"/>
      <c r="BK61" s="286"/>
      <c r="BL61" s="286"/>
      <c r="BM61" s="286"/>
      <c r="BN61" s="286"/>
      <c r="BO61" s="286"/>
      <c r="BP61" s="286"/>
      <c r="BQ61" s="283"/>
      <c r="BR61" s="283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3"/>
      <c r="CE61" s="286"/>
      <c r="CF61" s="286"/>
      <c r="CG61" s="286"/>
      <c r="CH61" s="286"/>
      <c r="CI61" s="286"/>
      <c r="CJ61" s="286"/>
      <c r="CK61" s="286"/>
      <c r="CL61" s="286"/>
      <c r="CM61" s="283"/>
      <c r="CN61" s="283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3"/>
      <c r="DB61" s="286"/>
      <c r="DC61" s="286"/>
      <c r="DD61" s="286"/>
      <c r="DE61" s="286"/>
      <c r="DF61" s="286"/>
      <c r="DG61" s="286"/>
      <c r="DH61" s="286"/>
      <c r="DI61" s="283"/>
      <c r="DJ61" s="283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3"/>
      <c r="DW61" s="286"/>
      <c r="DX61" s="286"/>
      <c r="DY61" s="286"/>
      <c r="DZ61" s="283"/>
      <c r="EA61" s="286"/>
      <c r="EB61" s="286"/>
      <c r="EC61" s="286"/>
      <c r="ED61" s="286"/>
      <c r="EE61" s="283"/>
      <c r="EF61" s="283"/>
      <c r="EG61" s="283"/>
      <c r="EH61" s="286"/>
      <c r="EI61" s="286"/>
      <c r="EJ61" s="283"/>
      <c r="EK61" s="286"/>
      <c r="EL61" s="286"/>
      <c r="EM61" s="286"/>
      <c r="EN61" s="283"/>
      <c r="EO61" s="283"/>
      <c r="EP61" s="283"/>
      <c r="EQ61" s="286"/>
      <c r="ER61" s="286"/>
      <c r="ES61" s="286"/>
      <c r="ET61" s="286"/>
      <c r="EU61" s="283"/>
      <c r="EV61" s="283"/>
      <c r="EW61" s="286"/>
      <c r="EX61" s="286"/>
      <c r="EY61" s="286"/>
      <c r="EZ61" s="283"/>
      <c r="FA61" s="283"/>
      <c r="FB61" s="283"/>
      <c r="FC61" s="283"/>
      <c r="FD61" s="283"/>
      <c r="FE61" s="283"/>
      <c r="FF61" s="283"/>
      <c r="FG61" s="283"/>
      <c r="FH61" s="283"/>
      <c r="FI61" s="283"/>
      <c r="FJ61" s="283"/>
      <c r="FK61" s="283"/>
      <c r="FL61" s="283"/>
      <c r="FM61" s="283"/>
      <c r="FN61" s="283"/>
      <c r="FO61" s="283"/>
      <c r="FP61" s="286"/>
      <c r="FQ61" s="286"/>
      <c r="FR61" s="286"/>
      <c r="FS61" s="283"/>
      <c r="FT61" s="283"/>
      <c r="FU61" s="283"/>
      <c r="FV61" s="283"/>
      <c r="FW61" s="283"/>
    </row>
    <row r="62" spans="1:179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6"/>
      <c r="AM62" s="286"/>
      <c r="AN62" s="283"/>
      <c r="AO62" s="286"/>
      <c r="AP62" s="286"/>
      <c r="AQ62" s="283"/>
      <c r="AR62" s="286"/>
      <c r="AS62" s="283"/>
      <c r="AT62" s="286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6"/>
      <c r="BI62" s="286"/>
      <c r="BJ62" s="286"/>
      <c r="BK62" s="286"/>
      <c r="BL62" s="286"/>
      <c r="BM62" s="286"/>
      <c r="BN62" s="286"/>
      <c r="BO62" s="286"/>
      <c r="BP62" s="286"/>
      <c r="BQ62" s="283"/>
      <c r="BR62" s="283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3"/>
      <c r="CE62" s="286"/>
      <c r="CF62" s="286"/>
      <c r="CG62" s="286"/>
      <c r="CH62" s="286"/>
      <c r="CI62" s="286"/>
      <c r="CJ62" s="286"/>
      <c r="CK62" s="286"/>
      <c r="CL62" s="286"/>
      <c r="CM62" s="283"/>
      <c r="CN62" s="283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3"/>
      <c r="DB62" s="286"/>
      <c r="DC62" s="286"/>
      <c r="DD62" s="286"/>
      <c r="DE62" s="286"/>
      <c r="DF62" s="286"/>
      <c r="DG62" s="286"/>
      <c r="DH62" s="286"/>
      <c r="DI62" s="283"/>
      <c r="DJ62" s="283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3"/>
      <c r="DW62" s="286"/>
      <c r="DX62" s="286"/>
      <c r="DY62" s="286"/>
      <c r="DZ62" s="283"/>
      <c r="EA62" s="286"/>
      <c r="EB62" s="286"/>
      <c r="EC62" s="286"/>
      <c r="ED62" s="286"/>
      <c r="EE62" s="283"/>
      <c r="EF62" s="283"/>
      <c r="EG62" s="283"/>
      <c r="EH62" s="286"/>
      <c r="EI62" s="286"/>
      <c r="EJ62" s="283"/>
      <c r="EK62" s="286"/>
      <c r="EL62" s="286"/>
      <c r="EM62" s="286"/>
      <c r="EN62" s="283"/>
      <c r="EO62" s="283"/>
      <c r="EP62" s="283"/>
      <c r="EQ62" s="286"/>
      <c r="ER62" s="286"/>
      <c r="ES62" s="286"/>
      <c r="ET62" s="286"/>
      <c r="EU62" s="283"/>
      <c r="EV62" s="283"/>
      <c r="EW62" s="286"/>
      <c r="EX62" s="286"/>
      <c r="EY62" s="286"/>
      <c r="EZ62" s="283"/>
      <c r="FA62" s="283"/>
      <c r="FB62" s="283"/>
      <c r="FC62" s="283"/>
      <c r="FD62" s="283"/>
      <c r="FE62" s="283"/>
      <c r="FF62" s="283"/>
      <c r="FG62" s="283"/>
      <c r="FH62" s="283"/>
      <c r="FI62" s="283"/>
      <c r="FJ62" s="283"/>
      <c r="FK62" s="283"/>
      <c r="FL62" s="283"/>
      <c r="FM62" s="283"/>
      <c r="FN62" s="283"/>
      <c r="FO62" s="283"/>
      <c r="FP62" s="286"/>
      <c r="FQ62" s="286"/>
      <c r="FR62" s="286"/>
      <c r="FS62" s="283"/>
      <c r="FT62" s="283"/>
      <c r="FU62" s="283"/>
      <c r="FV62" s="283"/>
      <c r="FW62" s="283"/>
    </row>
    <row r="63" spans="1:179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6"/>
      <c r="AM63" s="286"/>
      <c r="AN63" s="283"/>
      <c r="AO63" s="286"/>
      <c r="AP63" s="286"/>
      <c r="AQ63" s="283"/>
      <c r="AR63" s="286"/>
      <c r="AS63" s="283"/>
      <c r="AT63" s="286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6"/>
      <c r="BI63" s="286"/>
      <c r="BJ63" s="286"/>
      <c r="BK63" s="286"/>
      <c r="BL63" s="286"/>
      <c r="BM63" s="286"/>
      <c r="BN63" s="286"/>
      <c r="BO63" s="286"/>
      <c r="BP63" s="286"/>
      <c r="BQ63" s="283"/>
      <c r="BR63" s="283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3"/>
      <c r="CE63" s="286"/>
      <c r="CF63" s="286"/>
      <c r="CG63" s="286"/>
      <c r="CH63" s="286"/>
      <c r="CI63" s="286"/>
      <c r="CJ63" s="286"/>
      <c r="CK63" s="286"/>
      <c r="CL63" s="286"/>
      <c r="CM63" s="283"/>
      <c r="CN63" s="283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3"/>
      <c r="DB63" s="286"/>
      <c r="DC63" s="286"/>
      <c r="DD63" s="286"/>
      <c r="DE63" s="286"/>
      <c r="DF63" s="286"/>
      <c r="DG63" s="286"/>
      <c r="DH63" s="286"/>
      <c r="DI63" s="283"/>
      <c r="DJ63" s="283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3"/>
      <c r="DW63" s="286"/>
      <c r="DX63" s="286"/>
      <c r="DY63" s="286"/>
      <c r="DZ63" s="283"/>
      <c r="EA63" s="286"/>
      <c r="EB63" s="286"/>
      <c r="EC63" s="286"/>
      <c r="ED63" s="286"/>
      <c r="EE63" s="283"/>
      <c r="EF63" s="283"/>
      <c r="EG63" s="283"/>
      <c r="EH63" s="286"/>
      <c r="EI63" s="286"/>
      <c r="EJ63" s="283"/>
      <c r="EK63" s="286"/>
      <c r="EL63" s="286"/>
      <c r="EM63" s="286"/>
      <c r="EN63" s="283"/>
      <c r="EO63" s="283"/>
      <c r="EP63" s="283"/>
      <c r="EQ63" s="286"/>
      <c r="ER63" s="286"/>
      <c r="ES63" s="286"/>
      <c r="ET63" s="286"/>
      <c r="EU63" s="283"/>
      <c r="EV63" s="283"/>
      <c r="EW63" s="286"/>
      <c r="EX63" s="286"/>
      <c r="EY63" s="286"/>
      <c r="EZ63" s="283"/>
      <c r="FA63" s="283"/>
      <c r="FB63" s="283"/>
      <c r="FC63" s="283"/>
      <c r="FD63" s="283"/>
      <c r="FE63" s="283"/>
      <c r="FF63" s="283"/>
      <c r="FG63" s="283"/>
      <c r="FH63" s="283"/>
      <c r="FI63" s="283"/>
      <c r="FJ63" s="283"/>
      <c r="FK63" s="283"/>
      <c r="FL63" s="283"/>
      <c r="FM63" s="283"/>
      <c r="FN63" s="283"/>
      <c r="FO63" s="283"/>
      <c r="FP63" s="286"/>
      <c r="FQ63" s="286"/>
      <c r="FR63" s="286"/>
      <c r="FS63" s="283"/>
      <c r="FT63" s="283"/>
      <c r="FU63" s="283"/>
      <c r="FV63" s="283"/>
      <c r="FW63" s="283"/>
    </row>
    <row r="64" spans="1:179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6"/>
      <c r="AM64" s="286"/>
      <c r="AN64" s="283"/>
      <c r="AO64" s="286"/>
      <c r="AP64" s="286"/>
      <c r="AQ64" s="283"/>
      <c r="AR64" s="286"/>
      <c r="AS64" s="283"/>
      <c r="AT64" s="286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6"/>
      <c r="BI64" s="286"/>
      <c r="BJ64" s="286"/>
      <c r="BK64" s="286"/>
      <c r="BL64" s="286"/>
      <c r="BM64" s="286"/>
      <c r="BN64" s="286"/>
      <c r="BO64" s="286"/>
      <c r="BP64" s="286"/>
      <c r="BQ64" s="283"/>
      <c r="BR64" s="283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3"/>
      <c r="CE64" s="286"/>
      <c r="CF64" s="286"/>
      <c r="CG64" s="286"/>
      <c r="CH64" s="286"/>
      <c r="CI64" s="286"/>
      <c r="CJ64" s="286"/>
      <c r="CK64" s="286"/>
      <c r="CL64" s="286"/>
      <c r="CM64" s="283"/>
      <c r="CN64" s="283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3"/>
      <c r="DB64" s="286"/>
      <c r="DC64" s="286"/>
      <c r="DD64" s="286"/>
      <c r="DE64" s="286"/>
      <c r="DF64" s="286"/>
      <c r="DG64" s="286"/>
      <c r="DH64" s="286"/>
      <c r="DI64" s="283"/>
      <c r="DJ64" s="283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3"/>
      <c r="DW64" s="286"/>
      <c r="DX64" s="286"/>
      <c r="DY64" s="286"/>
      <c r="DZ64" s="283"/>
      <c r="EA64" s="286"/>
      <c r="EB64" s="286"/>
      <c r="EC64" s="286"/>
      <c r="ED64" s="286"/>
      <c r="EE64" s="283"/>
      <c r="EF64" s="283"/>
      <c r="EG64" s="283"/>
      <c r="EH64" s="286"/>
      <c r="EI64" s="286"/>
      <c r="EJ64" s="283"/>
      <c r="EK64" s="286"/>
      <c r="EL64" s="286"/>
      <c r="EM64" s="286"/>
      <c r="EN64" s="283"/>
      <c r="EO64" s="283"/>
      <c r="EP64" s="283"/>
      <c r="EQ64" s="286"/>
      <c r="ER64" s="286"/>
      <c r="ES64" s="286"/>
      <c r="ET64" s="286"/>
      <c r="EU64" s="283"/>
      <c r="EV64" s="283"/>
      <c r="EW64" s="286"/>
      <c r="EX64" s="286"/>
      <c r="EY64" s="286"/>
      <c r="EZ64" s="283"/>
      <c r="FA64" s="283"/>
      <c r="FB64" s="283"/>
      <c r="FC64" s="283"/>
      <c r="FD64" s="283"/>
      <c r="FE64" s="283"/>
      <c r="FF64" s="283"/>
      <c r="FG64" s="283"/>
      <c r="FH64" s="283"/>
      <c r="FI64" s="283"/>
      <c r="FJ64" s="283"/>
      <c r="FK64" s="283"/>
      <c r="FL64" s="283"/>
      <c r="FM64" s="283"/>
      <c r="FN64" s="283"/>
      <c r="FO64" s="283"/>
      <c r="FP64" s="286"/>
      <c r="FQ64" s="286"/>
      <c r="FR64" s="286"/>
      <c r="FS64" s="283"/>
      <c r="FT64" s="283"/>
      <c r="FU64" s="283"/>
      <c r="FV64" s="283"/>
      <c r="FW64" s="283"/>
    </row>
    <row r="65" spans="1:179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6"/>
      <c r="AM65" s="286"/>
      <c r="AN65" s="283"/>
      <c r="AO65" s="286"/>
      <c r="AP65" s="286"/>
      <c r="AQ65" s="283"/>
      <c r="AR65" s="286"/>
      <c r="AS65" s="283"/>
      <c r="AT65" s="286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6"/>
      <c r="BI65" s="286"/>
      <c r="BJ65" s="286"/>
      <c r="BK65" s="286"/>
      <c r="BL65" s="286"/>
      <c r="BM65" s="286"/>
      <c r="BN65" s="286"/>
      <c r="BO65" s="286"/>
      <c r="BP65" s="286"/>
      <c r="BQ65" s="283"/>
      <c r="BR65" s="283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3"/>
      <c r="CE65" s="286"/>
      <c r="CF65" s="286"/>
      <c r="CG65" s="286"/>
      <c r="CH65" s="286"/>
      <c r="CI65" s="286"/>
      <c r="CJ65" s="286"/>
      <c r="CK65" s="286"/>
      <c r="CL65" s="286"/>
      <c r="CM65" s="283"/>
      <c r="CN65" s="283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3"/>
      <c r="DB65" s="286"/>
      <c r="DC65" s="286"/>
      <c r="DD65" s="286"/>
      <c r="DE65" s="286"/>
      <c r="DF65" s="286"/>
      <c r="DG65" s="286"/>
      <c r="DH65" s="286"/>
      <c r="DI65" s="283"/>
      <c r="DJ65" s="283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3"/>
      <c r="DW65" s="286"/>
      <c r="DX65" s="286"/>
      <c r="DY65" s="286"/>
      <c r="DZ65" s="283"/>
      <c r="EA65" s="286"/>
      <c r="EB65" s="286"/>
      <c r="EC65" s="286"/>
      <c r="ED65" s="286"/>
      <c r="EE65" s="283"/>
      <c r="EF65" s="283"/>
      <c r="EG65" s="283"/>
      <c r="EH65" s="286"/>
      <c r="EI65" s="286"/>
      <c r="EJ65" s="283"/>
      <c r="EK65" s="286"/>
      <c r="EL65" s="286"/>
      <c r="EM65" s="286"/>
      <c r="EN65" s="283"/>
      <c r="EO65" s="283"/>
      <c r="EP65" s="283"/>
      <c r="EQ65" s="286"/>
      <c r="ER65" s="286"/>
      <c r="ES65" s="286"/>
      <c r="ET65" s="286"/>
      <c r="EU65" s="283"/>
      <c r="EV65" s="283"/>
      <c r="EW65" s="286"/>
      <c r="EX65" s="286"/>
      <c r="EY65" s="286"/>
      <c r="EZ65" s="283"/>
      <c r="FA65" s="283"/>
      <c r="FB65" s="283"/>
      <c r="FC65" s="283"/>
      <c r="FD65" s="283"/>
      <c r="FE65" s="283"/>
      <c r="FF65" s="283"/>
      <c r="FG65" s="283"/>
      <c r="FH65" s="283"/>
      <c r="FI65" s="283"/>
      <c r="FJ65" s="283"/>
      <c r="FK65" s="283"/>
      <c r="FL65" s="283"/>
      <c r="FM65" s="283"/>
      <c r="FN65" s="283"/>
      <c r="FO65" s="283"/>
      <c r="FP65" s="286"/>
      <c r="FQ65" s="286"/>
      <c r="FR65" s="286"/>
      <c r="FS65" s="283"/>
      <c r="FT65" s="283"/>
      <c r="FU65" s="283"/>
      <c r="FV65" s="283"/>
      <c r="FW65" s="283"/>
    </row>
    <row r="66" spans="1:179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6"/>
      <c r="AM66" s="286"/>
      <c r="AN66" s="283"/>
      <c r="AO66" s="286"/>
      <c r="AP66" s="286"/>
      <c r="AQ66" s="283"/>
      <c r="AR66" s="286"/>
      <c r="AS66" s="283"/>
      <c r="AT66" s="286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6"/>
      <c r="BI66" s="286"/>
      <c r="BJ66" s="286"/>
      <c r="BK66" s="286"/>
      <c r="BL66" s="286"/>
      <c r="BM66" s="286"/>
      <c r="BN66" s="286"/>
      <c r="BO66" s="286"/>
      <c r="BP66" s="286"/>
      <c r="BQ66" s="283"/>
      <c r="BR66" s="283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3"/>
      <c r="CE66" s="286"/>
      <c r="CF66" s="286"/>
      <c r="CG66" s="286"/>
      <c r="CH66" s="286"/>
      <c r="CI66" s="286"/>
      <c r="CJ66" s="286"/>
      <c r="CK66" s="286"/>
      <c r="CL66" s="286"/>
      <c r="CM66" s="283"/>
      <c r="CN66" s="283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3"/>
      <c r="DB66" s="286"/>
      <c r="DC66" s="286"/>
      <c r="DD66" s="286"/>
      <c r="DE66" s="286"/>
      <c r="DF66" s="286"/>
      <c r="DG66" s="286"/>
      <c r="DH66" s="286"/>
      <c r="DI66" s="283"/>
      <c r="DJ66" s="283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3"/>
      <c r="DW66" s="286"/>
      <c r="DX66" s="286"/>
      <c r="DY66" s="286"/>
      <c r="DZ66" s="283"/>
      <c r="EA66" s="286"/>
      <c r="EB66" s="286"/>
      <c r="EC66" s="286"/>
      <c r="ED66" s="286"/>
      <c r="EE66" s="283"/>
      <c r="EF66" s="283"/>
      <c r="EG66" s="283"/>
      <c r="EH66" s="286"/>
      <c r="EI66" s="286"/>
      <c r="EJ66" s="283"/>
      <c r="EK66" s="286"/>
      <c r="EL66" s="286"/>
      <c r="EM66" s="286"/>
      <c r="EN66" s="283"/>
      <c r="EO66" s="283"/>
      <c r="EP66" s="283"/>
      <c r="EQ66" s="286"/>
      <c r="ER66" s="286"/>
      <c r="ES66" s="286"/>
      <c r="ET66" s="286"/>
      <c r="EU66" s="283"/>
      <c r="EV66" s="283"/>
      <c r="EW66" s="286"/>
      <c r="EX66" s="286"/>
      <c r="EY66" s="286"/>
      <c r="EZ66" s="283"/>
      <c r="FA66" s="283"/>
      <c r="FB66" s="283"/>
      <c r="FC66" s="283"/>
      <c r="FD66" s="283"/>
      <c r="FE66" s="283"/>
      <c r="FF66" s="283"/>
      <c r="FG66" s="283"/>
      <c r="FH66" s="283"/>
      <c r="FI66" s="283"/>
      <c r="FJ66" s="283"/>
      <c r="FK66" s="283"/>
      <c r="FL66" s="283"/>
      <c r="FM66" s="283"/>
      <c r="FN66" s="283"/>
      <c r="FO66" s="283"/>
      <c r="FP66" s="286"/>
      <c r="FQ66" s="286"/>
      <c r="FR66" s="286"/>
      <c r="FS66" s="283"/>
      <c r="FT66" s="283"/>
      <c r="FU66" s="283"/>
      <c r="FV66" s="283"/>
      <c r="FW66" s="283"/>
    </row>
    <row r="67" spans="1:179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6"/>
      <c r="AM67" s="286"/>
      <c r="AN67" s="283"/>
      <c r="AO67" s="286"/>
      <c r="AP67" s="286"/>
      <c r="AQ67" s="283"/>
      <c r="AR67" s="286"/>
      <c r="AS67" s="283"/>
      <c r="AT67" s="286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6"/>
      <c r="BI67" s="286"/>
      <c r="BJ67" s="286"/>
      <c r="BK67" s="286"/>
      <c r="BL67" s="286"/>
      <c r="BM67" s="286"/>
      <c r="BN67" s="286"/>
      <c r="BO67" s="286"/>
      <c r="BP67" s="286"/>
      <c r="BQ67" s="283"/>
      <c r="BR67" s="283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3"/>
      <c r="CE67" s="286"/>
      <c r="CF67" s="286"/>
      <c r="CG67" s="286"/>
      <c r="CH67" s="286"/>
      <c r="CI67" s="286"/>
      <c r="CJ67" s="286"/>
      <c r="CK67" s="286"/>
      <c r="CL67" s="286"/>
      <c r="CM67" s="283"/>
      <c r="CN67" s="283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3"/>
      <c r="DB67" s="286"/>
      <c r="DC67" s="286"/>
      <c r="DD67" s="286"/>
      <c r="DE67" s="286"/>
      <c r="DF67" s="286"/>
      <c r="DG67" s="286"/>
      <c r="DH67" s="286"/>
      <c r="DI67" s="283"/>
      <c r="DJ67" s="283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3"/>
      <c r="DW67" s="286"/>
      <c r="DX67" s="286"/>
      <c r="DY67" s="286"/>
      <c r="DZ67" s="283"/>
      <c r="EA67" s="286"/>
      <c r="EB67" s="286"/>
      <c r="EC67" s="286"/>
      <c r="ED67" s="286"/>
      <c r="EE67" s="283"/>
      <c r="EF67" s="283"/>
      <c r="EG67" s="283"/>
      <c r="EH67" s="286"/>
      <c r="EI67" s="286"/>
      <c r="EJ67" s="283"/>
      <c r="EK67" s="286"/>
      <c r="EL67" s="286"/>
      <c r="EM67" s="286"/>
      <c r="EN67" s="283"/>
      <c r="EO67" s="283"/>
      <c r="EP67" s="283"/>
      <c r="EQ67" s="286"/>
      <c r="ER67" s="286"/>
      <c r="ES67" s="286"/>
      <c r="ET67" s="286"/>
      <c r="EU67" s="283"/>
      <c r="EV67" s="283"/>
      <c r="EW67" s="286"/>
      <c r="EX67" s="286"/>
      <c r="EY67" s="286"/>
      <c r="EZ67" s="283"/>
      <c r="FA67" s="283"/>
      <c r="FB67" s="283"/>
      <c r="FC67" s="283"/>
      <c r="FD67" s="283"/>
      <c r="FE67" s="283"/>
      <c r="FF67" s="283"/>
      <c r="FG67" s="283"/>
      <c r="FH67" s="283"/>
      <c r="FI67" s="283"/>
      <c r="FJ67" s="283"/>
      <c r="FK67" s="283"/>
      <c r="FL67" s="283"/>
      <c r="FM67" s="283"/>
      <c r="FN67" s="283"/>
      <c r="FO67" s="283"/>
      <c r="FP67" s="286"/>
      <c r="FQ67" s="286"/>
      <c r="FR67" s="286"/>
      <c r="FS67" s="283"/>
      <c r="FT67" s="283"/>
      <c r="FU67" s="283"/>
      <c r="FV67" s="283"/>
      <c r="FW67" s="283"/>
    </row>
    <row r="68" spans="1:179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6"/>
      <c r="AM68" s="286"/>
      <c r="AN68" s="283"/>
      <c r="AO68" s="286"/>
      <c r="AP68" s="286"/>
      <c r="AQ68" s="283"/>
      <c r="AR68" s="286"/>
      <c r="AS68" s="283"/>
      <c r="AT68" s="286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6"/>
      <c r="BI68" s="286"/>
      <c r="BJ68" s="286"/>
      <c r="BK68" s="286"/>
      <c r="BL68" s="286"/>
      <c r="BM68" s="286"/>
      <c r="BN68" s="286"/>
      <c r="BO68" s="286"/>
      <c r="BP68" s="286"/>
      <c r="BQ68" s="283"/>
      <c r="BR68" s="283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3"/>
      <c r="CE68" s="286"/>
      <c r="CF68" s="286"/>
      <c r="CG68" s="286"/>
      <c r="CH68" s="286"/>
      <c r="CI68" s="286"/>
      <c r="CJ68" s="286"/>
      <c r="CK68" s="286"/>
      <c r="CL68" s="286"/>
      <c r="CM68" s="283"/>
      <c r="CN68" s="283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3"/>
      <c r="DB68" s="286"/>
      <c r="DC68" s="286"/>
      <c r="DD68" s="286"/>
      <c r="DE68" s="286"/>
      <c r="DF68" s="286"/>
      <c r="DG68" s="286"/>
      <c r="DH68" s="286"/>
      <c r="DI68" s="283"/>
      <c r="DJ68" s="283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3"/>
      <c r="DW68" s="286"/>
      <c r="DX68" s="286"/>
      <c r="DY68" s="286"/>
      <c r="DZ68" s="283"/>
      <c r="EA68" s="286"/>
      <c r="EB68" s="286"/>
      <c r="EC68" s="286"/>
      <c r="ED68" s="286"/>
      <c r="EE68" s="283"/>
      <c r="EF68" s="283"/>
      <c r="EG68" s="283"/>
      <c r="EH68" s="286"/>
      <c r="EI68" s="286"/>
      <c r="EJ68" s="283"/>
      <c r="EK68" s="286"/>
      <c r="EL68" s="286"/>
      <c r="EM68" s="286"/>
      <c r="EN68" s="283"/>
      <c r="EO68" s="283"/>
      <c r="EP68" s="283"/>
      <c r="EQ68" s="286"/>
      <c r="ER68" s="286"/>
      <c r="ES68" s="286"/>
      <c r="ET68" s="286"/>
      <c r="EU68" s="283"/>
      <c r="EV68" s="283"/>
      <c r="EW68" s="286"/>
      <c r="EX68" s="286"/>
      <c r="EY68" s="286"/>
      <c r="EZ68" s="283"/>
      <c r="FA68" s="283"/>
      <c r="FB68" s="283"/>
      <c r="FC68" s="283"/>
      <c r="FD68" s="283"/>
      <c r="FE68" s="283"/>
      <c r="FF68" s="283"/>
      <c r="FG68" s="283"/>
      <c r="FH68" s="283"/>
      <c r="FI68" s="283"/>
      <c r="FJ68" s="283"/>
      <c r="FK68" s="283"/>
      <c r="FL68" s="283"/>
      <c r="FM68" s="283"/>
      <c r="FN68" s="283"/>
      <c r="FO68" s="283"/>
      <c r="FP68" s="286"/>
      <c r="FQ68" s="286"/>
      <c r="FR68" s="286"/>
      <c r="FS68" s="283"/>
      <c r="FT68" s="283"/>
      <c r="FU68" s="283"/>
      <c r="FV68" s="283"/>
      <c r="FW68" s="283"/>
    </row>
    <row r="69" spans="1:179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6"/>
      <c r="AM69" s="286"/>
      <c r="AN69" s="283"/>
      <c r="AO69" s="286"/>
      <c r="AP69" s="286"/>
      <c r="AQ69" s="283"/>
      <c r="AR69" s="286"/>
      <c r="AS69" s="283"/>
      <c r="AT69" s="286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6"/>
      <c r="BI69" s="286"/>
      <c r="BJ69" s="286"/>
      <c r="BK69" s="286"/>
      <c r="BL69" s="286"/>
      <c r="BM69" s="286"/>
      <c r="BN69" s="286"/>
      <c r="BO69" s="286"/>
      <c r="BP69" s="286"/>
      <c r="BQ69" s="283"/>
      <c r="BR69" s="283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3"/>
      <c r="CE69" s="286"/>
      <c r="CF69" s="286"/>
      <c r="CG69" s="286"/>
      <c r="CH69" s="286"/>
      <c r="CI69" s="286"/>
      <c r="CJ69" s="286"/>
      <c r="CK69" s="286"/>
      <c r="CL69" s="286"/>
      <c r="CM69" s="283"/>
      <c r="CN69" s="283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3"/>
      <c r="DB69" s="286"/>
      <c r="DC69" s="286"/>
      <c r="DD69" s="286"/>
      <c r="DE69" s="286"/>
      <c r="DF69" s="286"/>
      <c r="DG69" s="286"/>
      <c r="DH69" s="286"/>
      <c r="DI69" s="283"/>
      <c r="DJ69" s="283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3"/>
      <c r="DW69" s="286"/>
      <c r="DX69" s="286"/>
      <c r="DY69" s="286"/>
      <c r="DZ69" s="283"/>
      <c r="EA69" s="286"/>
      <c r="EB69" s="286"/>
      <c r="EC69" s="286"/>
      <c r="ED69" s="286"/>
      <c r="EE69" s="283"/>
      <c r="EF69" s="283"/>
      <c r="EG69" s="283"/>
      <c r="EH69" s="286"/>
      <c r="EI69" s="286"/>
      <c r="EJ69" s="283"/>
      <c r="EK69" s="286"/>
      <c r="EL69" s="286"/>
      <c r="EM69" s="286"/>
      <c r="EN69" s="283"/>
      <c r="EO69" s="283"/>
      <c r="EP69" s="283"/>
      <c r="EQ69" s="286"/>
      <c r="ER69" s="286"/>
      <c r="ES69" s="286"/>
      <c r="ET69" s="286"/>
      <c r="EU69" s="283"/>
      <c r="EV69" s="283"/>
      <c r="EW69" s="286"/>
      <c r="EX69" s="286"/>
      <c r="EY69" s="286"/>
      <c r="EZ69" s="283"/>
      <c r="FA69" s="283"/>
      <c r="FB69" s="283"/>
      <c r="FC69" s="283"/>
      <c r="FD69" s="283"/>
      <c r="FE69" s="283"/>
      <c r="FF69" s="283"/>
      <c r="FG69" s="283"/>
      <c r="FH69" s="283"/>
      <c r="FI69" s="283"/>
      <c r="FJ69" s="283"/>
      <c r="FK69" s="283"/>
      <c r="FL69" s="283"/>
      <c r="FM69" s="283"/>
      <c r="FN69" s="283"/>
      <c r="FO69" s="283"/>
      <c r="FP69" s="286"/>
      <c r="FQ69" s="286"/>
      <c r="FR69" s="286"/>
      <c r="FS69" s="283"/>
      <c r="FT69" s="283"/>
      <c r="FU69" s="283"/>
      <c r="FV69" s="283"/>
      <c r="FW69" s="283"/>
    </row>
    <row r="70" spans="1:179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6"/>
      <c r="AM70" s="286"/>
      <c r="AN70" s="283"/>
      <c r="AO70" s="286"/>
      <c r="AP70" s="286"/>
      <c r="AQ70" s="283"/>
      <c r="AR70" s="286"/>
      <c r="AS70" s="283"/>
      <c r="AT70" s="286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6"/>
      <c r="BI70" s="286"/>
      <c r="BJ70" s="286"/>
      <c r="BK70" s="286"/>
      <c r="BL70" s="286"/>
      <c r="BM70" s="286"/>
      <c r="BN70" s="286"/>
      <c r="BO70" s="286"/>
      <c r="BP70" s="286"/>
      <c r="BQ70" s="283"/>
      <c r="BR70" s="283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3"/>
      <c r="CE70" s="286"/>
      <c r="CF70" s="286"/>
      <c r="CG70" s="286"/>
      <c r="CH70" s="286"/>
      <c r="CI70" s="286"/>
      <c r="CJ70" s="286"/>
      <c r="CK70" s="286"/>
      <c r="CL70" s="286"/>
      <c r="CM70" s="283"/>
      <c r="CN70" s="283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3"/>
      <c r="DB70" s="286"/>
      <c r="DC70" s="286"/>
      <c r="DD70" s="286"/>
      <c r="DE70" s="286"/>
      <c r="DF70" s="286"/>
      <c r="DG70" s="286"/>
      <c r="DH70" s="286"/>
      <c r="DI70" s="283"/>
      <c r="DJ70" s="283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3"/>
      <c r="DW70" s="286"/>
      <c r="DX70" s="286"/>
      <c r="DY70" s="286"/>
      <c r="DZ70" s="283"/>
      <c r="EA70" s="286"/>
      <c r="EB70" s="286"/>
      <c r="EC70" s="286"/>
      <c r="ED70" s="286"/>
      <c r="EE70" s="283"/>
      <c r="EF70" s="283"/>
      <c r="EG70" s="283"/>
      <c r="EH70" s="286"/>
      <c r="EI70" s="286"/>
      <c r="EJ70" s="283"/>
      <c r="EK70" s="286"/>
      <c r="EL70" s="286"/>
      <c r="EM70" s="286"/>
      <c r="EN70" s="283"/>
      <c r="EO70" s="283"/>
      <c r="EP70" s="283"/>
      <c r="EQ70" s="286"/>
      <c r="ER70" s="286"/>
      <c r="ES70" s="286"/>
      <c r="ET70" s="286"/>
      <c r="EU70" s="283"/>
      <c r="EV70" s="283"/>
      <c r="EW70" s="286"/>
      <c r="EX70" s="286"/>
      <c r="EY70" s="286"/>
      <c r="EZ70" s="283"/>
      <c r="FA70" s="283"/>
      <c r="FB70" s="283"/>
      <c r="FC70" s="283"/>
      <c r="FD70" s="283"/>
      <c r="FE70" s="283"/>
      <c r="FF70" s="283"/>
      <c r="FG70" s="283"/>
      <c r="FH70" s="283"/>
      <c r="FI70" s="283"/>
      <c r="FJ70" s="283"/>
      <c r="FK70" s="283"/>
      <c r="FL70" s="283"/>
      <c r="FM70" s="283"/>
      <c r="FN70" s="283"/>
      <c r="FO70" s="283"/>
      <c r="FP70" s="286"/>
      <c r="FQ70" s="286"/>
      <c r="FR70" s="286"/>
      <c r="FS70" s="283"/>
      <c r="FT70" s="283"/>
      <c r="FU70" s="283"/>
      <c r="FV70" s="283"/>
      <c r="FW70" s="283"/>
    </row>
    <row r="71" spans="1:179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6"/>
      <c r="AM71" s="286"/>
      <c r="AN71" s="283"/>
      <c r="AO71" s="286"/>
      <c r="AP71" s="286"/>
      <c r="AQ71" s="283"/>
      <c r="AR71" s="286"/>
      <c r="AS71" s="283"/>
      <c r="AT71" s="286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6"/>
      <c r="BI71" s="286"/>
      <c r="BJ71" s="286"/>
      <c r="BK71" s="286"/>
      <c r="BL71" s="286"/>
      <c r="BM71" s="286"/>
      <c r="BN71" s="286"/>
      <c r="BO71" s="286"/>
      <c r="BP71" s="286"/>
      <c r="BQ71" s="283"/>
      <c r="BR71" s="283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3"/>
      <c r="CE71" s="286"/>
      <c r="CF71" s="286"/>
      <c r="CG71" s="286"/>
      <c r="CH71" s="286"/>
      <c r="CI71" s="286"/>
      <c r="CJ71" s="286"/>
      <c r="CK71" s="286"/>
      <c r="CL71" s="286"/>
      <c r="CM71" s="283"/>
      <c r="CN71" s="283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3"/>
      <c r="DB71" s="286"/>
      <c r="DC71" s="286"/>
      <c r="DD71" s="286"/>
      <c r="DE71" s="286"/>
      <c r="DF71" s="286"/>
      <c r="DG71" s="286"/>
      <c r="DH71" s="286"/>
      <c r="DI71" s="283"/>
      <c r="DJ71" s="283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3"/>
      <c r="DW71" s="286"/>
      <c r="DX71" s="286"/>
      <c r="DY71" s="286"/>
      <c r="DZ71" s="283"/>
      <c r="EA71" s="286"/>
      <c r="EB71" s="286"/>
      <c r="EC71" s="286"/>
      <c r="ED71" s="286"/>
      <c r="EE71" s="283"/>
      <c r="EF71" s="283"/>
      <c r="EG71" s="283"/>
      <c r="EH71" s="286"/>
      <c r="EI71" s="286"/>
      <c r="EJ71" s="283"/>
      <c r="EK71" s="286"/>
      <c r="EL71" s="286"/>
      <c r="EM71" s="286"/>
      <c r="EN71" s="283"/>
      <c r="EO71" s="283"/>
      <c r="EP71" s="283"/>
      <c r="EQ71" s="286"/>
      <c r="ER71" s="286"/>
      <c r="ES71" s="286"/>
      <c r="ET71" s="286"/>
      <c r="EU71" s="283"/>
      <c r="EV71" s="283"/>
      <c r="EW71" s="286"/>
      <c r="EX71" s="286"/>
      <c r="EY71" s="286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6"/>
      <c r="FQ71" s="286"/>
      <c r="FR71" s="286"/>
      <c r="FS71" s="283"/>
      <c r="FT71" s="283"/>
      <c r="FU71" s="283"/>
      <c r="FV71" s="283"/>
      <c r="FW71" s="283"/>
    </row>
    <row r="72" spans="1:179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6"/>
      <c r="AM72" s="286"/>
      <c r="AN72" s="283"/>
      <c r="AO72" s="286"/>
      <c r="AP72" s="286"/>
      <c r="AQ72" s="283"/>
      <c r="AR72" s="286"/>
      <c r="AS72" s="283"/>
      <c r="AT72" s="286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6"/>
      <c r="BI72" s="286"/>
      <c r="BJ72" s="286"/>
      <c r="BK72" s="286"/>
      <c r="BL72" s="286"/>
      <c r="BM72" s="286"/>
      <c r="BN72" s="286"/>
      <c r="BO72" s="286"/>
      <c r="BP72" s="286"/>
      <c r="BQ72" s="283"/>
      <c r="BR72" s="283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3"/>
      <c r="CE72" s="286"/>
      <c r="CF72" s="286"/>
      <c r="CG72" s="286"/>
      <c r="CH72" s="286"/>
      <c r="CI72" s="286"/>
      <c r="CJ72" s="286"/>
      <c r="CK72" s="286"/>
      <c r="CL72" s="286"/>
      <c r="CM72" s="283"/>
      <c r="CN72" s="283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3"/>
      <c r="DB72" s="286"/>
      <c r="DC72" s="286"/>
      <c r="DD72" s="286"/>
      <c r="DE72" s="286"/>
      <c r="DF72" s="286"/>
      <c r="DG72" s="286"/>
      <c r="DH72" s="286"/>
      <c r="DI72" s="283"/>
      <c r="DJ72" s="283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3"/>
      <c r="DW72" s="286"/>
      <c r="DX72" s="286"/>
      <c r="DY72" s="286"/>
      <c r="DZ72" s="283"/>
      <c r="EA72" s="286"/>
      <c r="EB72" s="286"/>
      <c r="EC72" s="286"/>
      <c r="ED72" s="286"/>
      <c r="EE72" s="283"/>
      <c r="EF72" s="283"/>
      <c r="EG72" s="283"/>
      <c r="EH72" s="286"/>
      <c r="EI72" s="286"/>
      <c r="EJ72" s="283"/>
      <c r="EK72" s="286"/>
      <c r="EL72" s="286"/>
      <c r="EM72" s="286"/>
      <c r="EN72" s="283"/>
      <c r="EO72" s="283"/>
      <c r="EP72" s="283"/>
      <c r="EQ72" s="286"/>
      <c r="ER72" s="286"/>
      <c r="ES72" s="286"/>
      <c r="ET72" s="286"/>
      <c r="EU72" s="283"/>
      <c r="EV72" s="283"/>
      <c r="EW72" s="286"/>
      <c r="EX72" s="286"/>
      <c r="EY72" s="286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  <c r="FL72" s="283"/>
      <c r="FM72" s="283"/>
      <c r="FN72" s="283"/>
      <c r="FO72" s="283"/>
      <c r="FP72" s="286"/>
      <c r="FQ72" s="286"/>
      <c r="FR72" s="286"/>
      <c r="FS72" s="283"/>
      <c r="FT72" s="283"/>
      <c r="FU72" s="283"/>
      <c r="FV72" s="283"/>
      <c r="FW72" s="283"/>
    </row>
    <row r="73" spans="1:179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6"/>
      <c r="AM73" s="286"/>
      <c r="AN73" s="283"/>
      <c r="AO73" s="286"/>
      <c r="AP73" s="286"/>
      <c r="AQ73" s="283"/>
      <c r="AR73" s="286"/>
      <c r="AS73" s="283"/>
      <c r="AT73" s="286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6"/>
      <c r="BI73" s="286"/>
      <c r="BJ73" s="286"/>
      <c r="BK73" s="286"/>
      <c r="BL73" s="286"/>
      <c r="BM73" s="286"/>
      <c r="BN73" s="286"/>
      <c r="BO73" s="286"/>
      <c r="BP73" s="286"/>
      <c r="BQ73" s="283"/>
      <c r="BR73" s="283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3"/>
      <c r="CE73" s="286"/>
      <c r="CF73" s="286"/>
      <c r="CG73" s="286"/>
      <c r="CH73" s="286"/>
      <c r="CI73" s="286"/>
      <c r="CJ73" s="286"/>
      <c r="CK73" s="286"/>
      <c r="CL73" s="286"/>
      <c r="CM73" s="283"/>
      <c r="CN73" s="283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3"/>
      <c r="DB73" s="286"/>
      <c r="DC73" s="286"/>
      <c r="DD73" s="286"/>
      <c r="DE73" s="286"/>
      <c r="DF73" s="286"/>
      <c r="DG73" s="286"/>
      <c r="DH73" s="286"/>
      <c r="DI73" s="283"/>
      <c r="DJ73" s="283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3"/>
      <c r="DW73" s="286"/>
      <c r="DX73" s="286"/>
      <c r="DY73" s="286"/>
      <c r="DZ73" s="283"/>
      <c r="EA73" s="286"/>
      <c r="EB73" s="286"/>
      <c r="EC73" s="286"/>
      <c r="ED73" s="286"/>
      <c r="EE73" s="283"/>
      <c r="EF73" s="283"/>
      <c r="EG73" s="283"/>
      <c r="EH73" s="286"/>
      <c r="EI73" s="286"/>
      <c r="EJ73" s="283"/>
      <c r="EK73" s="286"/>
      <c r="EL73" s="286"/>
      <c r="EM73" s="286"/>
      <c r="EN73" s="283"/>
      <c r="EO73" s="283"/>
      <c r="EP73" s="283"/>
      <c r="EQ73" s="286"/>
      <c r="ER73" s="286"/>
      <c r="ES73" s="286"/>
      <c r="ET73" s="286"/>
      <c r="EU73" s="283"/>
      <c r="EV73" s="283"/>
      <c r="EW73" s="286"/>
      <c r="EX73" s="286"/>
      <c r="EY73" s="286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  <c r="FL73" s="283"/>
      <c r="FM73" s="283"/>
      <c r="FN73" s="283"/>
      <c r="FO73" s="283"/>
      <c r="FP73" s="286"/>
      <c r="FQ73" s="286"/>
      <c r="FR73" s="286"/>
      <c r="FS73" s="283"/>
      <c r="FT73" s="283"/>
      <c r="FU73" s="283"/>
      <c r="FV73" s="283"/>
      <c r="FW73" s="283"/>
    </row>
    <row r="74" spans="1:179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6"/>
      <c r="AM74" s="286"/>
      <c r="AN74" s="283"/>
      <c r="AO74" s="286"/>
      <c r="AP74" s="286"/>
      <c r="AQ74" s="283"/>
      <c r="AR74" s="286"/>
      <c r="AS74" s="283"/>
      <c r="AT74" s="286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6"/>
      <c r="BI74" s="286"/>
      <c r="BJ74" s="286"/>
      <c r="BK74" s="286"/>
      <c r="BL74" s="286"/>
      <c r="BM74" s="286"/>
      <c r="BN74" s="286"/>
      <c r="BO74" s="286"/>
      <c r="BP74" s="286"/>
      <c r="BQ74" s="283"/>
      <c r="BR74" s="283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3"/>
      <c r="CE74" s="286"/>
      <c r="CF74" s="286"/>
      <c r="CG74" s="286"/>
      <c r="CH74" s="286"/>
      <c r="CI74" s="286"/>
      <c r="CJ74" s="286"/>
      <c r="CK74" s="286"/>
      <c r="CL74" s="286"/>
      <c r="CM74" s="283"/>
      <c r="CN74" s="283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3"/>
      <c r="DB74" s="286"/>
      <c r="DC74" s="286"/>
      <c r="DD74" s="286"/>
      <c r="DE74" s="286"/>
      <c r="DF74" s="286"/>
      <c r="DG74" s="286"/>
      <c r="DH74" s="286"/>
      <c r="DI74" s="283"/>
      <c r="DJ74" s="283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3"/>
      <c r="DW74" s="286"/>
      <c r="DX74" s="286"/>
      <c r="DY74" s="286"/>
      <c r="DZ74" s="283"/>
      <c r="EA74" s="286"/>
      <c r="EB74" s="286"/>
      <c r="EC74" s="286"/>
      <c r="ED74" s="286"/>
      <c r="EE74" s="283"/>
      <c r="EF74" s="283"/>
      <c r="EG74" s="283"/>
      <c r="EH74" s="286"/>
      <c r="EI74" s="286"/>
      <c r="EJ74" s="283"/>
      <c r="EK74" s="286"/>
      <c r="EL74" s="286"/>
      <c r="EM74" s="286"/>
      <c r="EN74" s="283"/>
      <c r="EO74" s="283"/>
      <c r="EP74" s="283"/>
      <c r="EQ74" s="286"/>
      <c r="ER74" s="286"/>
      <c r="ES74" s="286"/>
      <c r="ET74" s="286"/>
      <c r="EU74" s="283"/>
      <c r="EV74" s="283"/>
      <c r="EW74" s="286"/>
      <c r="EX74" s="286"/>
      <c r="EY74" s="286"/>
      <c r="EZ74" s="283"/>
      <c r="FA74" s="283"/>
      <c r="FB74" s="283"/>
      <c r="FC74" s="283"/>
      <c r="FD74" s="283"/>
      <c r="FE74" s="283"/>
      <c r="FF74" s="283"/>
      <c r="FG74" s="283"/>
      <c r="FH74" s="283"/>
      <c r="FI74" s="283"/>
      <c r="FJ74" s="283"/>
      <c r="FK74" s="283"/>
      <c r="FL74" s="283"/>
      <c r="FM74" s="283"/>
      <c r="FN74" s="283"/>
      <c r="FO74" s="283"/>
      <c r="FP74" s="286"/>
      <c r="FQ74" s="286"/>
      <c r="FR74" s="286"/>
      <c r="FS74" s="283"/>
      <c r="FT74" s="283"/>
      <c r="FU74" s="283"/>
      <c r="FV74" s="283"/>
      <c r="FW74" s="283"/>
    </row>
    <row r="75" spans="1:179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6"/>
      <c r="AM75" s="286"/>
      <c r="AN75" s="283"/>
      <c r="AO75" s="286"/>
      <c r="AP75" s="286"/>
      <c r="AQ75" s="283"/>
      <c r="AR75" s="286"/>
      <c r="AS75" s="283"/>
      <c r="AT75" s="286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6"/>
      <c r="BI75" s="286"/>
      <c r="BJ75" s="286"/>
      <c r="BK75" s="286"/>
      <c r="BL75" s="286"/>
      <c r="BM75" s="286"/>
      <c r="BN75" s="286"/>
      <c r="BO75" s="286"/>
      <c r="BP75" s="286"/>
      <c r="BQ75" s="283"/>
      <c r="BR75" s="283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3"/>
      <c r="CE75" s="286"/>
      <c r="CF75" s="286"/>
      <c r="CG75" s="286"/>
      <c r="CH75" s="286"/>
      <c r="CI75" s="286"/>
      <c r="CJ75" s="286"/>
      <c r="CK75" s="286"/>
      <c r="CL75" s="286"/>
      <c r="CM75" s="283"/>
      <c r="CN75" s="283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3"/>
      <c r="DB75" s="286"/>
      <c r="DC75" s="286"/>
      <c r="DD75" s="286"/>
      <c r="DE75" s="286"/>
      <c r="DF75" s="286"/>
      <c r="DG75" s="286"/>
      <c r="DH75" s="286"/>
      <c r="DI75" s="283"/>
      <c r="DJ75" s="283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3"/>
      <c r="DW75" s="286"/>
      <c r="DX75" s="286"/>
      <c r="DY75" s="286"/>
      <c r="DZ75" s="283"/>
      <c r="EA75" s="286"/>
      <c r="EB75" s="286"/>
      <c r="EC75" s="286"/>
      <c r="ED75" s="286"/>
      <c r="EE75" s="283"/>
      <c r="EF75" s="283"/>
      <c r="EG75" s="283"/>
      <c r="EH75" s="286"/>
      <c r="EI75" s="286"/>
      <c r="EJ75" s="283"/>
      <c r="EK75" s="286"/>
      <c r="EL75" s="286"/>
      <c r="EM75" s="286"/>
      <c r="EN75" s="283"/>
      <c r="EO75" s="283"/>
      <c r="EP75" s="283"/>
      <c r="EQ75" s="286"/>
      <c r="ER75" s="286"/>
      <c r="ES75" s="286"/>
      <c r="ET75" s="286"/>
      <c r="EU75" s="283"/>
      <c r="EV75" s="283"/>
      <c r="EW75" s="286"/>
      <c r="EX75" s="286"/>
      <c r="EY75" s="286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  <c r="FL75" s="283"/>
      <c r="FM75" s="283"/>
      <c r="FN75" s="283"/>
      <c r="FO75" s="283"/>
      <c r="FP75" s="286"/>
      <c r="FQ75" s="286"/>
      <c r="FR75" s="286"/>
      <c r="FS75" s="283"/>
      <c r="FT75" s="283"/>
      <c r="FU75" s="283"/>
      <c r="FV75" s="283"/>
      <c r="FW75" s="283"/>
    </row>
    <row r="76" spans="1:179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6"/>
      <c r="AM76" s="286"/>
      <c r="AN76" s="283"/>
      <c r="AO76" s="286"/>
      <c r="AP76" s="286"/>
      <c r="AQ76" s="283"/>
      <c r="AR76" s="286"/>
      <c r="AS76" s="283"/>
      <c r="AT76" s="286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6"/>
      <c r="BI76" s="286"/>
      <c r="BJ76" s="286"/>
      <c r="BK76" s="286"/>
      <c r="BL76" s="286"/>
      <c r="BM76" s="286"/>
      <c r="BN76" s="286"/>
      <c r="BO76" s="286"/>
      <c r="BP76" s="286"/>
      <c r="BQ76" s="283"/>
      <c r="BR76" s="283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3"/>
      <c r="CE76" s="286"/>
      <c r="CF76" s="286"/>
      <c r="CG76" s="286"/>
      <c r="CH76" s="286"/>
      <c r="CI76" s="286"/>
      <c r="CJ76" s="286"/>
      <c r="CK76" s="286"/>
      <c r="CL76" s="286"/>
      <c r="CM76" s="283"/>
      <c r="CN76" s="283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3"/>
      <c r="DB76" s="286"/>
      <c r="DC76" s="286"/>
      <c r="DD76" s="286"/>
      <c r="DE76" s="286"/>
      <c r="DF76" s="286"/>
      <c r="DG76" s="286"/>
      <c r="DH76" s="286"/>
      <c r="DI76" s="283"/>
      <c r="DJ76" s="283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3"/>
      <c r="DW76" s="286"/>
      <c r="DX76" s="286"/>
      <c r="DY76" s="286"/>
      <c r="DZ76" s="283"/>
      <c r="EA76" s="286"/>
      <c r="EB76" s="286"/>
      <c r="EC76" s="286"/>
      <c r="ED76" s="286"/>
      <c r="EE76" s="283"/>
      <c r="EF76" s="283"/>
      <c r="EG76" s="283"/>
      <c r="EH76" s="286"/>
      <c r="EI76" s="286"/>
      <c r="EJ76" s="283"/>
      <c r="EK76" s="286"/>
      <c r="EL76" s="286"/>
      <c r="EM76" s="286"/>
      <c r="EN76" s="283"/>
      <c r="EO76" s="283"/>
      <c r="EP76" s="283"/>
      <c r="EQ76" s="286"/>
      <c r="ER76" s="286"/>
      <c r="ES76" s="286"/>
      <c r="ET76" s="286"/>
      <c r="EU76" s="283"/>
      <c r="EV76" s="283"/>
      <c r="EW76" s="286"/>
      <c r="EX76" s="286"/>
      <c r="EY76" s="286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6"/>
      <c r="FQ76" s="286"/>
      <c r="FR76" s="286"/>
      <c r="FS76" s="283"/>
      <c r="FT76" s="283"/>
      <c r="FU76" s="283"/>
      <c r="FV76" s="283"/>
      <c r="FW76" s="283"/>
    </row>
    <row r="77" spans="1:179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6"/>
      <c r="AM77" s="286"/>
      <c r="AN77" s="283"/>
      <c r="AO77" s="286"/>
      <c r="AP77" s="286"/>
      <c r="AQ77" s="283"/>
      <c r="AR77" s="286"/>
      <c r="AS77" s="283"/>
      <c r="AT77" s="286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6"/>
      <c r="BI77" s="286"/>
      <c r="BJ77" s="286"/>
      <c r="BK77" s="286"/>
      <c r="BL77" s="286"/>
      <c r="BM77" s="286"/>
      <c r="BN77" s="286"/>
      <c r="BO77" s="286"/>
      <c r="BP77" s="286"/>
      <c r="BQ77" s="283"/>
      <c r="BR77" s="283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3"/>
      <c r="CE77" s="286"/>
      <c r="CF77" s="286"/>
      <c r="CG77" s="286"/>
      <c r="CH77" s="286"/>
      <c r="CI77" s="286"/>
      <c r="CJ77" s="286"/>
      <c r="CK77" s="286"/>
      <c r="CL77" s="286"/>
      <c r="CM77" s="283"/>
      <c r="CN77" s="283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3"/>
      <c r="DB77" s="286"/>
      <c r="DC77" s="286"/>
      <c r="DD77" s="286"/>
      <c r="DE77" s="286"/>
      <c r="DF77" s="286"/>
      <c r="DG77" s="286"/>
      <c r="DH77" s="286"/>
      <c r="DI77" s="283"/>
      <c r="DJ77" s="283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3"/>
      <c r="DW77" s="286"/>
      <c r="DX77" s="286"/>
      <c r="DY77" s="286"/>
      <c r="DZ77" s="283"/>
      <c r="EA77" s="286"/>
      <c r="EB77" s="286"/>
      <c r="EC77" s="286"/>
      <c r="ED77" s="286"/>
      <c r="EE77" s="283"/>
      <c r="EF77" s="283"/>
      <c r="EG77" s="283"/>
      <c r="EH77" s="286"/>
      <c r="EI77" s="286"/>
      <c r="EJ77" s="283"/>
      <c r="EK77" s="286"/>
      <c r="EL77" s="286"/>
      <c r="EM77" s="286"/>
      <c r="EN77" s="283"/>
      <c r="EO77" s="283"/>
      <c r="EP77" s="283"/>
      <c r="EQ77" s="286"/>
      <c r="ER77" s="286"/>
      <c r="ES77" s="286"/>
      <c r="ET77" s="286"/>
      <c r="EU77" s="283"/>
      <c r="EV77" s="283"/>
      <c r="EW77" s="286"/>
      <c r="EX77" s="286"/>
      <c r="EY77" s="286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6"/>
      <c r="FQ77" s="286"/>
      <c r="FR77" s="286"/>
      <c r="FS77" s="283"/>
      <c r="FT77" s="283"/>
      <c r="FU77" s="283"/>
      <c r="FV77" s="283"/>
      <c r="FW77" s="283"/>
    </row>
    <row r="78" spans="1:179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6"/>
      <c r="AM78" s="286"/>
      <c r="AN78" s="283"/>
      <c r="AO78" s="286"/>
      <c r="AP78" s="286"/>
      <c r="AQ78" s="283"/>
      <c r="AR78" s="286"/>
      <c r="AS78" s="283"/>
      <c r="AT78" s="286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6"/>
      <c r="BI78" s="286"/>
      <c r="BJ78" s="286"/>
      <c r="BK78" s="286"/>
      <c r="BL78" s="286"/>
      <c r="BM78" s="286"/>
      <c r="BN78" s="286"/>
      <c r="BO78" s="286"/>
      <c r="BP78" s="286"/>
      <c r="BQ78" s="283"/>
      <c r="BR78" s="283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3"/>
      <c r="CE78" s="286"/>
      <c r="CF78" s="286"/>
      <c r="CG78" s="286"/>
      <c r="CH78" s="286"/>
      <c r="CI78" s="286"/>
      <c r="CJ78" s="286"/>
      <c r="CK78" s="286"/>
      <c r="CL78" s="286"/>
      <c r="CM78" s="283"/>
      <c r="CN78" s="283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3"/>
      <c r="DB78" s="286"/>
      <c r="DC78" s="286"/>
      <c r="DD78" s="286"/>
      <c r="DE78" s="286"/>
      <c r="DF78" s="286"/>
      <c r="DG78" s="286"/>
      <c r="DH78" s="286"/>
      <c r="DI78" s="283"/>
      <c r="DJ78" s="283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3"/>
      <c r="DW78" s="286"/>
      <c r="DX78" s="286"/>
      <c r="DY78" s="286"/>
      <c r="DZ78" s="283"/>
      <c r="EA78" s="286"/>
      <c r="EB78" s="286"/>
      <c r="EC78" s="286"/>
      <c r="ED78" s="286"/>
      <c r="EE78" s="283"/>
      <c r="EF78" s="283"/>
      <c r="EG78" s="283"/>
      <c r="EH78" s="286"/>
      <c r="EI78" s="286"/>
      <c r="EJ78" s="283"/>
      <c r="EK78" s="286"/>
      <c r="EL78" s="286"/>
      <c r="EM78" s="286"/>
      <c r="EN78" s="283"/>
      <c r="EO78" s="283"/>
      <c r="EP78" s="283"/>
      <c r="EQ78" s="286"/>
      <c r="ER78" s="286"/>
      <c r="ES78" s="286"/>
      <c r="ET78" s="286"/>
      <c r="EU78" s="283"/>
      <c r="EV78" s="283"/>
      <c r="EW78" s="286"/>
      <c r="EX78" s="286"/>
      <c r="EY78" s="286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6"/>
      <c r="FQ78" s="286"/>
      <c r="FR78" s="286"/>
      <c r="FS78" s="283"/>
      <c r="FT78" s="283"/>
      <c r="FU78" s="283"/>
      <c r="FV78" s="283"/>
      <c r="FW78" s="283"/>
    </row>
    <row r="79" spans="1:179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6"/>
      <c r="AM79" s="286"/>
      <c r="AN79" s="283"/>
      <c r="AO79" s="286"/>
      <c r="AP79" s="286"/>
      <c r="AQ79" s="283"/>
      <c r="AR79" s="286"/>
      <c r="AS79" s="283"/>
      <c r="AT79" s="286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6"/>
      <c r="BI79" s="286"/>
      <c r="BJ79" s="286"/>
      <c r="BK79" s="286"/>
      <c r="BL79" s="286"/>
      <c r="BM79" s="286"/>
      <c r="BN79" s="286"/>
      <c r="BO79" s="286"/>
      <c r="BP79" s="286"/>
      <c r="BQ79" s="283"/>
      <c r="BR79" s="283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3"/>
      <c r="CE79" s="286"/>
      <c r="CF79" s="286"/>
      <c r="CG79" s="286"/>
      <c r="CH79" s="286"/>
      <c r="CI79" s="286"/>
      <c r="CJ79" s="286"/>
      <c r="CK79" s="286"/>
      <c r="CL79" s="286"/>
      <c r="CM79" s="283"/>
      <c r="CN79" s="283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3"/>
      <c r="DB79" s="286"/>
      <c r="DC79" s="286"/>
      <c r="DD79" s="286"/>
      <c r="DE79" s="286"/>
      <c r="DF79" s="286"/>
      <c r="DG79" s="286"/>
      <c r="DH79" s="286"/>
      <c r="DI79" s="283"/>
      <c r="DJ79" s="283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3"/>
      <c r="DW79" s="286"/>
      <c r="DX79" s="286"/>
      <c r="DY79" s="286"/>
      <c r="DZ79" s="283"/>
      <c r="EA79" s="286"/>
      <c r="EB79" s="286"/>
      <c r="EC79" s="286"/>
      <c r="ED79" s="286"/>
      <c r="EE79" s="283"/>
      <c r="EF79" s="283"/>
      <c r="EG79" s="283"/>
      <c r="EH79" s="286"/>
      <c r="EI79" s="286"/>
      <c r="EJ79" s="283"/>
      <c r="EK79" s="286"/>
      <c r="EL79" s="286"/>
      <c r="EM79" s="286"/>
      <c r="EN79" s="283"/>
      <c r="EO79" s="283"/>
      <c r="EP79" s="283"/>
      <c r="EQ79" s="286"/>
      <c r="ER79" s="286"/>
      <c r="ES79" s="286"/>
      <c r="ET79" s="286"/>
      <c r="EU79" s="283"/>
      <c r="EV79" s="283"/>
      <c r="EW79" s="286"/>
      <c r="EX79" s="286"/>
      <c r="EY79" s="286"/>
      <c r="EZ79" s="283"/>
      <c r="FA79" s="283"/>
      <c r="FB79" s="283"/>
      <c r="FC79" s="283"/>
      <c r="FD79" s="283"/>
      <c r="FE79" s="283"/>
      <c r="FF79" s="283"/>
      <c r="FG79" s="283"/>
      <c r="FH79" s="283"/>
      <c r="FI79" s="283"/>
      <c r="FJ79" s="283"/>
      <c r="FK79" s="283"/>
      <c r="FL79" s="283"/>
      <c r="FM79" s="283"/>
      <c r="FN79" s="283"/>
      <c r="FO79" s="283"/>
      <c r="FP79" s="286"/>
      <c r="FQ79" s="286"/>
      <c r="FR79" s="286"/>
      <c r="FS79" s="283"/>
      <c r="FT79" s="283"/>
      <c r="FU79" s="283"/>
      <c r="FV79" s="283"/>
      <c r="FW79" s="283"/>
    </row>
    <row r="80" spans="1:179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6"/>
      <c r="AM80" s="286"/>
      <c r="AN80" s="283"/>
      <c r="AO80" s="286"/>
      <c r="AP80" s="286"/>
      <c r="AQ80" s="283"/>
      <c r="AR80" s="286"/>
      <c r="AS80" s="283"/>
      <c r="AT80" s="286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6"/>
      <c r="BI80" s="286"/>
      <c r="BJ80" s="286"/>
      <c r="BK80" s="286"/>
      <c r="BL80" s="286"/>
      <c r="BM80" s="286"/>
      <c r="BN80" s="286"/>
      <c r="BO80" s="286"/>
      <c r="BP80" s="286"/>
      <c r="BQ80" s="283"/>
      <c r="BR80" s="283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3"/>
      <c r="CE80" s="286"/>
      <c r="CF80" s="286"/>
      <c r="CG80" s="286"/>
      <c r="CH80" s="286"/>
      <c r="CI80" s="286"/>
      <c r="CJ80" s="286"/>
      <c r="CK80" s="286"/>
      <c r="CL80" s="286"/>
      <c r="CM80" s="283"/>
      <c r="CN80" s="283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3"/>
      <c r="DB80" s="286"/>
      <c r="DC80" s="286"/>
      <c r="DD80" s="286"/>
      <c r="DE80" s="286"/>
      <c r="DF80" s="286"/>
      <c r="DG80" s="286"/>
      <c r="DH80" s="286"/>
      <c r="DI80" s="283"/>
      <c r="DJ80" s="283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3"/>
      <c r="DW80" s="286"/>
      <c r="DX80" s="286"/>
      <c r="DY80" s="286"/>
      <c r="DZ80" s="283"/>
      <c r="EA80" s="286"/>
      <c r="EB80" s="286"/>
      <c r="EC80" s="286"/>
      <c r="ED80" s="286"/>
      <c r="EE80" s="283"/>
      <c r="EF80" s="283"/>
      <c r="EG80" s="283"/>
      <c r="EH80" s="286"/>
      <c r="EI80" s="286"/>
      <c r="EJ80" s="283"/>
      <c r="EK80" s="286"/>
      <c r="EL80" s="286"/>
      <c r="EM80" s="286"/>
      <c r="EN80" s="283"/>
      <c r="EO80" s="283"/>
      <c r="EP80" s="283"/>
      <c r="EQ80" s="286"/>
      <c r="ER80" s="286"/>
      <c r="ES80" s="286"/>
      <c r="ET80" s="286"/>
      <c r="EU80" s="283"/>
      <c r="EV80" s="283"/>
      <c r="EW80" s="286"/>
      <c r="EX80" s="286"/>
      <c r="EY80" s="286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6"/>
      <c r="FQ80" s="286"/>
      <c r="FR80" s="286"/>
      <c r="FS80" s="283"/>
      <c r="FT80" s="283"/>
      <c r="FU80" s="283"/>
      <c r="FV80" s="283"/>
      <c r="FW80" s="283"/>
    </row>
    <row r="81" spans="1:179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6"/>
      <c r="AM81" s="286"/>
      <c r="AN81" s="283"/>
      <c r="AO81" s="286"/>
      <c r="AP81" s="286"/>
      <c r="AQ81" s="283"/>
      <c r="AR81" s="286"/>
      <c r="AS81" s="283"/>
      <c r="AT81" s="286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6"/>
      <c r="BI81" s="286"/>
      <c r="BJ81" s="286"/>
      <c r="BK81" s="286"/>
      <c r="BL81" s="286"/>
      <c r="BM81" s="286"/>
      <c r="BN81" s="286"/>
      <c r="BO81" s="286"/>
      <c r="BP81" s="286"/>
      <c r="BQ81" s="283"/>
      <c r="BR81" s="283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3"/>
      <c r="CE81" s="286"/>
      <c r="CF81" s="286"/>
      <c r="CG81" s="286"/>
      <c r="CH81" s="286"/>
      <c r="CI81" s="286"/>
      <c r="CJ81" s="286"/>
      <c r="CK81" s="286"/>
      <c r="CL81" s="286"/>
      <c r="CM81" s="283"/>
      <c r="CN81" s="283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3"/>
      <c r="DB81" s="286"/>
      <c r="DC81" s="286"/>
      <c r="DD81" s="286"/>
      <c r="DE81" s="286"/>
      <c r="DF81" s="286"/>
      <c r="DG81" s="286"/>
      <c r="DH81" s="286"/>
      <c r="DI81" s="283"/>
      <c r="DJ81" s="283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3"/>
      <c r="DW81" s="286"/>
      <c r="DX81" s="286"/>
      <c r="DY81" s="286"/>
      <c r="DZ81" s="283"/>
      <c r="EA81" s="286"/>
      <c r="EB81" s="286"/>
      <c r="EC81" s="286"/>
      <c r="ED81" s="286"/>
      <c r="EE81" s="283"/>
      <c r="EF81" s="283"/>
      <c r="EG81" s="283"/>
      <c r="EH81" s="286"/>
      <c r="EI81" s="286"/>
      <c r="EJ81" s="283"/>
      <c r="EK81" s="286"/>
      <c r="EL81" s="286"/>
      <c r="EM81" s="286"/>
      <c r="EN81" s="283"/>
      <c r="EO81" s="283"/>
      <c r="EP81" s="283"/>
      <c r="EQ81" s="286"/>
      <c r="ER81" s="286"/>
      <c r="ES81" s="286"/>
      <c r="ET81" s="286"/>
      <c r="EU81" s="283"/>
      <c r="EV81" s="283"/>
      <c r="EW81" s="286"/>
      <c r="EX81" s="286"/>
      <c r="EY81" s="286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6"/>
      <c r="FQ81" s="286"/>
      <c r="FR81" s="286"/>
      <c r="FS81" s="283"/>
      <c r="FT81" s="283"/>
      <c r="FU81" s="283"/>
      <c r="FV81" s="283"/>
      <c r="FW81" s="283"/>
    </row>
    <row r="82" spans="1:179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6"/>
      <c r="AM82" s="286"/>
      <c r="AN82" s="283"/>
      <c r="AO82" s="286"/>
      <c r="AP82" s="286"/>
      <c r="AQ82" s="283"/>
      <c r="AR82" s="286"/>
      <c r="AS82" s="283"/>
      <c r="AT82" s="286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6"/>
      <c r="BI82" s="286"/>
      <c r="BJ82" s="286"/>
      <c r="BK82" s="286"/>
      <c r="BL82" s="286"/>
      <c r="BM82" s="286"/>
      <c r="BN82" s="286"/>
      <c r="BO82" s="286"/>
      <c r="BP82" s="286"/>
      <c r="BQ82" s="283"/>
      <c r="BR82" s="283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3"/>
      <c r="CE82" s="286"/>
      <c r="CF82" s="286"/>
      <c r="CG82" s="286"/>
      <c r="CH82" s="286"/>
      <c r="CI82" s="286"/>
      <c r="CJ82" s="286"/>
      <c r="CK82" s="286"/>
      <c r="CL82" s="286"/>
      <c r="CM82" s="283"/>
      <c r="CN82" s="283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3"/>
      <c r="DB82" s="286"/>
      <c r="DC82" s="286"/>
      <c r="DD82" s="286"/>
      <c r="DE82" s="286"/>
      <c r="DF82" s="286"/>
      <c r="DG82" s="286"/>
      <c r="DH82" s="286"/>
      <c r="DI82" s="283"/>
      <c r="DJ82" s="283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3"/>
      <c r="DW82" s="286"/>
      <c r="DX82" s="286"/>
      <c r="DY82" s="286"/>
      <c r="DZ82" s="283"/>
      <c r="EA82" s="286"/>
      <c r="EB82" s="286"/>
      <c r="EC82" s="286"/>
      <c r="ED82" s="286"/>
      <c r="EE82" s="283"/>
      <c r="EF82" s="283"/>
      <c r="EG82" s="283"/>
      <c r="EH82" s="286"/>
      <c r="EI82" s="286"/>
      <c r="EJ82" s="283"/>
      <c r="EK82" s="286"/>
      <c r="EL82" s="286"/>
      <c r="EM82" s="286"/>
      <c r="EN82" s="283"/>
      <c r="EO82" s="283"/>
      <c r="EP82" s="283"/>
      <c r="EQ82" s="286"/>
      <c r="ER82" s="286"/>
      <c r="ES82" s="286"/>
      <c r="ET82" s="286"/>
      <c r="EU82" s="283"/>
      <c r="EV82" s="283"/>
      <c r="EW82" s="286"/>
      <c r="EX82" s="286"/>
      <c r="EY82" s="286"/>
      <c r="EZ82" s="283"/>
      <c r="FA82" s="283"/>
      <c r="FB82" s="283"/>
      <c r="FC82" s="283"/>
      <c r="FD82" s="283"/>
      <c r="FE82" s="283"/>
      <c r="FF82" s="283"/>
      <c r="FG82" s="283"/>
      <c r="FH82" s="283"/>
      <c r="FI82" s="283"/>
      <c r="FJ82" s="283"/>
      <c r="FK82" s="283"/>
      <c r="FL82" s="283"/>
      <c r="FM82" s="283"/>
      <c r="FN82" s="283"/>
      <c r="FO82" s="283"/>
      <c r="FP82" s="286"/>
      <c r="FQ82" s="286"/>
      <c r="FR82" s="286"/>
      <c r="FS82" s="283"/>
      <c r="FT82" s="283"/>
      <c r="FU82" s="283"/>
      <c r="FV82" s="283"/>
      <c r="FW82" s="283"/>
    </row>
    <row r="83" spans="1:179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6"/>
      <c r="AM83" s="286"/>
      <c r="AN83" s="283"/>
      <c r="AO83" s="286"/>
      <c r="AP83" s="286"/>
      <c r="AQ83" s="283"/>
      <c r="AR83" s="286"/>
      <c r="AS83" s="283"/>
      <c r="AT83" s="286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6"/>
      <c r="BI83" s="286"/>
      <c r="BJ83" s="286"/>
      <c r="BK83" s="286"/>
      <c r="BL83" s="286"/>
      <c r="BM83" s="286"/>
      <c r="BN83" s="286"/>
      <c r="BO83" s="286"/>
      <c r="BP83" s="286"/>
      <c r="BQ83" s="283"/>
      <c r="BR83" s="283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3"/>
      <c r="CE83" s="286"/>
      <c r="CF83" s="286"/>
      <c r="CG83" s="286"/>
      <c r="CH83" s="286"/>
      <c r="CI83" s="286"/>
      <c r="CJ83" s="286"/>
      <c r="CK83" s="286"/>
      <c r="CL83" s="286"/>
      <c r="CM83" s="283"/>
      <c r="CN83" s="283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3"/>
      <c r="DB83" s="286"/>
      <c r="DC83" s="286"/>
      <c r="DD83" s="286"/>
      <c r="DE83" s="286"/>
      <c r="DF83" s="286"/>
      <c r="DG83" s="286"/>
      <c r="DH83" s="286"/>
      <c r="DI83" s="283"/>
      <c r="DJ83" s="283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3"/>
      <c r="DW83" s="286"/>
      <c r="DX83" s="286"/>
      <c r="DY83" s="286"/>
      <c r="DZ83" s="283"/>
      <c r="EA83" s="286"/>
      <c r="EB83" s="286"/>
      <c r="EC83" s="286"/>
      <c r="ED83" s="286"/>
      <c r="EE83" s="283"/>
      <c r="EF83" s="283"/>
      <c r="EG83" s="283"/>
      <c r="EH83" s="286"/>
      <c r="EI83" s="286"/>
      <c r="EJ83" s="283"/>
      <c r="EK83" s="286"/>
      <c r="EL83" s="286"/>
      <c r="EM83" s="286"/>
      <c r="EN83" s="283"/>
      <c r="EO83" s="283"/>
      <c r="EP83" s="283"/>
      <c r="EQ83" s="286"/>
      <c r="ER83" s="286"/>
      <c r="ES83" s="286"/>
      <c r="ET83" s="286"/>
      <c r="EU83" s="283"/>
      <c r="EV83" s="283"/>
      <c r="EW83" s="286"/>
      <c r="EX83" s="286"/>
      <c r="EY83" s="286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6"/>
      <c r="FQ83" s="286"/>
      <c r="FR83" s="286"/>
      <c r="FS83" s="283"/>
      <c r="FT83" s="283"/>
      <c r="FU83" s="283"/>
      <c r="FV83" s="283"/>
      <c r="FW83" s="283"/>
    </row>
    <row r="84" spans="1:179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6"/>
      <c r="AM84" s="286"/>
      <c r="AN84" s="283"/>
      <c r="AO84" s="286"/>
      <c r="AP84" s="286"/>
      <c r="AQ84" s="283"/>
      <c r="AR84" s="286"/>
      <c r="AS84" s="283"/>
      <c r="AT84" s="286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6"/>
      <c r="BI84" s="286"/>
      <c r="BJ84" s="286"/>
      <c r="BK84" s="286"/>
      <c r="BL84" s="286"/>
      <c r="BM84" s="286"/>
      <c r="BN84" s="286"/>
      <c r="BO84" s="286"/>
      <c r="BP84" s="286"/>
      <c r="BQ84" s="283"/>
      <c r="BR84" s="283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3"/>
      <c r="CE84" s="286"/>
      <c r="CF84" s="286"/>
      <c r="CG84" s="286"/>
      <c r="CH84" s="286"/>
      <c r="CI84" s="286"/>
      <c r="CJ84" s="286"/>
      <c r="CK84" s="286"/>
      <c r="CL84" s="286"/>
      <c r="CM84" s="283"/>
      <c r="CN84" s="283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3"/>
      <c r="DB84" s="286"/>
      <c r="DC84" s="286"/>
      <c r="DD84" s="286"/>
      <c r="DE84" s="286"/>
      <c r="DF84" s="286"/>
      <c r="DG84" s="286"/>
      <c r="DH84" s="286"/>
      <c r="DI84" s="283"/>
      <c r="DJ84" s="283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3"/>
      <c r="DW84" s="286"/>
      <c r="DX84" s="286"/>
      <c r="DY84" s="286"/>
      <c r="DZ84" s="283"/>
      <c r="EA84" s="286"/>
      <c r="EB84" s="286"/>
      <c r="EC84" s="286"/>
      <c r="ED84" s="286"/>
      <c r="EE84" s="283"/>
      <c r="EF84" s="283"/>
      <c r="EG84" s="283"/>
      <c r="EH84" s="286"/>
      <c r="EI84" s="286"/>
      <c r="EJ84" s="283"/>
      <c r="EK84" s="286"/>
      <c r="EL84" s="286"/>
      <c r="EM84" s="286"/>
      <c r="EN84" s="283"/>
      <c r="EO84" s="283"/>
      <c r="EP84" s="283"/>
      <c r="EQ84" s="286"/>
      <c r="ER84" s="286"/>
      <c r="ES84" s="286"/>
      <c r="ET84" s="286"/>
      <c r="EU84" s="283"/>
      <c r="EV84" s="283"/>
      <c r="EW84" s="286"/>
      <c r="EX84" s="286"/>
      <c r="EY84" s="286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6"/>
      <c r="FQ84" s="286"/>
      <c r="FR84" s="286"/>
      <c r="FS84" s="283"/>
      <c r="FT84" s="283"/>
      <c r="FU84" s="283"/>
      <c r="FV84" s="283"/>
      <c r="FW84" s="283"/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33">
    <sortCondition ref="A8:A33"/>
    <sortCondition ref="B8:B33"/>
    <sortCondition ref="C8:C33"/>
  </sortState>
  <mergeCells count="179"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32" man="1"/>
    <brk id="47" min="1" max="32" man="1"/>
    <brk id="69" min="1" max="32" man="1"/>
    <brk id="91" min="1" max="32" man="1"/>
    <brk id="113" min="1" max="32" man="1"/>
    <brk id="135" min="1" max="32" man="1"/>
    <brk id="157" min="1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36" t="s">
        <v>10</v>
      </c>
      <c r="B2" s="360" t="s">
        <v>11</v>
      </c>
      <c r="C2" s="338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2" t="s">
        <v>96</v>
      </c>
      <c r="CC2" s="363"/>
      <c r="CD2" s="363"/>
      <c r="CE2" s="363"/>
      <c r="CF2" s="363"/>
      <c r="CG2" s="363"/>
      <c r="CH2" s="363"/>
      <c r="CI2" s="363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18</v>
      </c>
      <c r="F3" s="362" t="s">
        <v>99</v>
      </c>
      <c r="G3" s="363"/>
      <c r="H3" s="363"/>
      <c r="I3" s="363"/>
      <c r="J3" s="363"/>
      <c r="K3" s="363"/>
      <c r="L3" s="363"/>
      <c r="M3" s="364"/>
      <c r="N3" s="356" t="s">
        <v>100</v>
      </c>
      <c r="O3" s="356" t="s">
        <v>101</v>
      </c>
      <c r="P3" s="359" t="s">
        <v>3</v>
      </c>
      <c r="Q3" s="358" t="s">
        <v>102</v>
      </c>
      <c r="R3" s="358" t="s">
        <v>46</v>
      </c>
      <c r="S3" s="358" t="s">
        <v>47</v>
      </c>
      <c r="T3" s="358" t="s">
        <v>48</v>
      </c>
      <c r="U3" s="358" t="s">
        <v>49</v>
      </c>
      <c r="V3" s="358" t="s">
        <v>66</v>
      </c>
      <c r="W3" s="358" t="s">
        <v>51</v>
      </c>
      <c r="X3" s="359" t="s">
        <v>3</v>
      </c>
      <c r="Y3" s="358" t="s">
        <v>102</v>
      </c>
      <c r="Z3" s="358" t="s">
        <v>46</v>
      </c>
      <c r="AA3" s="358" t="s">
        <v>47</v>
      </c>
      <c r="AB3" s="358" t="s">
        <v>48</v>
      </c>
      <c r="AC3" s="358" t="s">
        <v>49</v>
      </c>
      <c r="AD3" s="358" t="s">
        <v>66</v>
      </c>
      <c r="AE3" s="358" t="s">
        <v>51</v>
      </c>
      <c r="AF3" s="359" t="s">
        <v>3</v>
      </c>
      <c r="AG3" s="358" t="s">
        <v>102</v>
      </c>
      <c r="AH3" s="358" t="s">
        <v>46</v>
      </c>
      <c r="AI3" s="358" t="s">
        <v>47</v>
      </c>
      <c r="AJ3" s="358" t="s">
        <v>48</v>
      </c>
      <c r="AK3" s="358" t="s">
        <v>49</v>
      </c>
      <c r="AL3" s="358" t="s">
        <v>66</v>
      </c>
      <c r="AM3" s="358" t="s">
        <v>51</v>
      </c>
      <c r="AN3" s="359" t="s">
        <v>3</v>
      </c>
      <c r="AO3" s="358" t="s">
        <v>102</v>
      </c>
      <c r="AP3" s="358" t="s">
        <v>46</v>
      </c>
      <c r="AQ3" s="358" t="s">
        <v>47</v>
      </c>
      <c r="AR3" s="358" t="s">
        <v>48</v>
      </c>
      <c r="AS3" s="358" t="s">
        <v>49</v>
      </c>
      <c r="AT3" s="358" t="s">
        <v>66</v>
      </c>
      <c r="AU3" s="358" t="s">
        <v>51</v>
      </c>
      <c r="AV3" s="359" t="s">
        <v>3</v>
      </c>
      <c r="AW3" s="358" t="s">
        <v>102</v>
      </c>
      <c r="AX3" s="358" t="s">
        <v>46</v>
      </c>
      <c r="AY3" s="358" t="s">
        <v>47</v>
      </c>
      <c r="AZ3" s="358" t="s">
        <v>48</v>
      </c>
      <c r="BA3" s="358" t="s">
        <v>49</v>
      </c>
      <c r="BB3" s="358" t="s">
        <v>66</v>
      </c>
      <c r="BC3" s="358" t="s">
        <v>51</v>
      </c>
      <c r="BD3" s="359" t="s">
        <v>3</v>
      </c>
      <c r="BE3" s="358" t="s">
        <v>102</v>
      </c>
      <c r="BF3" s="358" t="s">
        <v>46</v>
      </c>
      <c r="BG3" s="358" t="s">
        <v>47</v>
      </c>
      <c r="BH3" s="358" t="s">
        <v>48</v>
      </c>
      <c r="BI3" s="358" t="s">
        <v>49</v>
      </c>
      <c r="BJ3" s="358" t="s">
        <v>66</v>
      </c>
      <c r="BK3" s="358" t="s">
        <v>51</v>
      </c>
      <c r="BL3" s="359" t="s">
        <v>3</v>
      </c>
      <c r="BM3" s="358" t="s">
        <v>102</v>
      </c>
      <c r="BN3" s="358" t="s">
        <v>46</v>
      </c>
      <c r="BO3" s="358" t="s">
        <v>47</v>
      </c>
      <c r="BP3" s="358" t="s">
        <v>48</v>
      </c>
      <c r="BQ3" s="358" t="s">
        <v>49</v>
      </c>
      <c r="BR3" s="358" t="s">
        <v>66</v>
      </c>
      <c r="BS3" s="358" t="s">
        <v>51</v>
      </c>
      <c r="BT3" s="359" t="s">
        <v>3</v>
      </c>
      <c r="BU3" s="358" t="s">
        <v>102</v>
      </c>
      <c r="BV3" s="358" t="s">
        <v>46</v>
      </c>
      <c r="BW3" s="358" t="s">
        <v>47</v>
      </c>
      <c r="BX3" s="358" t="s">
        <v>48</v>
      </c>
      <c r="BY3" s="358" t="s">
        <v>49</v>
      </c>
      <c r="BZ3" s="358" t="s">
        <v>66</v>
      </c>
      <c r="CA3" s="358" t="s">
        <v>51</v>
      </c>
      <c r="CB3" s="359" t="s">
        <v>3</v>
      </c>
      <c r="CC3" s="358" t="s">
        <v>102</v>
      </c>
      <c r="CD3" s="358" t="s">
        <v>46</v>
      </c>
      <c r="CE3" s="358" t="s">
        <v>47</v>
      </c>
      <c r="CF3" s="358" t="s">
        <v>48</v>
      </c>
      <c r="CG3" s="358" t="s">
        <v>49</v>
      </c>
      <c r="CH3" s="358" t="s">
        <v>66</v>
      </c>
      <c r="CI3" s="358" t="s">
        <v>51</v>
      </c>
      <c r="CJ3" s="359" t="s">
        <v>3</v>
      </c>
      <c r="CK3" s="358" t="s">
        <v>102</v>
      </c>
      <c r="CL3" s="358" t="s">
        <v>46</v>
      </c>
      <c r="CM3" s="358" t="s">
        <v>47</v>
      </c>
      <c r="CN3" s="358" t="s">
        <v>48</v>
      </c>
      <c r="CO3" s="358" t="s">
        <v>49</v>
      </c>
      <c r="CP3" s="358" t="s">
        <v>66</v>
      </c>
      <c r="CQ3" s="358" t="s">
        <v>51</v>
      </c>
      <c r="CR3" s="359" t="s">
        <v>3</v>
      </c>
      <c r="CS3" s="358" t="s">
        <v>102</v>
      </c>
      <c r="CT3" s="358" t="s">
        <v>46</v>
      </c>
      <c r="CU3" s="358" t="s">
        <v>47</v>
      </c>
      <c r="CV3" s="358" t="s">
        <v>48</v>
      </c>
      <c r="CW3" s="358" t="s">
        <v>49</v>
      </c>
      <c r="CX3" s="358" t="s">
        <v>66</v>
      </c>
      <c r="CY3" s="358" t="s">
        <v>51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103</v>
      </c>
      <c r="H4" s="356" t="s">
        <v>19</v>
      </c>
      <c r="I4" s="356" t="s">
        <v>20</v>
      </c>
      <c r="J4" s="356" t="s">
        <v>21</v>
      </c>
      <c r="K4" s="356" t="s">
        <v>22</v>
      </c>
      <c r="L4" s="356" t="s">
        <v>23</v>
      </c>
      <c r="M4" s="356" t="s">
        <v>104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79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宮崎県</v>
      </c>
      <c r="B7" s="293" t="str">
        <f>ごみ処理概要!B7</f>
        <v>45000</v>
      </c>
      <c r="C7" s="294" t="s">
        <v>3</v>
      </c>
      <c r="D7" s="295">
        <f t="shared" ref="D7:D33" si="0">SUM(E7,F7,N7,O7)</f>
        <v>0</v>
      </c>
      <c r="E7" s="295">
        <f t="shared" ref="E7:E33" si="1">X7</f>
        <v>0</v>
      </c>
      <c r="F7" s="295">
        <f t="shared" ref="F7:F33" si="2">SUM(G7:M7)</f>
        <v>0</v>
      </c>
      <c r="G7" s="295">
        <f t="shared" ref="G7:G33" si="3">AF7</f>
        <v>0</v>
      </c>
      <c r="H7" s="295">
        <f t="shared" ref="H7:H33" si="4">AN7</f>
        <v>0</v>
      </c>
      <c r="I7" s="295">
        <f t="shared" ref="I7:I33" si="5">AV7</f>
        <v>0</v>
      </c>
      <c r="J7" s="295">
        <f t="shared" ref="J7:J33" si="6">BD7</f>
        <v>0</v>
      </c>
      <c r="K7" s="295">
        <f t="shared" ref="K7:K33" si="7">BL7</f>
        <v>0</v>
      </c>
      <c r="L7" s="295">
        <f t="shared" ref="L7:L33" si="8">BT7</f>
        <v>0</v>
      </c>
      <c r="M7" s="295">
        <f t="shared" ref="M7:M33" si="9">CB7</f>
        <v>0</v>
      </c>
      <c r="N7" s="295">
        <f t="shared" ref="N7:N33" si="10">CJ7</f>
        <v>0</v>
      </c>
      <c r="O7" s="295">
        <f t="shared" ref="O7:O33" si="11">CR7</f>
        <v>0</v>
      </c>
      <c r="P7" s="295">
        <f t="shared" ref="P7:P33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33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33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33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33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33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33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33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33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33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33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f t="shared" si="3"/>
        <v>0</v>
      </c>
      <c r="H25" s="283">
        <f t="shared" si="4"/>
        <v>0</v>
      </c>
      <c r="I25" s="283">
        <f t="shared" si="5"/>
        <v>0</v>
      </c>
      <c r="J25" s="283">
        <f t="shared" si="6"/>
        <v>0</v>
      </c>
      <c r="K25" s="283">
        <f t="shared" si="7"/>
        <v>0</v>
      </c>
      <c r="L25" s="283">
        <f t="shared" si="8"/>
        <v>0</v>
      </c>
      <c r="M25" s="283">
        <f t="shared" si="9"/>
        <v>0</v>
      </c>
      <c r="N25" s="283">
        <f t="shared" si="10"/>
        <v>0</v>
      </c>
      <c r="O25" s="283">
        <f t="shared" si="11"/>
        <v>0</v>
      </c>
      <c r="P25" s="283">
        <f t="shared" si="12"/>
        <v>0</v>
      </c>
      <c r="Q25" s="283">
        <f>0</f>
        <v>0</v>
      </c>
      <c r="R25" s="283">
        <f>0</f>
        <v>0</v>
      </c>
      <c r="S25" s="283">
        <f>0</f>
        <v>0</v>
      </c>
      <c r="T25" s="283">
        <f>0</f>
        <v>0</v>
      </c>
      <c r="U25" s="283">
        <f>0</f>
        <v>0</v>
      </c>
      <c r="V25" s="283">
        <f>0</f>
        <v>0</v>
      </c>
      <c r="W25" s="283">
        <f>0</f>
        <v>0</v>
      </c>
      <c r="X25" s="283">
        <f t="shared" si="13"/>
        <v>0</v>
      </c>
      <c r="Y25" s="283">
        <f>0</f>
        <v>0</v>
      </c>
      <c r="Z25" s="283">
        <f>0</f>
        <v>0</v>
      </c>
      <c r="AA25" s="283">
        <f>0</f>
        <v>0</v>
      </c>
      <c r="AB25" s="283">
        <f>0</f>
        <v>0</v>
      </c>
      <c r="AC25" s="283">
        <f>0</f>
        <v>0</v>
      </c>
      <c r="AD25" s="283">
        <f>0</f>
        <v>0</v>
      </c>
      <c r="AE25" s="283">
        <f>0</f>
        <v>0</v>
      </c>
      <c r="AF25" s="283">
        <f t="shared" si="14"/>
        <v>0</v>
      </c>
      <c r="AG25" s="283">
        <f>0</f>
        <v>0</v>
      </c>
      <c r="AH25" s="283">
        <f>0</f>
        <v>0</v>
      </c>
      <c r="AI25" s="283">
        <f>0</f>
        <v>0</v>
      </c>
      <c r="AJ25" s="283">
        <f>0</f>
        <v>0</v>
      </c>
      <c r="AK25" s="283">
        <f>0</f>
        <v>0</v>
      </c>
      <c r="AL25" s="283">
        <f>0</f>
        <v>0</v>
      </c>
      <c r="AM25" s="283">
        <f>0</f>
        <v>0</v>
      </c>
      <c r="AN25" s="283">
        <f t="shared" si="15"/>
        <v>0</v>
      </c>
      <c r="AO25" s="283">
        <f>0</f>
        <v>0</v>
      </c>
      <c r="AP25" s="283">
        <f>0</f>
        <v>0</v>
      </c>
      <c r="AQ25" s="283">
        <f>0</f>
        <v>0</v>
      </c>
      <c r="AR25" s="283">
        <f>0</f>
        <v>0</v>
      </c>
      <c r="AS25" s="283">
        <f>0</f>
        <v>0</v>
      </c>
      <c r="AT25" s="283">
        <f>0</f>
        <v>0</v>
      </c>
      <c r="AU25" s="283">
        <f>0</f>
        <v>0</v>
      </c>
      <c r="AV25" s="283">
        <f t="shared" si="16"/>
        <v>0</v>
      </c>
      <c r="AW25" s="283">
        <f>0</f>
        <v>0</v>
      </c>
      <c r="AX25" s="283">
        <f>0</f>
        <v>0</v>
      </c>
      <c r="AY25" s="283">
        <f>0</f>
        <v>0</v>
      </c>
      <c r="AZ25" s="283">
        <f>0</f>
        <v>0</v>
      </c>
      <c r="BA25" s="283">
        <f>0</f>
        <v>0</v>
      </c>
      <c r="BB25" s="283">
        <f>0</f>
        <v>0</v>
      </c>
      <c r="BC25" s="283">
        <f>0</f>
        <v>0</v>
      </c>
      <c r="BD25" s="283">
        <f t="shared" si="17"/>
        <v>0</v>
      </c>
      <c r="BE25" s="283">
        <f>0</f>
        <v>0</v>
      </c>
      <c r="BF25" s="283">
        <f>0</f>
        <v>0</v>
      </c>
      <c r="BG25" s="283">
        <f>0</f>
        <v>0</v>
      </c>
      <c r="BH25" s="283">
        <f>0</f>
        <v>0</v>
      </c>
      <c r="BI25" s="283">
        <f>0</f>
        <v>0</v>
      </c>
      <c r="BJ25" s="283">
        <f>0</f>
        <v>0</v>
      </c>
      <c r="BK25" s="283">
        <f>0</f>
        <v>0</v>
      </c>
      <c r="BL25" s="283">
        <f t="shared" si="18"/>
        <v>0</v>
      </c>
      <c r="BM25" s="283">
        <f>0</f>
        <v>0</v>
      </c>
      <c r="BN25" s="283">
        <f>0</f>
        <v>0</v>
      </c>
      <c r="BO25" s="283">
        <f>0</f>
        <v>0</v>
      </c>
      <c r="BP25" s="283">
        <f>0</f>
        <v>0</v>
      </c>
      <c r="BQ25" s="283">
        <f>0</f>
        <v>0</v>
      </c>
      <c r="BR25" s="283">
        <f>0</f>
        <v>0</v>
      </c>
      <c r="BS25" s="283">
        <f>0</f>
        <v>0</v>
      </c>
      <c r="BT25" s="283">
        <f t="shared" si="19"/>
        <v>0</v>
      </c>
      <c r="BU25" s="283">
        <f>0</f>
        <v>0</v>
      </c>
      <c r="BV25" s="283">
        <f>0</f>
        <v>0</v>
      </c>
      <c r="BW25" s="283">
        <f>0</f>
        <v>0</v>
      </c>
      <c r="BX25" s="283">
        <f>0</f>
        <v>0</v>
      </c>
      <c r="BY25" s="283">
        <f>0</f>
        <v>0</v>
      </c>
      <c r="BZ25" s="283">
        <f>0</f>
        <v>0</v>
      </c>
      <c r="CA25" s="283">
        <f>0</f>
        <v>0</v>
      </c>
      <c r="CB25" s="283">
        <f t="shared" si="20"/>
        <v>0</v>
      </c>
      <c r="CC25" s="283">
        <f>0</f>
        <v>0</v>
      </c>
      <c r="CD25" s="283">
        <f>0</f>
        <v>0</v>
      </c>
      <c r="CE25" s="283">
        <f>0</f>
        <v>0</v>
      </c>
      <c r="CF25" s="283">
        <f>0</f>
        <v>0</v>
      </c>
      <c r="CG25" s="283">
        <f>0</f>
        <v>0</v>
      </c>
      <c r="CH25" s="283">
        <f>0</f>
        <v>0</v>
      </c>
      <c r="CI25" s="283">
        <f>0</f>
        <v>0</v>
      </c>
      <c r="CJ25" s="283">
        <f t="shared" si="21"/>
        <v>0</v>
      </c>
      <c r="CK25" s="283">
        <f>0</f>
        <v>0</v>
      </c>
      <c r="CL25" s="283">
        <f>0</f>
        <v>0</v>
      </c>
      <c r="CM25" s="283">
        <f>0</f>
        <v>0</v>
      </c>
      <c r="CN25" s="283">
        <f>0</f>
        <v>0</v>
      </c>
      <c r="CO25" s="283">
        <f>0</f>
        <v>0</v>
      </c>
      <c r="CP25" s="283">
        <f>0</f>
        <v>0</v>
      </c>
      <c r="CQ25" s="283">
        <f>0</f>
        <v>0</v>
      </c>
      <c r="CR25" s="283">
        <f t="shared" si="22"/>
        <v>0</v>
      </c>
      <c r="CS25" s="283">
        <f>0</f>
        <v>0</v>
      </c>
      <c r="CT25" s="283">
        <f>0</f>
        <v>0</v>
      </c>
      <c r="CU25" s="283">
        <f>0</f>
        <v>0</v>
      </c>
      <c r="CV25" s="283">
        <f>0</f>
        <v>0</v>
      </c>
      <c r="CW25" s="283">
        <f>0</f>
        <v>0</v>
      </c>
      <c r="CX25" s="283">
        <f>0</f>
        <v>0</v>
      </c>
      <c r="CY25" s="283">
        <f>0</f>
        <v>0</v>
      </c>
    </row>
    <row r="26" spans="1:103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f t="shared" si="3"/>
        <v>0</v>
      </c>
      <c r="H26" s="283">
        <f t="shared" si="4"/>
        <v>0</v>
      </c>
      <c r="I26" s="283">
        <f t="shared" si="5"/>
        <v>0</v>
      </c>
      <c r="J26" s="283">
        <f t="shared" si="6"/>
        <v>0</v>
      </c>
      <c r="K26" s="283">
        <f t="shared" si="7"/>
        <v>0</v>
      </c>
      <c r="L26" s="283">
        <f t="shared" si="8"/>
        <v>0</v>
      </c>
      <c r="M26" s="283">
        <f t="shared" si="9"/>
        <v>0</v>
      </c>
      <c r="N26" s="283">
        <f t="shared" si="10"/>
        <v>0</v>
      </c>
      <c r="O26" s="283">
        <f t="shared" si="11"/>
        <v>0</v>
      </c>
      <c r="P26" s="283">
        <f t="shared" si="12"/>
        <v>0</v>
      </c>
      <c r="Q26" s="283">
        <f>0</f>
        <v>0</v>
      </c>
      <c r="R26" s="283">
        <f>0</f>
        <v>0</v>
      </c>
      <c r="S26" s="283">
        <f>0</f>
        <v>0</v>
      </c>
      <c r="T26" s="283">
        <f>0</f>
        <v>0</v>
      </c>
      <c r="U26" s="283">
        <f>0</f>
        <v>0</v>
      </c>
      <c r="V26" s="283">
        <f>0</f>
        <v>0</v>
      </c>
      <c r="W26" s="283">
        <f>0</f>
        <v>0</v>
      </c>
      <c r="X26" s="283">
        <f t="shared" si="13"/>
        <v>0</v>
      </c>
      <c r="Y26" s="283">
        <f>0</f>
        <v>0</v>
      </c>
      <c r="Z26" s="283">
        <f>0</f>
        <v>0</v>
      </c>
      <c r="AA26" s="283">
        <f>0</f>
        <v>0</v>
      </c>
      <c r="AB26" s="283">
        <f>0</f>
        <v>0</v>
      </c>
      <c r="AC26" s="283">
        <f>0</f>
        <v>0</v>
      </c>
      <c r="AD26" s="283">
        <f>0</f>
        <v>0</v>
      </c>
      <c r="AE26" s="283">
        <f>0</f>
        <v>0</v>
      </c>
      <c r="AF26" s="283">
        <f t="shared" si="14"/>
        <v>0</v>
      </c>
      <c r="AG26" s="283">
        <f>0</f>
        <v>0</v>
      </c>
      <c r="AH26" s="283">
        <f>0</f>
        <v>0</v>
      </c>
      <c r="AI26" s="283">
        <f>0</f>
        <v>0</v>
      </c>
      <c r="AJ26" s="283">
        <f>0</f>
        <v>0</v>
      </c>
      <c r="AK26" s="283">
        <f>0</f>
        <v>0</v>
      </c>
      <c r="AL26" s="283">
        <f>0</f>
        <v>0</v>
      </c>
      <c r="AM26" s="283">
        <f>0</f>
        <v>0</v>
      </c>
      <c r="AN26" s="283">
        <f t="shared" si="15"/>
        <v>0</v>
      </c>
      <c r="AO26" s="283">
        <f>0</f>
        <v>0</v>
      </c>
      <c r="AP26" s="283">
        <f>0</f>
        <v>0</v>
      </c>
      <c r="AQ26" s="283">
        <f>0</f>
        <v>0</v>
      </c>
      <c r="AR26" s="283">
        <f>0</f>
        <v>0</v>
      </c>
      <c r="AS26" s="283">
        <f>0</f>
        <v>0</v>
      </c>
      <c r="AT26" s="283">
        <f>0</f>
        <v>0</v>
      </c>
      <c r="AU26" s="283">
        <f>0</f>
        <v>0</v>
      </c>
      <c r="AV26" s="283">
        <f t="shared" si="16"/>
        <v>0</v>
      </c>
      <c r="AW26" s="283">
        <f>0</f>
        <v>0</v>
      </c>
      <c r="AX26" s="283">
        <f>0</f>
        <v>0</v>
      </c>
      <c r="AY26" s="283">
        <f>0</f>
        <v>0</v>
      </c>
      <c r="AZ26" s="283">
        <f>0</f>
        <v>0</v>
      </c>
      <c r="BA26" s="283">
        <f>0</f>
        <v>0</v>
      </c>
      <c r="BB26" s="283">
        <f>0</f>
        <v>0</v>
      </c>
      <c r="BC26" s="283">
        <f>0</f>
        <v>0</v>
      </c>
      <c r="BD26" s="283">
        <f t="shared" si="17"/>
        <v>0</v>
      </c>
      <c r="BE26" s="283">
        <f>0</f>
        <v>0</v>
      </c>
      <c r="BF26" s="283">
        <f>0</f>
        <v>0</v>
      </c>
      <c r="BG26" s="283">
        <f>0</f>
        <v>0</v>
      </c>
      <c r="BH26" s="283">
        <f>0</f>
        <v>0</v>
      </c>
      <c r="BI26" s="283">
        <f>0</f>
        <v>0</v>
      </c>
      <c r="BJ26" s="283">
        <f>0</f>
        <v>0</v>
      </c>
      <c r="BK26" s="283">
        <f>0</f>
        <v>0</v>
      </c>
      <c r="BL26" s="283">
        <f t="shared" si="18"/>
        <v>0</v>
      </c>
      <c r="BM26" s="283">
        <f>0</f>
        <v>0</v>
      </c>
      <c r="BN26" s="283">
        <f>0</f>
        <v>0</v>
      </c>
      <c r="BO26" s="283">
        <f>0</f>
        <v>0</v>
      </c>
      <c r="BP26" s="283">
        <f>0</f>
        <v>0</v>
      </c>
      <c r="BQ26" s="283">
        <f>0</f>
        <v>0</v>
      </c>
      <c r="BR26" s="283">
        <f>0</f>
        <v>0</v>
      </c>
      <c r="BS26" s="283">
        <f>0</f>
        <v>0</v>
      </c>
      <c r="BT26" s="283">
        <f t="shared" si="19"/>
        <v>0</v>
      </c>
      <c r="BU26" s="283">
        <f>0</f>
        <v>0</v>
      </c>
      <c r="BV26" s="283">
        <f>0</f>
        <v>0</v>
      </c>
      <c r="BW26" s="283">
        <f>0</f>
        <v>0</v>
      </c>
      <c r="BX26" s="283">
        <f>0</f>
        <v>0</v>
      </c>
      <c r="BY26" s="283">
        <f>0</f>
        <v>0</v>
      </c>
      <c r="BZ26" s="283">
        <f>0</f>
        <v>0</v>
      </c>
      <c r="CA26" s="283">
        <f>0</f>
        <v>0</v>
      </c>
      <c r="CB26" s="283">
        <f t="shared" si="20"/>
        <v>0</v>
      </c>
      <c r="CC26" s="283">
        <f>0</f>
        <v>0</v>
      </c>
      <c r="CD26" s="283">
        <f>0</f>
        <v>0</v>
      </c>
      <c r="CE26" s="283">
        <f>0</f>
        <v>0</v>
      </c>
      <c r="CF26" s="283">
        <f>0</f>
        <v>0</v>
      </c>
      <c r="CG26" s="283">
        <f>0</f>
        <v>0</v>
      </c>
      <c r="CH26" s="283">
        <f>0</f>
        <v>0</v>
      </c>
      <c r="CI26" s="283">
        <f>0</f>
        <v>0</v>
      </c>
      <c r="CJ26" s="283">
        <f t="shared" si="21"/>
        <v>0</v>
      </c>
      <c r="CK26" s="283">
        <f>0</f>
        <v>0</v>
      </c>
      <c r="CL26" s="283">
        <f>0</f>
        <v>0</v>
      </c>
      <c r="CM26" s="283">
        <f>0</f>
        <v>0</v>
      </c>
      <c r="CN26" s="283">
        <f>0</f>
        <v>0</v>
      </c>
      <c r="CO26" s="283">
        <f>0</f>
        <v>0</v>
      </c>
      <c r="CP26" s="283">
        <f>0</f>
        <v>0</v>
      </c>
      <c r="CQ26" s="283">
        <f>0</f>
        <v>0</v>
      </c>
      <c r="CR26" s="283">
        <f t="shared" si="22"/>
        <v>0</v>
      </c>
      <c r="CS26" s="283">
        <f>0</f>
        <v>0</v>
      </c>
      <c r="CT26" s="283">
        <f>0</f>
        <v>0</v>
      </c>
      <c r="CU26" s="283">
        <f>0</f>
        <v>0</v>
      </c>
      <c r="CV26" s="283">
        <f>0</f>
        <v>0</v>
      </c>
      <c r="CW26" s="283">
        <f>0</f>
        <v>0</v>
      </c>
      <c r="CX26" s="283">
        <f>0</f>
        <v>0</v>
      </c>
      <c r="CY26" s="283">
        <f>0</f>
        <v>0</v>
      </c>
    </row>
    <row r="27" spans="1:103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0</v>
      </c>
      <c r="E27" s="283">
        <f t="shared" si="1"/>
        <v>0</v>
      </c>
      <c r="F27" s="283">
        <f t="shared" si="2"/>
        <v>0</v>
      </c>
      <c r="G27" s="283">
        <f t="shared" si="3"/>
        <v>0</v>
      </c>
      <c r="H27" s="283">
        <f t="shared" si="4"/>
        <v>0</v>
      </c>
      <c r="I27" s="283">
        <f t="shared" si="5"/>
        <v>0</v>
      </c>
      <c r="J27" s="283">
        <f t="shared" si="6"/>
        <v>0</v>
      </c>
      <c r="K27" s="283">
        <f t="shared" si="7"/>
        <v>0</v>
      </c>
      <c r="L27" s="283">
        <f t="shared" si="8"/>
        <v>0</v>
      </c>
      <c r="M27" s="283">
        <f t="shared" si="9"/>
        <v>0</v>
      </c>
      <c r="N27" s="283">
        <f t="shared" si="10"/>
        <v>0</v>
      </c>
      <c r="O27" s="283">
        <f t="shared" si="11"/>
        <v>0</v>
      </c>
      <c r="P27" s="283">
        <f t="shared" si="12"/>
        <v>0</v>
      </c>
      <c r="Q27" s="283">
        <f>0</f>
        <v>0</v>
      </c>
      <c r="R27" s="283">
        <f>0</f>
        <v>0</v>
      </c>
      <c r="S27" s="283">
        <f>0</f>
        <v>0</v>
      </c>
      <c r="T27" s="283">
        <f>0</f>
        <v>0</v>
      </c>
      <c r="U27" s="283">
        <f>0</f>
        <v>0</v>
      </c>
      <c r="V27" s="283">
        <f>0</f>
        <v>0</v>
      </c>
      <c r="W27" s="283">
        <f>0</f>
        <v>0</v>
      </c>
      <c r="X27" s="283">
        <f t="shared" si="13"/>
        <v>0</v>
      </c>
      <c r="Y27" s="283">
        <f>0</f>
        <v>0</v>
      </c>
      <c r="Z27" s="283">
        <f>0</f>
        <v>0</v>
      </c>
      <c r="AA27" s="283">
        <f>0</f>
        <v>0</v>
      </c>
      <c r="AB27" s="283">
        <f>0</f>
        <v>0</v>
      </c>
      <c r="AC27" s="283">
        <f>0</f>
        <v>0</v>
      </c>
      <c r="AD27" s="283">
        <f>0</f>
        <v>0</v>
      </c>
      <c r="AE27" s="283">
        <f>0</f>
        <v>0</v>
      </c>
      <c r="AF27" s="283">
        <f t="shared" si="14"/>
        <v>0</v>
      </c>
      <c r="AG27" s="283">
        <f>0</f>
        <v>0</v>
      </c>
      <c r="AH27" s="283">
        <f>0</f>
        <v>0</v>
      </c>
      <c r="AI27" s="283">
        <f>0</f>
        <v>0</v>
      </c>
      <c r="AJ27" s="283">
        <f>0</f>
        <v>0</v>
      </c>
      <c r="AK27" s="283">
        <f>0</f>
        <v>0</v>
      </c>
      <c r="AL27" s="283">
        <f>0</f>
        <v>0</v>
      </c>
      <c r="AM27" s="283">
        <f>0</f>
        <v>0</v>
      </c>
      <c r="AN27" s="283">
        <f t="shared" si="15"/>
        <v>0</v>
      </c>
      <c r="AO27" s="283">
        <f>0</f>
        <v>0</v>
      </c>
      <c r="AP27" s="283">
        <f>0</f>
        <v>0</v>
      </c>
      <c r="AQ27" s="283">
        <f>0</f>
        <v>0</v>
      </c>
      <c r="AR27" s="283">
        <f>0</f>
        <v>0</v>
      </c>
      <c r="AS27" s="283">
        <f>0</f>
        <v>0</v>
      </c>
      <c r="AT27" s="283">
        <f>0</f>
        <v>0</v>
      </c>
      <c r="AU27" s="283">
        <f>0</f>
        <v>0</v>
      </c>
      <c r="AV27" s="283">
        <f t="shared" si="16"/>
        <v>0</v>
      </c>
      <c r="AW27" s="283">
        <f>0</f>
        <v>0</v>
      </c>
      <c r="AX27" s="283">
        <f>0</f>
        <v>0</v>
      </c>
      <c r="AY27" s="283">
        <f>0</f>
        <v>0</v>
      </c>
      <c r="AZ27" s="283">
        <f>0</f>
        <v>0</v>
      </c>
      <c r="BA27" s="283">
        <f>0</f>
        <v>0</v>
      </c>
      <c r="BB27" s="283">
        <f>0</f>
        <v>0</v>
      </c>
      <c r="BC27" s="283">
        <f>0</f>
        <v>0</v>
      </c>
      <c r="BD27" s="283">
        <f t="shared" si="17"/>
        <v>0</v>
      </c>
      <c r="BE27" s="283">
        <f>0</f>
        <v>0</v>
      </c>
      <c r="BF27" s="283">
        <f>0</f>
        <v>0</v>
      </c>
      <c r="BG27" s="283">
        <f>0</f>
        <v>0</v>
      </c>
      <c r="BH27" s="283">
        <f>0</f>
        <v>0</v>
      </c>
      <c r="BI27" s="283">
        <f>0</f>
        <v>0</v>
      </c>
      <c r="BJ27" s="283">
        <f>0</f>
        <v>0</v>
      </c>
      <c r="BK27" s="283">
        <f>0</f>
        <v>0</v>
      </c>
      <c r="BL27" s="283">
        <f t="shared" si="18"/>
        <v>0</v>
      </c>
      <c r="BM27" s="283">
        <f>0</f>
        <v>0</v>
      </c>
      <c r="BN27" s="283">
        <f>0</f>
        <v>0</v>
      </c>
      <c r="BO27" s="283">
        <f>0</f>
        <v>0</v>
      </c>
      <c r="BP27" s="283">
        <f>0</f>
        <v>0</v>
      </c>
      <c r="BQ27" s="283">
        <f>0</f>
        <v>0</v>
      </c>
      <c r="BR27" s="283">
        <f>0</f>
        <v>0</v>
      </c>
      <c r="BS27" s="283">
        <f>0</f>
        <v>0</v>
      </c>
      <c r="BT27" s="283">
        <f t="shared" si="19"/>
        <v>0</v>
      </c>
      <c r="BU27" s="283">
        <f>0</f>
        <v>0</v>
      </c>
      <c r="BV27" s="283">
        <f>0</f>
        <v>0</v>
      </c>
      <c r="BW27" s="283">
        <f>0</f>
        <v>0</v>
      </c>
      <c r="BX27" s="283">
        <f>0</f>
        <v>0</v>
      </c>
      <c r="BY27" s="283">
        <f>0</f>
        <v>0</v>
      </c>
      <c r="BZ27" s="283">
        <f>0</f>
        <v>0</v>
      </c>
      <c r="CA27" s="283">
        <f>0</f>
        <v>0</v>
      </c>
      <c r="CB27" s="283">
        <f t="shared" si="20"/>
        <v>0</v>
      </c>
      <c r="CC27" s="283">
        <f>0</f>
        <v>0</v>
      </c>
      <c r="CD27" s="283">
        <f>0</f>
        <v>0</v>
      </c>
      <c r="CE27" s="283">
        <f>0</f>
        <v>0</v>
      </c>
      <c r="CF27" s="283">
        <f>0</f>
        <v>0</v>
      </c>
      <c r="CG27" s="283">
        <f>0</f>
        <v>0</v>
      </c>
      <c r="CH27" s="283">
        <f>0</f>
        <v>0</v>
      </c>
      <c r="CI27" s="283">
        <f>0</f>
        <v>0</v>
      </c>
      <c r="CJ27" s="283">
        <f t="shared" si="21"/>
        <v>0</v>
      </c>
      <c r="CK27" s="283">
        <f>0</f>
        <v>0</v>
      </c>
      <c r="CL27" s="283">
        <f>0</f>
        <v>0</v>
      </c>
      <c r="CM27" s="283">
        <f>0</f>
        <v>0</v>
      </c>
      <c r="CN27" s="283">
        <f>0</f>
        <v>0</v>
      </c>
      <c r="CO27" s="283">
        <f>0</f>
        <v>0</v>
      </c>
      <c r="CP27" s="283">
        <f>0</f>
        <v>0</v>
      </c>
      <c r="CQ27" s="283">
        <f>0</f>
        <v>0</v>
      </c>
      <c r="CR27" s="283">
        <f t="shared" si="22"/>
        <v>0</v>
      </c>
      <c r="CS27" s="283">
        <f>0</f>
        <v>0</v>
      </c>
      <c r="CT27" s="283">
        <f>0</f>
        <v>0</v>
      </c>
      <c r="CU27" s="283">
        <f>0</f>
        <v>0</v>
      </c>
      <c r="CV27" s="283">
        <f>0</f>
        <v>0</v>
      </c>
      <c r="CW27" s="283">
        <f>0</f>
        <v>0</v>
      </c>
      <c r="CX27" s="283">
        <f>0</f>
        <v>0</v>
      </c>
      <c r="CY27" s="283">
        <f>0</f>
        <v>0</v>
      </c>
    </row>
    <row r="28" spans="1:103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0</v>
      </c>
      <c r="E28" s="283">
        <f t="shared" si="1"/>
        <v>0</v>
      </c>
      <c r="F28" s="283">
        <f t="shared" si="2"/>
        <v>0</v>
      </c>
      <c r="G28" s="283">
        <f t="shared" si="3"/>
        <v>0</v>
      </c>
      <c r="H28" s="283">
        <f t="shared" si="4"/>
        <v>0</v>
      </c>
      <c r="I28" s="283">
        <f t="shared" si="5"/>
        <v>0</v>
      </c>
      <c r="J28" s="283">
        <f t="shared" si="6"/>
        <v>0</v>
      </c>
      <c r="K28" s="283">
        <f t="shared" si="7"/>
        <v>0</v>
      </c>
      <c r="L28" s="283">
        <f t="shared" si="8"/>
        <v>0</v>
      </c>
      <c r="M28" s="283">
        <f t="shared" si="9"/>
        <v>0</v>
      </c>
      <c r="N28" s="283">
        <f t="shared" si="10"/>
        <v>0</v>
      </c>
      <c r="O28" s="283">
        <f t="shared" si="11"/>
        <v>0</v>
      </c>
      <c r="P28" s="283">
        <f t="shared" si="12"/>
        <v>0</v>
      </c>
      <c r="Q28" s="283">
        <f>0</f>
        <v>0</v>
      </c>
      <c r="R28" s="283">
        <f>0</f>
        <v>0</v>
      </c>
      <c r="S28" s="283">
        <f>0</f>
        <v>0</v>
      </c>
      <c r="T28" s="283">
        <f>0</f>
        <v>0</v>
      </c>
      <c r="U28" s="283">
        <f>0</f>
        <v>0</v>
      </c>
      <c r="V28" s="283">
        <f>0</f>
        <v>0</v>
      </c>
      <c r="W28" s="283">
        <f>0</f>
        <v>0</v>
      </c>
      <c r="X28" s="283">
        <f t="shared" si="13"/>
        <v>0</v>
      </c>
      <c r="Y28" s="283">
        <f>0</f>
        <v>0</v>
      </c>
      <c r="Z28" s="283">
        <f>0</f>
        <v>0</v>
      </c>
      <c r="AA28" s="283">
        <f>0</f>
        <v>0</v>
      </c>
      <c r="AB28" s="283">
        <f>0</f>
        <v>0</v>
      </c>
      <c r="AC28" s="283">
        <f>0</f>
        <v>0</v>
      </c>
      <c r="AD28" s="283">
        <f>0</f>
        <v>0</v>
      </c>
      <c r="AE28" s="283">
        <f>0</f>
        <v>0</v>
      </c>
      <c r="AF28" s="283">
        <f t="shared" si="14"/>
        <v>0</v>
      </c>
      <c r="AG28" s="283">
        <f>0</f>
        <v>0</v>
      </c>
      <c r="AH28" s="283">
        <f>0</f>
        <v>0</v>
      </c>
      <c r="AI28" s="283">
        <f>0</f>
        <v>0</v>
      </c>
      <c r="AJ28" s="283">
        <f>0</f>
        <v>0</v>
      </c>
      <c r="AK28" s="283">
        <f>0</f>
        <v>0</v>
      </c>
      <c r="AL28" s="283">
        <f>0</f>
        <v>0</v>
      </c>
      <c r="AM28" s="283">
        <f>0</f>
        <v>0</v>
      </c>
      <c r="AN28" s="283">
        <f t="shared" si="15"/>
        <v>0</v>
      </c>
      <c r="AO28" s="283">
        <f>0</f>
        <v>0</v>
      </c>
      <c r="AP28" s="283">
        <f>0</f>
        <v>0</v>
      </c>
      <c r="AQ28" s="283">
        <f>0</f>
        <v>0</v>
      </c>
      <c r="AR28" s="283">
        <f>0</f>
        <v>0</v>
      </c>
      <c r="AS28" s="283">
        <f>0</f>
        <v>0</v>
      </c>
      <c r="AT28" s="283">
        <f>0</f>
        <v>0</v>
      </c>
      <c r="AU28" s="283">
        <f>0</f>
        <v>0</v>
      </c>
      <c r="AV28" s="283">
        <f t="shared" si="16"/>
        <v>0</v>
      </c>
      <c r="AW28" s="283">
        <f>0</f>
        <v>0</v>
      </c>
      <c r="AX28" s="283">
        <f>0</f>
        <v>0</v>
      </c>
      <c r="AY28" s="283">
        <f>0</f>
        <v>0</v>
      </c>
      <c r="AZ28" s="283">
        <f>0</f>
        <v>0</v>
      </c>
      <c r="BA28" s="283">
        <f>0</f>
        <v>0</v>
      </c>
      <c r="BB28" s="283">
        <f>0</f>
        <v>0</v>
      </c>
      <c r="BC28" s="283">
        <f>0</f>
        <v>0</v>
      </c>
      <c r="BD28" s="283">
        <f t="shared" si="17"/>
        <v>0</v>
      </c>
      <c r="BE28" s="283">
        <f>0</f>
        <v>0</v>
      </c>
      <c r="BF28" s="283">
        <f>0</f>
        <v>0</v>
      </c>
      <c r="BG28" s="283">
        <f>0</f>
        <v>0</v>
      </c>
      <c r="BH28" s="283">
        <f>0</f>
        <v>0</v>
      </c>
      <c r="BI28" s="283">
        <f>0</f>
        <v>0</v>
      </c>
      <c r="BJ28" s="283">
        <f>0</f>
        <v>0</v>
      </c>
      <c r="BK28" s="283">
        <f>0</f>
        <v>0</v>
      </c>
      <c r="BL28" s="283">
        <f t="shared" si="18"/>
        <v>0</v>
      </c>
      <c r="BM28" s="283">
        <f>0</f>
        <v>0</v>
      </c>
      <c r="BN28" s="283">
        <f>0</f>
        <v>0</v>
      </c>
      <c r="BO28" s="283">
        <f>0</f>
        <v>0</v>
      </c>
      <c r="BP28" s="283">
        <f>0</f>
        <v>0</v>
      </c>
      <c r="BQ28" s="283">
        <f>0</f>
        <v>0</v>
      </c>
      <c r="BR28" s="283">
        <f>0</f>
        <v>0</v>
      </c>
      <c r="BS28" s="283">
        <f>0</f>
        <v>0</v>
      </c>
      <c r="BT28" s="283">
        <f t="shared" si="19"/>
        <v>0</v>
      </c>
      <c r="BU28" s="283">
        <f>0</f>
        <v>0</v>
      </c>
      <c r="BV28" s="283">
        <f>0</f>
        <v>0</v>
      </c>
      <c r="BW28" s="283">
        <f>0</f>
        <v>0</v>
      </c>
      <c r="BX28" s="283">
        <f>0</f>
        <v>0</v>
      </c>
      <c r="BY28" s="283">
        <f>0</f>
        <v>0</v>
      </c>
      <c r="BZ28" s="283">
        <f>0</f>
        <v>0</v>
      </c>
      <c r="CA28" s="283">
        <f>0</f>
        <v>0</v>
      </c>
      <c r="CB28" s="283">
        <f t="shared" si="20"/>
        <v>0</v>
      </c>
      <c r="CC28" s="283">
        <f>0</f>
        <v>0</v>
      </c>
      <c r="CD28" s="283">
        <f>0</f>
        <v>0</v>
      </c>
      <c r="CE28" s="283">
        <f>0</f>
        <v>0</v>
      </c>
      <c r="CF28" s="283">
        <f>0</f>
        <v>0</v>
      </c>
      <c r="CG28" s="283">
        <f>0</f>
        <v>0</v>
      </c>
      <c r="CH28" s="283">
        <f>0</f>
        <v>0</v>
      </c>
      <c r="CI28" s="283">
        <f>0</f>
        <v>0</v>
      </c>
      <c r="CJ28" s="283">
        <f t="shared" si="21"/>
        <v>0</v>
      </c>
      <c r="CK28" s="283">
        <f>0</f>
        <v>0</v>
      </c>
      <c r="CL28" s="283">
        <f>0</f>
        <v>0</v>
      </c>
      <c r="CM28" s="283">
        <f>0</f>
        <v>0</v>
      </c>
      <c r="CN28" s="283">
        <f>0</f>
        <v>0</v>
      </c>
      <c r="CO28" s="283">
        <f>0</f>
        <v>0</v>
      </c>
      <c r="CP28" s="283">
        <f>0</f>
        <v>0</v>
      </c>
      <c r="CQ28" s="283">
        <f>0</f>
        <v>0</v>
      </c>
      <c r="CR28" s="283">
        <f t="shared" si="22"/>
        <v>0</v>
      </c>
      <c r="CS28" s="283">
        <f>0</f>
        <v>0</v>
      </c>
      <c r="CT28" s="283">
        <f>0</f>
        <v>0</v>
      </c>
      <c r="CU28" s="283">
        <f>0</f>
        <v>0</v>
      </c>
      <c r="CV28" s="283">
        <f>0</f>
        <v>0</v>
      </c>
      <c r="CW28" s="283">
        <f>0</f>
        <v>0</v>
      </c>
      <c r="CX28" s="283">
        <f>0</f>
        <v>0</v>
      </c>
      <c r="CY28" s="283">
        <f>0</f>
        <v>0</v>
      </c>
    </row>
    <row r="29" spans="1:103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0</v>
      </c>
      <c r="E29" s="283">
        <f t="shared" si="1"/>
        <v>0</v>
      </c>
      <c r="F29" s="283">
        <f t="shared" si="2"/>
        <v>0</v>
      </c>
      <c r="G29" s="283">
        <f t="shared" si="3"/>
        <v>0</v>
      </c>
      <c r="H29" s="283">
        <f t="shared" si="4"/>
        <v>0</v>
      </c>
      <c r="I29" s="283">
        <f t="shared" si="5"/>
        <v>0</v>
      </c>
      <c r="J29" s="283">
        <f t="shared" si="6"/>
        <v>0</v>
      </c>
      <c r="K29" s="283">
        <f t="shared" si="7"/>
        <v>0</v>
      </c>
      <c r="L29" s="283">
        <f t="shared" si="8"/>
        <v>0</v>
      </c>
      <c r="M29" s="283">
        <f t="shared" si="9"/>
        <v>0</v>
      </c>
      <c r="N29" s="283">
        <f t="shared" si="10"/>
        <v>0</v>
      </c>
      <c r="O29" s="283">
        <f t="shared" si="11"/>
        <v>0</v>
      </c>
      <c r="P29" s="283">
        <f t="shared" si="12"/>
        <v>0</v>
      </c>
      <c r="Q29" s="283">
        <f>0</f>
        <v>0</v>
      </c>
      <c r="R29" s="283">
        <f>0</f>
        <v>0</v>
      </c>
      <c r="S29" s="283">
        <f>0</f>
        <v>0</v>
      </c>
      <c r="T29" s="283">
        <f>0</f>
        <v>0</v>
      </c>
      <c r="U29" s="283">
        <f>0</f>
        <v>0</v>
      </c>
      <c r="V29" s="283">
        <f>0</f>
        <v>0</v>
      </c>
      <c r="W29" s="283">
        <f>0</f>
        <v>0</v>
      </c>
      <c r="X29" s="283">
        <f t="shared" si="13"/>
        <v>0</v>
      </c>
      <c r="Y29" s="283">
        <f>0</f>
        <v>0</v>
      </c>
      <c r="Z29" s="283">
        <f>0</f>
        <v>0</v>
      </c>
      <c r="AA29" s="283">
        <f>0</f>
        <v>0</v>
      </c>
      <c r="AB29" s="283">
        <f>0</f>
        <v>0</v>
      </c>
      <c r="AC29" s="283">
        <f>0</f>
        <v>0</v>
      </c>
      <c r="AD29" s="283">
        <f>0</f>
        <v>0</v>
      </c>
      <c r="AE29" s="283">
        <f>0</f>
        <v>0</v>
      </c>
      <c r="AF29" s="283">
        <f t="shared" si="14"/>
        <v>0</v>
      </c>
      <c r="AG29" s="283">
        <f>0</f>
        <v>0</v>
      </c>
      <c r="AH29" s="283">
        <f>0</f>
        <v>0</v>
      </c>
      <c r="AI29" s="283">
        <f>0</f>
        <v>0</v>
      </c>
      <c r="AJ29" s="283">
        <f>0</f>
        <v>0</v>
      </c>
      <c r="AK29" s="283">
        <f>0</f>
        <v>0</v>
      </c>
      <c r="AL29" s="283">
        <f>0</f>
        <v>0</v>
      </c>
      <c r="AM29" s="283">
        <f>0</f>
        <v>0</v>
      </c>
      <c r="AN29" s="283">
        <f t="shared" si="15"/>
        <v>0</v>
      </c>
      <c r="AO29" s="283">
        <f>0</f>
        <v>0</v>
      </c>
      <c r="AP29" s="283">
        <f>0</f>
        <v>0</v>
      </c>
      <c r="AQ29" s="283">
        <f>0</f>
        <v>0</v>
      </c>
      <c r="AR29" s="283">
        <f>0</f>
        <v>0</v>
      </c>
      <c r="AS29" s="283">
        <f>0</f>
        <v>0</v>
      </c>
      <c r="AT29" s="283">
        <f>0</f>
        <v>0</v>
      </c>
      <c r="AU29" s="283">
        <f>0</f>
        <v>0</v>
      </c>
      <c r="AV29" s="283">
        <f t="shared" si="16"/>
        <v>0</v>
      </c>
      <c r="AW29" s="283">
        <f>0</f>
        <v>0</v>
      </c>
      <c r="AX29" s="283">
        <f>0</f>
        <v>0</v>
      </c>
      <c r="AY29" s="283">
        <f>0</f>
        <v>0</v>
      </c>
      <c r="AZ29" s="283">
        <f>0</f>
        <v>0</v>
      </c>
      <c r="BA29" s="283">
        <f>0</f>
        <v>0</v>
      </c>
      <c r="BB29" s="283">
        <f>0</f>
        <v>0</v>
      </c>
      <c r="BC29" s="283">
        <f>0</f>
        <v>0</v>
      </c>
      <c r="BD29" s="283">
        <f t="shared" si="17"/>
        <v>0</v>
      </c>
      <c r="BE29" s="283">
        <f>0</f>
        <v>0</v>
      </c>
      <c r="BF29" s="283">
        <f>0</f>
        <v>0</v>
      </c>
      <c r="BG29" s="283">
        <f>0</f>
        <v>0</v>
      </c>
      <c r="BH29" s="283">
        <f>0</f>
        <v>0</v>
      </c>
      <c r="BI29" s="283">
        <f>0</f>
        <v>0</v>
      </c>
      <c r="BJ29" s="283">
        <f>0</f>
        <v>0</v>
      </c>
      <c r="BK29" s="283">
        <f>0</f>
        <v>0</v>
      </c>
      <c r="BL29" s="283">
        <f t="shared" si="18"/>
        <v>0</v>
      </c>
      <c r="BM29" s="283">
        <f>0</f>
        <v>0</v>
      </c>
      <c r="BN29" s="283">
        <f>0</f>
        <v>0</v>
      </c>
      <c r="BO29" s="283">
        <f>0</f>
        <v>0</v>
      </c>
      <c r="BP29" s="283">
        <f>0</f>
        <v>0</v>
      </c>
      <c r="BQ29" s="283">
        <f>0</f>
        <v>0</v>
      </c>
      <c r="BR29" s="283">
        <f>0</f>
        <v>0</v>
      </c>
      <c r="BS29" s="283">
        <f>0</f>
        <v>0</v>
      </c>
      <c r="BT29" s="283">
        <f t="shared" si="19"/>
        <v>0</v>
      </c>
      <c r="BU29" s="283">
        <f>0</f>
        <v>0</v>
      </c>
      <c r="BV29" s="283">
        <f>0</f>
        <v>0</v>
      </c>
      <c r="BW29" s="283">
        <f>0</f>
        <v>0</v>
      </c>
      <c r="BX29" s="283">
        <f>0</f>
        <v>0</v>
      </c>
      <c r="BY29" s="283">
        <f>0</f>
        <v>0</v>
      </c>
      <c r="BZ29" s="283">
        <f>0</f>
        <v>0</v>
      </c>
      <c r="CA29" s="283">
        <f>0</f>
        <v>0</v>
      </c>
      <c r="CB29" s="283">
        <f t="shared" si="20"/>
        <v>0</v>
      </c>
      <c r="CC29" s="283">
        <f>0</f>
        <v>0</v>
      </c>
      <c r="CD29" s="283">
        <f>0</f>
        <v>0</v>
      </c>
      <c r="CE29" s="283">
        <f>0</f>
        <v>0</v>
      </c>
      <c r="CF29" s="283">
        <f>0</f>
        <v>0</v>
      </c>
      <c r="CG29" s="283">
        <f>0</f>
        <v>0</v>
      </c>
      <c r="CH29" s="283">
        <f>0</f>
        <v>0</v>
      </c>
      <c r="CI29" s="283">
        <f>0</f>
        <v>0</v>
      </c>
      <c r="CJ29" s="283">
        <f t="shared" si="21"/>
        <v>0</v>
      </c>
      <c r="CK29" s="283">
        <f>0</f>
        <v>0</v>
      </c>
      <c r="CL29" s="283">
        <f>0</f>
        <v>0</v>
      </c>
      <c r="CM29" s="283">
        <f>0</f>
        <v>0</v>
      </c>
      <c r="CN29" s="283">
        <f>0</f>
        <v>0</v>
      </c>
      <c r="CO29" s="283">
        <f>0</f>
        <v>0</v>
      </c>
      <c r="CP29" s="283">
        <f>0</f>
        <v>0</v>
      </c>
      <c r="CQ29" s="283">
        <f>0</f>
        <v>0</v>
      </c>
      <c r="CR29" s="283">
        <f t="shared" si="22"/>
        <v>0</v>
      </c>
      <c r="CS29" s="283">
        <f>0</f>
        <v>0</v>
      </c>
      <c r="CT29" s="283">
        <f>0</f>
        <v>0</v>
      </c>
      <c r="CU29" s="283">
        <f>0</f>
        <v>0</v>
      </c>
      <c r="CV29" s="283">
        <f>0</f>
        <v>0</v>
      </c>
      <c r="CW29" s="283">
        <f>0</f>
        <v>0</v>
      </c>
      <c r="CX29" s="283">
        <f>0</f>
        <v>0</v>
      </c>
      <c r="CY29" s="283">
        <f>0</f>
        <v>0</v>
      </c>
    </row>
    <row r="30" spans="1:103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0</v>
      </c>
      <c r="E30" s="283">
        <f t="shared" si="1"/>
        <v>0</v>
      </c>
      <c r="F30" s="283">
        <f t="shared" si="2"/>
        <v>0</v>
      </c>
      <c r="G30" s="283">
        <f t="shared" si="3"/>
        <v>0</v>
      </c>
      <c r="H30" s="283">
        <f t="shared" si="4"/>
        <v>0</v>
      </c>
      <c r="I30" s="283">
        <f t="shared" si="5"/>
        <v>0</v>
      </c>
      <c r="J30" s="283">
        <f t="shared" si="6"/>
        <v>0</v>
      </c>
      <c r="K30" s="283">
        <f t="shared" si="7"/>
        <v>0</v>
      </c>
      <c r="L30" s="283">
        <f t="shared" si="8"/>
        <v>0</v>
      </c>
      <c r="M30" s="283">
        <f t="shared" si="9"/>
        <v>0</v>
      </c>
      <c r="N30" s="283">
        <f t="shared" si="10"/>
        <v>0</v>
      </c>
      <c r="O30" s="283">
        <f t="shared" si="11"/>
        <v>0</v>
      </c>
      <c r="P30" s="283">
        <f t="shared" si="12"/>
        <v>0</v>
      </c>
      <c r="Q30" s="283">
        <f>0</f>
        <v>0</v>
      </c>
      <c r="R30" s="283">
        <f>0</f>
        <v>0</v>
      </c>
      <c r="S30" s="283">
        <f>0</f>
        <v>0</v>
      </c>
      <c r="T30" s="283">
        <f>0</f>
        <v>0</v>
      </c>
      <c r="U30" s="283">
        <f>0</f>
        <v>0</v>
      </c>
      <c r="V30" s="283">
        <f>0</f>
        <v>0</v>
      </c>
      <c r="W30" s="283">
        <f>0</f>
        <v>0</v>
      </c>
      <c r="X30" s="283">
        <f t="shared" si="13"/>
        <v>0</v>
      </c>
      <c r="Y30" s="283">
        <f>0</f>
        <v>0</v>
      </c>
      <c r="Z30" s="283">
        <f>0</f>
        <v>0</v>
      </c>
      <c r="AA30" s="283">
        <f>0</f>
        <v>0</v>
      </c>
      <c r="AB30" s="283">
        <f>0</f>
        <v>0</v>
      </c>
      <c r="AC30" s="283">
        <f>0</f>
        <v>0</v>
      </c>
      <c r="AD30" s="283">
        <f>0</f>
        <v>0</v>
      </c>
      <c r="AE30" s="283">
        <f>0</f>
        <v>0</v>
      </c>
      <c r="AF30" s="283">
        <f t="shared" si="14"/>
        <v>0</v>
      </c>
      <c r="AG30" s="283">
        <f>0</f>
        <v>0</v>
      </c>
      <c r="AH30" s="283">
        <f>0</f>
        <v>0</v>
      </c>
      <c r="AI30" s="283">
        <f>0</f>
        <v>0</v>
      </c>
      <c r="AJ30" s="283">
        <f>0</f>
        <v>0</v>
      </c>
      <c r="AK30" s="283">
        <f>0</f>
        <v>0</v>
      </c>
      <c r="AL30" s="283">
        <f>0</f>
        <v>0</v>
      </c>
      <c r="AM30" s="283">
        <f>0</f>
        <v>0</v>
      </c>
      <c r="AN30" s="283">
        <f t="shared" si="15"/>
        <v>0</v>
      </c>
      <c r="AO30" s="283">
        <f>0</f>
        <v>0</v>
      </c>
      <c r="AP30" s="283">
        <f>0</f>
        <v>0</v>
      </c>
      <c r="AQ30" s="283">
        <f>0</f>
        <v>0</v>
      </c>
      <c r="AR30" s="283">
        <f>0</f>
        <v>0</v>
      </c>
      <c r="AS30" s="283">
        <f>0</f>
        <v>0</v>
      </c>
      <c r="AT30" s="283">
        <f>0</f>
        <v>0</v>
      </c>
      <c r="AU30" s="283">
        <f>0</f>
        <v>0</v>
      </c>
      <c r="AV30" s="283">
        <f t="shared" si="16"/>
        <v>0</v>
      </c>
      <c r="AW30" s="283">
        <f>0</f>
        <v>0</v>
      </c>
      <c r="AX30" s="283">
        <f>0</f>
        <v>0</v>
      </c>
      <c r="AY30" s="283">
        <f>0</f>
        <v>0</v>
      </c>
      <c r="AZ30" s="283">
        <f>0</f>
        <v>0</v>
      </c>
      <c r="BA30" s="283">
        <f>0</f>
        <v>0</v>
      </c>
      <c r="BB30" s="283">
        <f>0</f>
        <v>0</v>
      </c>
      <c r="BC30" s="283">
        <f>0</f>
        <v>0</v>
      </c>
      <c r="BD30" s="283">
        <f t="shared" si="17"/>
        <v>0</v>
      </c>
      <c r="BE30" s="283">
        <f>0</f>
        <v>0</v>
      </c>
      <c r="BF30" s="283">
        <f>0</f>
        <v>0</v>
      </c>
      <c r="BG30" s="283">
        <f>0</f>
        <v>0</v>
      </c>
      <c r="BH30" s="283">
        <f>0</f>
        <v>0</v>
      </c>
      <c r="BI30" s="283">
        <f>0</f>
        <v>0</v>
      </c>
      <c r="BJ30" s="283">
        <f>0</f>
        <v>0</v>
      </c>
      <c r="BK30" s="283">
        <f>0</f>
        <v>0</v>
      </c>
      <c r="BL30" s="283">
        <f t="shared" si="18"/>
        <v>0</v>
      </c>
      <c r="BM30" s="283">
        <f>0</f>
        <v>0</v>
      </c>
      <c r="BN30" s="283">
        <f>0</f>
        <v>0</v>
      </c>
      <c r="BO30" s="283">
        <f>0</f>
        <v>0</v>
      </c>
      <c r="BP30" s="283">
        <f>0</f>
        <v>0</v>
      </c>
      <c r="BQ30" s="283">
        <f>0</f>
        <v>0</v>
      </c>
      <c r="BR30" s="283">
        <f>0</f>
        <v>0</v>
      </c>
      <c r="BS30" s="283">
        <f>0</f>
        <v>0</v>
      </c>
      <c r="BT30" s="283">
        <f t="shared" si="19"/>
        <v>0</v>
      </c>
      <c r="BU30" s="283">
        <f>0</f>
        <v>0</v>
      </c>
      <c r="BV30" s="283">
        <f>0</f>
        <v>0</v>
      </c>
      <c r="BW30" s="283">
        <f>0</f>
        <v>0</v>
      </c>
      <c r="BX30" s="283">
        <f>0</f>
        <v>0</v>
      </c>
      <c r="BY30" s="283">
        <f>0</f>
        <v>0</v>
      </c>
      <c r="BZ30" s="283">
        <f>0</f>
        <v>0</v>
      </c>
      <c r="CA30" s="283">
        <f>0</f>
        <v>0</v>
      </c>
      <c r="CB30" s="283">
        <f t="shared" si="20"/>
        <v>0</v>
      </c>
      <c r="CC30" s="283">
        <f>0</f>
        <v>0</v>
      </c>
      <c r="CD30" s="283">
        <f>0</f>
        <v>0</v>
      </c>
      <c r="CE30" s="283">
        <f>0</f>
        <v>0</v>
      </c>
      <c r="CF30" s="283">
        <f>0</f>
        <v>0</v>
      </c>
      <c r="CG30" s="283">
        <f>0</f>
        <v>0</v>
      </c>
      <c r="CH30" s="283">
        <f>0</f>
        <v>0</v>
      </c>
      <c r="CI30" s="283">
        <f>0</f>
        <v>0</v>
      </c>
      <c r="CJ30" s="283">
        <f t="shared" si="21"/>
        <v>0</v>
      </c>
      <c r="CK30" s="283">
        <f>0</f>
        <v>0</v>
      </c>
      <c r="CL30" s="283">
        <f>0</f>
        <v>0</v>
      </c>
      <c r="CM30" s="283">
        <f>0</f>
        <v>0</v>
      </c>
      <c r="CN30" s="283">
        <f>0</f>
        <v>0</v>
      </c>
      <c r="CO30" s="283">
        <f>0</f>
        <v>0</v>
      </c>
      <c r="CP30" s="283">
        <f>0</f>
        <v>0</v>
      </c>
      <c r="CQ30" s="283">
        <f>0</f>
        <v>0</v>
      </c>
      <c r="CR30" s="283">
        <f t="shared" si="22"/>
        <v>0</v>
      </c>
      <c r="CS30" s="283">
        <f>0</f>
        <v>0</v>
      </c>
      <c r="CT30" s="283">
        <f>0</f>
        <v>0</v>
      </c>
      <c r="CU30" s="283">
        <f>0</f>
        <v>0</v>
      </c>
      <c r="CV30" s="283">
        <f>0</f>
        <v>0</v>
      </c>
      <c r="CW30" s="283">
        <f>0</f>
        <v>0</v>
      </c>
      <c r="CX30" s="283">
        <f>0</f>
        <v>0</v>
      </c>
      <c r="CY30" s="283">
        <f>0</f>
        <v>0</v>
      </c>
    </row>
    <row r="31" spans="1:103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0</v>
      </c>
      <c r="E31" s="283">
        <f t="shared" si="1"/>
        <v>0</v>
      </c>
      <c r="F31" s="283">
        <f t="shared" si="2"/>
        <v>0</v>
      </c>
      <c r="G31" s="283">
        <f t="shared" si="3"/>
        <v>0</v>
      </c>
      <c r="H31" s="283">
        <f t="shared" si="4"/>
        <v>0</v>
      </c>
      <c r="I31" s="283">
        <f t="shared" si="5"/>
        <v>0</v>
      </c>
      <c r="J31" s="283">
        <f t="shared" si="6"/>
        <v>0</v>
      </c>
      <c r="K31" s="283">
        <f t="shared" si="7"/>
        <v>0</v>
      </c>
      <c r="L31" s="283">
        <f t="shared" si="8"/>
        <v>0</v>
      </c>
      <c r="M31" s="283">
        <f t="shared" si="9"/>
        <v>0</v>
      </c>
      <c r="N31" s="283">
        <f t="shared" si="10"/>
        <v>0</v>
      </c>
      <c r="O31" s="283">
        <f t="shared" si="11"/>
        <v>0</v>
      </c>
      <c r="P31" s="283">
        <f t="shared" si="12"/>
        <v>0</v>
      </c>
      <c r="Q31" s="283">
        <f>0</f>
        <v>0</v>
      </c>
      <c r="R31" s="283">
        <f>0</f>
        <v>0</v>
      </c>
      <c r="S31" s="283">
        <f>0</f>
        <v>0</v>
      </c>
      <c r="T31" s="283">
        <f>0</f>
        <v>0</v>
      </c>
      <c r="U31" s="283">
        <f>0</f>
        <v>0</v>
      </c>
      <c r="V31" s="283">
        <f>0</f>
        <v>0</v>
      </c>
      <c r="W31" s="283">
        <f>0</f>
        <v>0</v>
      </c>
      <c r="X31" s="283">
        <f t="shared" si="13"/>
        <v>0</v>
      </c>
      <c r="Y31" s="283">
        <f>0</f>
        <v>0</v>
      </c>
      <c r="Z31" s="283">
        <f>0</f>
        <v>0</v>
      </c>
      <c r="AA31" s="283">
        <f>0</f>
        <v>0</v>
      </c>
      <c r="AB31" s="283">
        <f>0</f>
        <v>0</v>
      </c>
      <c r="AC31" s="283">
        <f>0</f>
        <v>0</v>
      </c>
      <c r="AD31" s="283">
        <f>0</f>
        <v>0</v>
      </c>
      <c r="AE31" s="283">
        <f>0</f>
        <v>0</v>
      </c>
      <c r="AF31" s="283">
        <f t="shared" si="14"/>
        <v>0</v>
      </c>
      <c r="AG31" s="283">
        <f>0</f>
        <v>0</v>
      </c>
      <c r="AH31" s="283">
        <f>0</f>
        <v>0</v>
      </c>
      <c r="AI31" s="283">
        <f>0</f>
        <v>0</v>
      </c>
      <c r="AJ31" s="283">
        <f>0</f>
        <v>0</v>
      </c>
      <c r="AK31" s="283">
        <f>0</f>
        <v>0</v>
      </c>
      <c r="AL31" s="283">
        <f>0</f>
        <v>0</v>
      </c>
      <c r="AM31" s="283">
        <f>0</f>
        <v>0</v>
      </c>
      <c r="AN31" s="283">
        <f t="shared" si="15"/>
        <v>0</v>
      </c>
      <c r="AO31" s="283">
        <f>0</f>
        <v>0</v>
      </c>
      <c r="AP31" s="283">
        <f>0</f>
        <v>0</v>
      </c>
      <c r="AQ31" s="283">
        <f>0</f>
        <v>0</v>
      </c>
      <c r="AR31" s="283">
        <f>0</f>
        <v>0</v>
      </c>
      <c r="AS31" s="283">
        <f>0</f>
        <v>0</v>
      </c>
      <c r="AT31" s="283">
        <f>0</f>
        <v>0</v>
      </c>
      <c r="AU31" s="283">
        <f>0</f>
        <v>0</v>
      </c>
      <c r="AV31" s="283">
        <f t="shared" si="16"/>
        <v>0</v>
      </c>
      <c r="AW31" s="283">
        <f>0</f>
        <v>0</v>
      </c>
      <c r="AX31" s="283">
        <f>0</f>
        <v>0</v>
      </c>
      <c r="AY31" s="283">
        <f>0</f>
        <v>0</v>
      </c>
      <c r="AZ31" s="283">
        <f>0</f>
        <v>0</v>
      </c>
      <c r="BA31" s="283">
        <f>0</f>
        <v>0</v>
      </c>
      <c r="BB31" s="283">
        <f>0</f>
        <v>0</v>
      </c>
      <c r="BC31" s="283">
        <f>0</f>
        <v>0</v>
      </c>
      <c r="BD31" s="283">
        <f t="shared" si="17"/>
        <v>0</v>
      </c>
      <c r="BE31" s="283">
        <f>0</f>
        <v>0</v>
      </c>
      <c r="BF31" s="283">
        <f>0</f>
        <v>0</v>
      </c>
      <c r="BG31" s="283">
        <f>0</f>
        <v>0</v>
      </c>
      <c r="BH31" s="283">
        <f>0</f>
        <v>0</v>
      </c>
      <c r="BI31" s="283">
        <f>0</f>
        <v>0</v>
      </c>
      <c r="BJ31" s="283">
        <f>0</f>
        <v>0</v>
      </c>
      <c r="BK31" s="283">
        <f>0</f>
        <v>0</v>
      </c>
      <c r="BL31" s="283">
        <f t="shared" si="18"/>
        <v>0</v>
      </c>
      <c r="BM31" s="283">
        <f>0</f>
        <v>0</v>
      </c>
      <c r="BN31" s="283">
        <f>0</f>
        <v>0</v>
      </c>
      <c r="BO31" s="283">
        <f>0</f>
        <v>0</v>
      </c>
      <c r="BP31" s="283">
        <f>0</f>
        <v>0</v>
      </c>
      <c r="BQ31" s="283">
        <f>0</f>
        <v>0</v>
      </c>
      <c r="BR31" s="283">
        <f>0</f>
        <v>0</v>
      </c>
      <c r="BS31" s="283">
        <f>0</f>
        <v>0</v>
      </c>
      <c r="BT31" s="283">
        <f t="shared" si="19"/>
        <v>0</v>
      </c>
      <c r="BU31" s="283">
        <f>0</f>
        <v>0</v>
      </c>
      <c r="BV31" s="283">
        <f>0</f>
        <v>0</v>
      </c>
      <c r="BW31" s="283">
        <f>0</f>
        <v>0</v>
      </c>
      <c r="BX31" s="283">
        <f>0</f>
        <v>0</v>
      </c>
      <c r="BY31" s="283">
        <f>0</f>
        <v>0</v>
      </c>
      <c r="BZ31" s="283">
        <f>0</f>
        <v>0</v>
      </c>
      <c r="CA31" s="283">
        <f>0</f>
        <v>0</v>
      </c>
      <c r="CB31" s="283">
        <f t="shared" si="20"/>
        <v>0</v>
      </c>
      <c r="CC31" s="283">
        <f>0</f>
        <v>0</v>
      </c>
      <c r="CD31" s="283">
        <f>0</f>
        <v>0</v>
      </c>
      <c r="CE31" s="283">
        <f>0</f>
        <v>0</v>
      </c>
      <c r="CF31" s="283">
        <f>0</f>
        <v>0</v>
      </c>
      <c r="CG31" s="283">
        <f>0</f>
        <v>0</v>
      </c>
      <c r="CH31" s="283">
        <f>0</f>
        <v>0</v>
      </c>
      <c r="CI31" s="283">
        <f>0</f>
        <v>0</v>
      </c>
      <c r="CJ31" s="283">
        <f t="shared" si="21"/>
        <v>0</v>
      </c>
      <c r="CK31" s="283">
        <f>0</f>
        <v>0</v>
      </c>
      <c r="CL31" s="283">
        <f>0</f>
        <v>0</v>
      </c>
      <c r="CM31" s="283">
        <f>0</f>
        <v>0</v>
      </c>
      <c r="CN31" s="283">
        <f>0</f>
        <v>0</v>
      </c>
      <c r="CO31" s="283">
        <f>0</f>
        <v>0</v>
      </c>
      <c r="CP31" s="283">
        <f>0</f>
        <v>0</v>
      </c>
      <c r="CQ31" s="283">
        <f>0</f>
        <v>0</v>
      </c>
      <c r="CR31" s="283">
        <f t="shared" si="22"/>
        <v>0</v>
      </c>
      <c r="CS31" s="283">
        <f>0</f>
        <v>0</v>
      </c>
      <c r="CT31" s="283">
        <f>0</f>
        <v>0</v>
      </c>
      <c r="CU31" s="283">
        <f>0</f>
        <v>0</v>
      </c>
      <c r="CV31" s="283">
        <f>0</f>
        <v>0</v>
      </c>
      <c r="CW31" s="283">
        <f>0</f>
        <v>0</v>
      </c>
      <c r="CX31" s="283">
        <f>0</f>
        <v>0</v>
      </c>
      <c r="CY31" s="283">
        <f>0</f>
        <v>0</v>
      </c>
    </row>
    <row r="32" spans="1:103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0</v>
      </c>
      <c r="E32" s="283">
        <f t="shared" si="1"/>
        <v>0</v>
      </c>
      <c r="F32" s="283">
        <f t="shared" si="2"/>
        <v>0</v>
      </c>
      <c r="G32" s="283">
        <f t="shared" si="3"/>
        <v>0</v>
      </c>
      <c r="H32" s="283">
        <f t="shared" si="4"/>
        <v>0</v>
      </c>
      <c r="I32" s="283">
        <f t="shared" si="5"/>
        <v>0</v>
      </c>
      <c r="J32" s="283">
        <f t="shared" si="6"/>
        <v>0</v>
      </c>
      <c r="K32" s="283">
        <f t="shared" si="7"/>
        <v>0</v>
      </c>
      <c r="L32" s="283">
        <f t="shared" si="8"/>
        <v>0</v>
      </c>
      <c r="M32" s="283">
        <f t="shared" si="9"/>
        <v>0</v>
      </c>
      <c r="N32" s="283">
        <f t="shared" si="10"/>
        <v>0</v>
      </c>
      <c r="O32" s="283">
        <f t="shared" si="11"/>
        <v>0</v>
      </c>
      <c r="P32" s="283">
        <f t="shared" si="12"/>
        <v>0</v>
      </c>
      <c r="Q32" s="283">
        <f>0</f>
        <v>0</v>
      </c>
      <c r="R32" s="283">
        <f>0</f>
        <v>0</v>
      </c>
      <c r="S32" s="283">
        <f>0</f>
        <v>0</v>
      </c>
      <c r="T32" s="283">
        <f>0</f>
        <v>0</v>
      </c>
      <c r="U32" s="283">
        <f>0</f>
        <v>0</v>
      </c>
      <c r="V32" s="283">
        <f>0</f>
        <v>0</v>
      </c>
      <c r="W32" s="283">
        <f>0</f>
        <v>0</v>
      </c>
      <c r="X32" s="283">
        <f t="shared" si="13"/>
        <v>0</v>
      </c>
      <c r="Y32" s="283">
        <f>0</f>
        <v>0</v>
      </c>
      <c r="Z32" s="283">
        <f>0</f>
        <v>0</v>
      </c>
      <c r="AA32" s="283">
        <f>0</f>
        <v>0</v>
      </c>
      <c r="AB32" s="283">
        <f>0</f>
        <v>0</v>
      </c>
      <c r="AC32" s="283">
        <f>0</f>
        <v>0</v>
      </c>
      <c r="AD32" s="283">
        <f>0</f>
        <v>0</v>
      </c>
      <c r="AE32" s="283">
        <f>0</f>
        <v>0</v>
      </c>
      <c r="AF32" s="283">
        <f t="shared" si="14"/>
        <v>0</v>
      </c>
      <c r="AG32" s="283">
        <f>0</f>
        <v>0</v>
      </c>
      <c r="AH32" s="283">
        <f>0</f>
        <v>0</v>
      </c>
      <c r="AI32" s="283">
        <f>0</f>
        <v>0</v>
      </c>
      <c r="AJ32" s="283">
        <f>0</f>
        <v>0</v>
      </c>
      <c r="AK32" s="283">
        <f>0</f>
        <v>0</v>
      </c>
      <c r="AL32" s="283">
        <f>0</f>
        <v>0</v>
      </c>
      <c r="AM32" s="283">
        <f>0</f>
        <v>0</v>
      </c>
      <c r="AN32" s="283">
        <f t="shared" si="15"/>
        <v>0</v>
      </c>
      <c r="AO32" s="283">
        <f>0</f>
        <v>0</v>
      </c>
      <c r="AP32" s="283">
        <f>0</f>
        <v>0</v>
      </c>
      <c r="AQ32" s="283">
        <f>0</f>
        <v>0</v>
      </c>
      <c r="AR32" s="283">
        <f>0</f>
        <v>0</v>
      </c>
      <c r="AS32" s="283">
        <f>0</f>
        <v>0</v>
      </c>
      <c r="AT32" s="283">
        <f>0</f>
        <v>0</v>
      </c>
      <c r="AU32" s="283">
        <f>0</f>
        <v>0</v>
      </c>
      <c r="AV32" s="283">
        <f t="shared" si="16"/>
        <v>0</v>
      </c>
      <c r="AW32" s="283">
        <f>0</f>
        <v>0</v>
      </c>
      <c r="AX32" s="283">
        <f>0</f>
        <v>0</v>
      </c>
      <c r="AY32" s="283">
        <f>0</f>
        <v>0</v>
      </c>
      <c r="AZ32" s="283">
        <f>0</f>
        <v>0</v>
      </c>
      <c r="BA32" s="283">
        <f>0</f>
        <v>0</v>
      </c>
      <c r="BB32" s="283">
        <f>0</f>
        <v>0</v>
      </c>
      <c r="BC32" s="283">
        <f>0</f>
        <v>0</v>
      </c>
      <c r="BD32" s="283">
        <f t="shared" si="17"/>
        <v>0</v>
      </c>
      <c r="BE32" s="283">
        <f>0</f>
        <v>0</v>
      </c>
      <c r="BF32" s="283">
        <f>0</f>
        <v>0</v>
      </c>
      <c r="BG32" s="283">
        <f>0</f>
        <v>0</v>
      </c>
      <c r="BH32" s="283">
        <f>0</f>
        <v>0</v>
      </c>
      <c r="BI32" s="283">
        <f>0</f>
        <v>0</v>
      </c>
      <c r="BJ32" s="283">
        <f>0</f>
        <v>0</v>
      </c>
      <c r="BK32" s="283">
        <f>0</f>
        <v>0</v>
      </c>
      <c r="BL32" s="283">
        <f t="shared" si="18"/>
        <v>0</v>
      </c>
      <c r="BM32" s="283">
        <f>0</f>
        <v>0</v>
      </c>
      <c r="BN32" s="283">
        <f>0</f>
        <v>0</v>
      </c>
      <c r="BO32" s="283">
        <f>0</f>
        <v>0</v>
      </c>
      <c r="BP32" s="283">
        <f>0</f>
        <v>0</v>
      </c>
      <c r="BQ32" s="283">
        <f>0</f>
        <v>0</v>
      </c>
      <c r="BR32" s="283">
        <f>0</f>
        <v>0</v>
      </c>
      <c r="BS32" s="283">
        <f>0</f>
        <v>0</v>
      </c>
      <c r="BT32" s="283">
        <f t="shared" si="19"/>
        <v>0</v>
      </c>
      <c r="BU32" s="283">
        <f>0</f>
        <v>0</v>
      </c>
      <c r="BV32" s="283">
        <f>0</f>
        <v>0</v>
      </c>
      <c r="BW32" s="283">
        <f>0</f>
        <v>0</v>
      </c>
      <c r="BX32" s="283">
        <f>0</f>
        <v>0</v>
      </c>
      <c r="BY32" s="283">
        <f>0</f>
        <v>0</v>
      </c>
      <c r="BZ32" s="283">
        <f>0</f>
        <v>0</v>
      </c>
      <c r="CA32" s="283">
        <f>0</f>
        <v>0</v>
      </c>
      <c r="CB32" s="283">
        <f t="shared" si="20"/>
        <v>0</v>
      </c>
      <c r="CC32" s="283">
        <f>0</f>
        <v>0</v>
      </c>
      <c r="CD32" s="283">
        <f>0</f>
        <v>0</v>
      </c>
      <c r="CE32" s="283">
        <f>0</f>
        <v>0</v>
      </c>
      <c r="CF32" s="283">
        <f>0</f>
        <v>0</v>
      </c>
      <c r="CG32" s="283">
        <f>0</f>
        <v>0</v>
      </c>
      <c r="CH32" s="283">
        <f>0</f>
        <v>0</v>
      </c>
      <c r="CI32" s="283">
        <f>0</f>
        <v>0</v>
      </c>
      <c r="CJ32" s="283">
        <f t="shared" si="21"/>
        <v>0</v>
      </c>
      <c r="CK32" s="283">
        <f>0</f>
        <v>0</v>
      </c>
      <c r="CL32" s="283">
        <f>0</f>
        <v>0</v>
      </c>
      <c r="CM32" s="283">
        <f>0</f>
        <v>0</v>
      </c>
      <c r="CN32" s="283">
        <f>0</f>
        <v>0</v>
      </c>
      <c r="CO32" s="283">
        <f>0</f>
        <v>0</v>
      </c>
      <c r="CP32" s="283">
        <f>0</f>
        <v>0</v>
      </c>
      <c r="CQ32" s="283">
        <f>0</f>
        <v>0</v>
      </c>
      <c r="CR32" s="283">
        <f t="shared" si="22"/>
        <v>0</v>
      </c>
      <c r="CS32" s="283">
        <f>0</f>
        <v>0</v>
      </c>
      <c r="CT32" s="283">
        <f>0</f>
        <v>0</v>
      </c>
      <c r="CU32" s="283">
        <f>0</f>
        <v>0</v>
      </c>
      <c r="CV32" s="283">
        <f>0</f>
        <v>0</v>
      </c>
      <c r="CW32" s="283">
        <f>0</f>
        <v>0</v>
      </c>
      <c r="CX32" s="283">
        <f>0</f>
        <v>0</v>
      </c>
      <c r="CY32" s="283">
        <f>0</f>
        <v>0</v>
      </c>
    </row>
    <row r="33" spans="1:103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0</v>
      </c>
      <c r="E33" s="283">
        <f t="shared" si="1"/>
        <v>0</v>
      </c>
      <c r="F33" s="283">
        <f t="shared" si="2"/>
        <v>0</v>
      </c>
      <c r="G33" s="283">
        <f t="shared" si="3"/>
        <v>0</v>
      </c>
      <c r="H33" s="283">
        <f t="shared" si="4"/>
        <v>0</v>
      </c>
      <c r="I33" s="283">
        <f t="shared" si="5"/>
        <v>0</v>
      </c>
      <c r="J33" s="283">
        <f t="shared" si="6"/>
        <v>0</v>
      </c>
      <c r="K33" s="283">
        <f t="shared" si="7"/>
        <v>0</v>
      </c>
      <c r="L33" s="283">
        <f t="shared" si="8"/>
        <v>0</v>
      </c>
      <c r="M33" s="283">
        <f t="shared" si="9"/>
        <v>0</v>
      </c>
      <c r="N33" s="283">
        <f t="shared" si="10"/>
        <v>0</v>
      </c>
      <c r="O33" s="283">
        <f t="shared" si="11"/>
        <v>0</v>
      </c>
      <c r="P33" s="283">
        <f t="shared" si="12"/>
        <v>0</v>
      </c>
      <c r="Q33" s="283">
        <f>0</f>
        <v>0</v>
      </c>
      <c r="R33" s="283">
        <f>0</f>
        <v>0</v>
      </c>
      <c r="S33" s="283">
        <f>0</f>
        <v>0</v>
      </c>
      <c r="T33" s="283">
        <f>0</f>
        <v>0</v>
      </c>
      <c r="U33" s="283">
        <f>0</f>
        <v>0</v>
      </c>
      <c r="V33" s="283">
        <f>0</f>
        <v>0</v>
      </c>
      <c r="W33" s="283">
        <f>0</f>
        <v>0</v>
      </c>
      <c r="X33" s="283">
        <f t="shared" si="13"/>
        <v>0</v>
      </c>
      <c r="Y33" s="283">
        <f>0</f>
        <v>0</v>
      </c>
      <c r="Z33" s="283">
        <f>0</f>
        <v>0</v>
      </c>
      <c r="AA33" s="283">
        <f>0</f>
        <v>0</v>
      </c>
      <c r="AB33" s="283">
        <f>0</f>
        <v>0</v>
      </c>
      <c r="AC33" s="283">
        <f>0</f>
        <v>0</v>
      </c>
      <c r="AD33" s="283">
        <f>0</f>
        <v>0</v>
      </c>
      <c r="AE33" s="283">
        <f>0</f>
        <v>0</v>
      </c>
      <c r="AF33" s="283">
        <f t="shared" si="14"/>
        <v>0</v>
      </c>
      <c r="AG33" s="283">
        <f>0</f>
        <v>0</v>
      </c>
      <c r="AH33" s="283">
        <f>0</f>
        <v>0</v>
      </c>
      <c r="AI33" s="283">
        <f>0</f>
        <v>0</v>
      </c>
      <c r="AJ33" s="283">
        <f>0</f>
        <v>0</v>
      </c>
      <c r="AK33" s="283">
        <f>0</f>
        <v>0</v>
      </c>
      <c r="AL33" s="283">
        <f>0</f>
        <v>0</v>
      </c>
      <c r="AM33" s="283">
        <f>0</f>
        <v>0</v>
      </c>
      <c r="AN33" s="283">
        <f t="shared" si="15"/>
        <v>0</v>
      </c>
      <c r="AO33" s="283">
        <f>0</f>
        <v>0</v>
      </c>
      <c r="AP33" s="283">
        <f>0</f>
        <v>0</v>
      </c>
      <c r="AQ33" s="283">
        <f>0</f>
        <v>0</v>
      </c>
      <c r="AR33" s="283">
        <f>0</f>
        <v>0</v>
      </c>
      <c r="AS33" s="283">
        <f>0</f>
        <v>0</v>
      </c>
      <c r="AT33" s="283">
        <f>0</f>
        <v>0</v>
      </c>
      <c r="AU33" s="283">
        <f>0</f>
        <v>0</v>
      </c>
      <c r="AV33" s="283">
        <f t="shared" si="16"/>
        <v>0</v>
      </c>
      <c r="AW33" s="283">
        <f>0</f>
        <v>0</v>
      </c>
      <c r="AX33" s="283">
        <f>0</f>
        <v>0</v>
      </c>
      <c r="AY33" s="283">
        <f>0</f>
        <v>0</v>
      </c>
      <c r="AZ33" s="283">
        <f>0</f>
        <v>0</v>
      </c>
      <c r="BA33" s="283">
        <f>0</f>
        <v>0</v>
      </c>
      <c r="BB33" s="283">
        <f>0</f>
        <v>0</v>
      </c>
      <c r="BC33" s="283">
        <f>0</f>
        <v>0</v>
      </c>
      <c r="BD33" s="283">
        <f t="shared" si="17"/>
        <v>0</v>
      </c>
      <c r="BE33" s="283">
        <f>0</f>
        <v>0</v>
      </c>
      <c r="BF33" s="283">
        <f>0</f>
        <v>0</v>
      </c>
      <c r="BG33" s="283">
        <f>0</f>
        <v>0</v>
      </c>
      <c r="BH33" s="283">
        <f>0</f>
        <v>0</v>
      </c>
      <c r="BI33" s="283">
        <f>0</f>
        <v>0</v>
      </c>
      <c r="BJ33" s="283">
        <f>0</f>
        <v>0</v>
      </c>
      <c r="BK33" s="283">
        <f>0</f>
        <v>0</v>
      </c>
      <c r="BL33" s="283">
        <f t="shared" si="18"/>
        <v>0</v>
      </c>
      <c r="BM33" s="283">
        <f>0</f>
        <v>0</v>
      </c>
      <c r="BN33" s="283">
        <f>0</f>
        <v>0</v>
      </c>
      <c r="BO33" s="283">
        <f>0</f>
        <v>0</v>
      </c>
      <c r="BP33" s="283">
        <f>0</f>
        <v>0</v>
      </c>
      <c r="BQ33" s="283">
        <f>0</f>
        <v>0</v>
      </c>
      <c r="BR33" s="283">
        <f>0</f>
        <v>0</v>
      </c>
      <c r="BS33" s="283">
        <f>0</f>
        <v>0</v>
      </c>
      <c r="BT33" s="283">
        <f t="shared" si="19"/>
        <v>0</v>
      </c>
      <c r="BU33" s="283">
        <f>0</f>
        <v>0</v>
      </c>
      <c r="BV33" s="283">
        <f>0</f>
        <v>0</v>
      </c>
      <c r="BW33" s="283">
        <f>0</f>
        <v>0</v>
      </c>
      <c r="BX33" s="283">
        <f>0</f>
        <v>0</v>
      </c>
      <c r="BY33" s="283">
        <f>0</f>
        <v>0</v>
      </c>
      <c r="BZ33" s="283">
        <f>0</f>
        <v>0</v>
      </c>
      <c r="CA33" s="283">
        <f>0</f>
        <v>0</v>
      </c>
      <c r="CB33" s="283">
        <f t="shared" si="20"/>
        <v>0</v>
      </c>
      <c r="CC33" s="283">
        <f>0</f>
        <v>0</v>
      </c>
      <c r="CD33" s="283">
        <f>0</f>
        <v>0</v>
      </c>
      <c r="CE33" s="283">
        <f>0</f>
        <v>0</v>
      </c>
      <c r="CF33" s="283">
        <f>0</f>
        <v>0</v>
      </c>
      <c r="CG33" s="283">
        <f>0</f>
        <v>0</v>
      </c>
      <c r="CH33" s="283">
        <f>0</f>
        <v>0</v>
      </c>
      <c r="CI33" s="283">
        <f>0</f>
        <v>0</v>
      </c>
      <c r="CJ33" s="283">
        <f t="shared" si="21"/>
        <v>0</v>
      </c>
      <c r="CK33" s="283">
        <f>0</f>
        <v>0</v>
      </c>
      <c r="CL33" s="283">
        <f>0</f>
        <v>0</v>
      </c>
      <c r="CM33" s="283">
        <f>0</f>
        <v>0</v>
      </c>
      <c r="CN33" s="283">
        <f>0</f>
        <v>0</v>
      </c>
      <c r="CO33" s="283">
        <f>0</f>
        <v>0</v>
      </c>
      <c r="CP33" s="283">
        <f>0</f>
        <v>0</v>
      </c>
      <c r="CQ33" s="283">
        <f>0</f>
        <v>0</v>
      </c>
      <c r="CR33" s="283">
        <f t="shared" si="22"/>
        <v>0</v>
      </c>
      <c r="CS33" s="283">
        <f>0</f>
        <v>0</v>
      </c>
      <c r="CT33" s="283">
        <f>0</f>
        <v>0</v>
      </c>
      <c r="CU33" s="283">
        <f>0</f>
        <v>0</v>
      </c>
      <c r="CV33" s="283">
        <f>0</f>
        <v>0</v>
      </c>
      <c r="CW33" s="283">
        <f>0</f>
        <v>0</v>
      </c>
      <c r="CX33" s="283">
        <f>0</f>
        <v>0</v>
      </c>
      <c r="CY33" s="283">
        <f>0</f>
        <v>0</v>
      </c>
    </row>
    <row r="34" spans="1:103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</row>
    <row r="35" spans="1:103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</row>
    <row r="36" spans="1:103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</row>
    <row r="37" spans="1:103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</row>
    <row r="38" spans="1:103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</row>
    <row r="39" spans="1:103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</row>
    <row r="40" spans="1:103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</row>
    <row r="41" spans="1:103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</row>
    <row r="42" spans="1:103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</row>
    <row r="43" spans="1:103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</row>
    <row r="44" spans="1:103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</row>
    <row r="45" spans="1:103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</row>
    <row r="46" spans="1:103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</row>
    <row r="47" spans="1:10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</row>
    <row r="48" spans="1:10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</row>
    <row r="49" spans="1:10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</row>
    <row r="50" spans="1:10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</row>
    <row r="51" spans="1:10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</row>
    <row r="52" spans="1:10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</row>
    <row r="53" spans="1:10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</row>
    <row r="54" spans="1:10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</row>
    <row r="55" spans="1:10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</row>
    <row r="56" spans="1:10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</row>
    <row r="57" spans="1:10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</row>
    <row r="58" spans="1:10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</row>
    <row r="59" spans="1:10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</row>
    <row r="60" spans="1:10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</row>
    <row r="61" spans="1:10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</row>
    <row r="62" spans="1:10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</row>
    <row r="63" spans="1:10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</row>
    <row r="64" spans="1:10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</row>
    <row r="65" spans="1:10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</row>
    <row r="66" spans="1:10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</row>
    <row r="67" spans="1:10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</row>
    <row r="68" spans="1:10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</row>
    <row r="69" spans="1:10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</row>
    <row r="70" spans="1:10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</row>
    <row r="71" spans="1:10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</row>
    <row r="72" spans="1:10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</row>
    <row r="73" spans="1:10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</row>
    <row r="74" spans="1:10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</row>
    <row r="75" spans="1:10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</row>
    <row r="76" spans="1:10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</row>
    <row r="77" spans="1:10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</row>
    <row r="78" spans="1:10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</row>
    <row r="79" spans="1:10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</row>
    <row r="80" spans="1:10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</row>
    <row r="81" spans="1:10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</row>
    <row r="82" spans="1:10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</row>
    <row r="83" spans="1:10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</row>
    <row r="84" spans="1:10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33">
    <sortCondition ref="A8:A33"/>
    <sortCondition ref="B8:B33"/>
    <sortCondition ref="C8:C33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32" man="1"/>
    <brk id="31" min="1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107</v>
      </c>
      <c r="I5" s="390"/>
      <c r="J5" s="390"/>
      <c r="K5" s="390"/>
      <c r="L5" s="393" t="s">
        <v>108</v>
      </c>
      <c r="M5" s="394" t="s">
        <v>109</v>
      </c>
      <c r="N5" s="395"/>
      <c r="O5" s="396"/>
      <c r="P5" s="397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112</v>
      </c>
      <c r="N6" s="2" t="s">
        <v>113</v>
      </c>
      <c r="O6" s="3" t="s">
        <v>114</v>
      </c>
      <c r="P6" s="398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84" t="s">
        <v>120</v>
      </c>
      <c r="I7" s="384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45000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1" t="s">
        <v>127</v>
      </c>
      <c r="C8" s="372"/>
      <c r="D8" s="372"/>
      <c r="E8" s="120">
        <f ca="1">SUM(E6:E7)</f>
        <v>0</v>
      </c>
      <c r="F8" s="54"/>
      <c r="H8" s="399"/>
      <c r="I8" s="385"/>
      <c r="J8" s="373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45201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76" t="s">
        <v>134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45202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45203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77"/>
      <c r="C11" s="377"/>
      <c r="D11" s="377"/>
      <c r="E11" s="33" t="s">
        <v>145</v>
      </c>
      <c r="F11" s="33" t="s">
        <v>146</v>
      </c>
      <c r="H11" s="399"/>
      <c r="I11" s="385"/>
      <c r="J11" s="374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45204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78" t="s">
        <v>152</v>
      </c>
      <c r="C12" s="381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45205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79"/>
      <c r="C13" s="382"/>
      <c r="D13" s="9" t="s">
        <v>160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45206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79"/>
      <c r="C14" s="382"/>
      <c r="D14" s="9" t="s">
        <v>166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45207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79"/>
      <c r="C15" s="382"/>
      <c r="D15" s="9" t="s">
        <v>172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45208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79"/>
      <c r="C16" s="382"/>
      <c r="D16" s="9" t="s">
        <v>178</v>
      </c>
      <c r="E16" s="38">
        <f t="shared" ca="1" si="3"/>
        <v>0</v>
      </c>
      <c r="F16" s="38">
        <f t="shared" ca="1" si="4"/>
        <v>0</v>
      </c>
      <c r="H16" s="399"/>
      <c r="I16" s="384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45209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79"/>
      <c r="C17" s="382"/>
      <c r="D17" s="9" t="s">
        <v>184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45341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79"/>
      <c r="C18" s="383"/>
      <c r="D18" s="57" t="s">
        <v>189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45361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79"/>
      <c r="C19" s="386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45382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79"/>
      <c r="C20" s="387"/>
      <c r="D20" s="9" t="s">
        <v>202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45383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79"/>
      <c r="C21" s="387"/>
      <c r="D21" s="9" t="s">
        <v>208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45401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79"/>
      <c r="C22" s="387"/>
      <c r="D22" s="9" t="s">
        <v>213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45402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79"/>
      <c r="C23" s="387"/>
      <c r="D23" s="9" t="s">
        <v>218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45403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79"/>
      <c r="C24" s="387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45404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79"/>
      <c r="C25" s="388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 t="str">
        <f t="shared" ca="1" si="0"/>
        <v>45405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80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 t="str">
        <f t="shared" ca="1" si="0"/>
        <v>45406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65" t="s">
        <v>67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 t="str">
        <f t="shared" ca="1" si="0"/>
        <v>45421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 t="str">
        <f t="shared" ca="1" si="0"/>
        <v>45429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 t="str">
        <f t="shared" ca="1" si="0"/>
        <v>45430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 t="str">
        <f t="shared" ca="1" si="0"/>
        <v>45431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 t="str">
        <f t="shared" ca="1" si="0"/>
        <v>45441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68" t="s">
        <v>272</v>
      </c>
      <c r="C32" s="369"/>
      <c r="D32" s="370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 t="str">
        <f t="shared" ca="1" si="0"/>
        <v>45442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 t="str">
        <f t="shared" ca="1" si="0"/>
        <v>45443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>
        <f t="shared" ca="1" si="0"/>
        <v>0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>
        <f t="shared" ca="1" si="0"/>
        <v>0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>
        <f t="shared" ca="1" si="0"/>
        <v>0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>
        <f t="shared" ca="1" si="0"/>
        <v>0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>
        <f t="shared" ca="1" si="0"/>
        <v>0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>
        <f t="shared" ca="1" si="0"/>
        <v>0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>
        <f t="shared" ca="1" si="0"/>
        <v>0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>
        <f t="shared" ca="1" si="0"/>
        <v>0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>
        <f t="shared" ca="1" si="0"/>
        <v>0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>
        <f t="shared" ca="1" si="0"/>
        <v>0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>
        <f t="shared" ca="1" si="0"/>
        <v>0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>
        <f t="shared" ca="1" si="0"/>
        <v>0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>
        <f t="shared" ca="1" si="0"/>
        <v>0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>
        <f t="shared" ca="1" si="0"/>
        <v>0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>
        <f t="shared" ca="1" si="0"/>
        <v>0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>
        <f t="shared" ca="1" si="0"/>
        <v>0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>
        <f t="shared" ca="1" si="0"/>
        <v>0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>
        <f t="shared" ca="1" si="0"/>
        <v>0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>
        <f t="shared" ca="1" si="0"/>
        <v>0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>
        <f t="shared" ca="1" si="0"/>
        <v>0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>
        <f t="shared" ref="AA69:AA79" ca="1" si="19">INDIRECT($W$6&amp;"!"&amp;"B"&amp;ROW(B69))</f>
        <v>0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>
        <f t="shared" ca="1" si="19"/>
        <v>0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>
        <f t="shared" ca="1" si="19"/>
        <v>0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>
        <f t="shared" ca="1" si="19"/>
        <v>0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>
        <f t="shared" ca="1" si="19"/>
        <v>0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>
        <f t="shared" ca="1" si="19"/>
        <v>0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>
        <f t="shared" ca="1" si="19"/>
        <v>0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>
        <f t="shared" ca="1" si="19"/>
        <v>0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>
        <f t="shared" ca="1" si="19"/>
        <v>0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>
        <f t="shared" ca="1" si="19"/>
        <v>0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>
        <f t="shared" ca="1" si="19"/>
        <v>0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>
        <f t="shared" ref="AA82:AA145" ca="1" si="20">INDIRECT($W$6&amp;"!"&amp;"B"&amp;ROW(B82))</f>
        <v>0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>
        <f t="shared" ca="1" si="20"/>
        <v>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>
        <f t="shared" ca="1" si="20"/>
        <v>0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2024-03-26T01:39:56Z</dcterms:modified>
</cp:coreProperties>
</file>