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38愛媛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'委託許可件数（市町村）'!$A$6:$S$26</definedName>
    <definedName name="_xlnm._FilterDatabase" localSheetId="6" hidden="1">'委託許可件数（組合）'!$A$6:$S$12</definedName>
    <definedName name="_xlnm._FilterDatabase" localSheetId="3" hidden="1">'収集運搬機材（市町村）'!$A$6:$KG$26</definedName>
    <definedName name="_xlnm._FilterDatabase" localSheetId="4" hidden="1">'収集運搬機材（組合）'!$A$6:$FP$12</definedName>
    <definedName name="_xlnm._FilterDatabase" localSheetId="7" hidden="1">処理業者と従業員数!$A$6:$J$26</definedName>
    <definedName name="_xlnm._FilterDatabase" localSheetId="0" hidden="1">組合状況!$A$6:$CD$27</definedName>
    <definedName name="_xlnm._FilterDatabase" localSheetId="1" hidden="1">'廃棄物処理従事職員数（市町村）'!$A$6:$AD$26</definedName>
    <definedName name="_xlnm._FilterDatabase" localSheetId="2" hidden="1">'廃棄物処理従事職員数（組合）'!$A$6:$AD$12</definedName>
    <definedName name="_xlnm.Print_Area" localSheetId="5">'委託許可件数（市町村）'!$2:$27</definedName>
    <definedName name="_xlnm.Print_Area" localSheetId="6">'委託許可件数（組合）'!$2:$13</definedName>
    <definedName name="_xlnm.Print_Area" localSheetId="3">'収集運搬機材（市町村）'!$2:$27</definedName>
    <definedName name="_xlnm.Print_Area" localSheetId="4">'収集運搬機材（組合）'!$2:$13</definedName>
    <definedName name="_xlnm.Print_Area" localSheetId="7">処理業者と従業員数!$2:$27</definedName>
    <definedName name="_xlnm.Print_Area" localSheetId="0">組合状況!$2:$13</definedName>
    <definedName name="_xlnm.Print_Area" localSheetId="1">'廃棄物処理従事職員数（市町村）'!$2:$27</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P27" i="6"/>
  <c r="L8" i="6"/>
  <c r="L9" i="6"/>
  <c r="L10" i="6"/>
  <c r="L11" i="6"/>
  <c r="L12" i="6"/>
  <c r="L13" i="6"/>
  <c r="L14" i="6"/>
  <c r="L15" i="6"/>
  <c r="L16" i="6"/>
  <c r="L17" i="6"/>
  <c r="L18" i="6"/>
  <c r="L19" i="6"/>
  <c r="L20" i="6"/>
  <c r="L21" i="6"/>
  <c r="L22" i="6"/>
  <c r="L23" i="6"/>
  <c r="L24" i="6"/>
  <c r="L25" i="6"/>
  <c r="L26" i="6"/>
  <c r="L27" i="6"/>
  <c r="H8" i="6"/>
  <c r="H9" i="6"/>
  <c r="H10" i="6"/>
  <c r="H11" i="6"/>
  <c r="H12" i="6"/>
  <c r="H13" i="6"/>
  <c r="H14" i="6"/>
  <c r="H15" i="6"/>
  <c r="H16" i="6"/>
  <c r="H17" i="6"/>
  <c r="H18" i="6"/>
  <c r="H19" i="6"/>
  <c r="H20" i="6"/>
  <c r="H21" i="6"/>
  <c r="H22" i="6"/>
  <c r="H23" i="6"/>
  <c r="H24" i="6"/>
  <c r="H25" i="6"/>
  <c r="H26" i="6"/>
  <c r="H27" i="6"/>
  <c r="D8" i="6"/>
  <c r="D9" i="6"/>
  <c r="D10" i="6"/>
  <c r="D11" i="6"/>
  <c r="D12" i="6"/>
  <c r="D13" i="6"/>
  <c r="D14" i="6"/>
  <c r="D15" i="6"/>
  <c r="D16" i="6"/>
  <c r="D17" i="6"/>
  <c r="D18" i="6"/>
  <c r="D19" i="6"/>
  <c r="D20" i="6"/>
  <c r="D21" i="6"/>
  <c r="D22" i="6"/>
  <c r="D23" i="6"/>
  <c r="D24" i="6"/>
  <c r="D25" i="6"/>
  <c r="D26" i="6"/>
  <c r="D27" i="6"/>
  <c r="BU8" i="5"/>
  <c r="BU9" i="5"/>
  <c r="BU10" i="5"/>
  <c r="BU11" i="5"/>
  <c r="BU12" i="5"/>
  <c r="BU13" i="5"/>
  <c r="BO8" i="5"/>
  <c r="BO9" i="5"/>
  <c r="BO10" i="5"/>
  <c r="BO11" i="5"/>
  <c r="BO12" i="5"/>
  <c r="BO13" i="5"/>
  <c r="BI8" i="5"/>
  <c r="BI9" i="5"/>
  <c r="BI10" i="5"/>
  <c r="BI11" i="5"/>
  <c r="BI12" i="5"/>
  <c r="BI13" i="5"/>
  <c r="BC8" i="5"/>
  <c r="BC9" i="5"/>
  <c r="BC10" i="5"/>
  <c r="BC11" i="5"/>
  <c r="BC12" i="5"/>
  <c r="BC13" i="5"/>
  <c r="AW8" i="5"/>
  <c r="AW9" i="5"/>
  <c r="AW10" i="5"/>
  <c r="AW11" i="5"/>
  <c r="AW12" i="5"/>
  <c r="AW13" i="5"/>
  <c r="AV8" i="5"/>
  <c r="AV9" i="5"/>
  <c r="AV10" i="5"/>
  <c r="AV11" i="5"/>
  <c r="AV12" i="5"/>
  <c r="AV13" i="5"/>
  <c r="AP8" i="5"/>
  <c r="AP9" i="5"/>
  <c r="AP10" i="5"/>
  <c r="AP11" i="5"/>
  <c r="AP12" i="5"/>
  <c r="AP13" i="5"/>
  <c r="AJ8" i="5"/>
  <c r="AJ9" i="5"/>
  <c r="AJ10" i="5"/>
  <c r="AJ11" i="5"/>
  <c r="AJ12" i="5"/>
  <c r="AJ13" i="5"/>
  <c r="AD8" i="5"/>
  <c r="AD9" i="5"/>
  <c r="AD10" i="5"/>
  <c r="AD11" i="5"/>
  <c r="AD12" i="5"/>
  <c r="AD13" i="5"/>
  <c r="AC8" i="5"/>
  <c r="AC9" i="5"/>
  <c r="AC10" i="5"/>
  <c r="AC11" i="5"/>
  <c r="AC12" i="5"/>
  <c r="AC13" i="5"/>
  <c r="AB8" i="5"/>
  <c r="AB9" i="5"/>
  <c r="AB10" i="5"/>
  <c r="AB11" i="5"/>
  <c r="AB12" i="5"/>
  <c r="AB13" i="5"/>
  <c r="DT8" i="4"/>
  <c r="DT9" i="4"/>
  <c r="DT10" i="4"/>
  <c r="DT11" i="4"/>
  <c r="DT12" i="4"/>
  <c r="DT13" i="4"/>
  <c r="DT14" i="4"/>
  <c r="DT15" i="4"/>
  <c r="DT16" i="4"/>
  <c r="DT17" i="4"/>
  <c r="DT18" i="4"/>
  <c r="DT19" i="4"/>
  <c r="DT20" i="4"/>
  <c r="DT21" i="4"/>
  <c r="DT22" i="4"/>
  <c r="DT23" i="4"/>
  <c r="DT24" i="4"/>
  <c r="DT25" i="4"/>
  <c r="DT26" i="4"/>
  <c r="DT27" i="4"/>
  <c r="DN8" i="4"/>
  <c r="DN9" i="4"/>
  <c r="DN10" i="4"/>
  <c r="DN11" i="4"/>
  <c r="DN12" i="4"/>
  <c r="DN13" i="4"/>
  <c r="DN14" i="4"/>
  <c r="DN15" i="4"/>
  <c r="DN16" i="4"/>
  <c r="DN17" i="4"/>
  <c r="DN18" i="4"/>
  <c r="DN19" i="4"/>
  <c r="DN20" i="4"/>
  <c r="DN21" i="4"/>
  <c r="DN22" i="4"/>
  <c r="DN23" i="4"/>
  <c r="DN24" i="4"/>
  <c r="DN25" i="4"/>
  <c r="DN26" i="4"/>
  <c r="DN27" i="4"/>
  <c r="DH8" i="4"/>
  <c r="DH9" i="4"/>
  <c r="DH10" i="4"/>
  <c r="DH11" i="4"/>
  <c r="DH12" i="4"/>
  <c r="DH13" i="4"/>
  <c r="DH14" i="4"/>
  <c r="DH15" i="4"/>
  <c r="DH16" i="4"/>
  <c r="DH17" i="4"/>
  <c r="DH18" i="4"/>
  <c r="DH19" i="4"/>
  <c r="DH20" i="4"/>
  <c r="DH21" i="4"/>
  <c r="DH22" i="4"/>
  <c r="DH23" i="4"/>
  <c r="DH24" i="4"/>
  <c r="DH25" i="4"/>
  <c r="DH26" i="4"/>
  <c r="DH27" i="4"/>
  <c r="DB8" i="4"/>
  <c r="DB9" i="4"/>
  <c r="DB10" i="4"/>
  <c r="DB11" i="4"/>
  <c r="CU11" i="4" s="1"/>
  <c r="DB12" i="4"/>
  <c r="DB13" i="4"/>
  <c r="DB14" i="4"/>
  <c r="DB15" i="4"/>
  <c r="DB16" i="4"/>
  <c r="DB17" i="4"/>
  <c r="CU17" i="4" s="1"/>
  <c r="DB18" i="4"/>
  <c r="DB19" i="4"/>
  <c r="DB20" i="4"/>
  <c r="DB21" i="4"/>
  <c r="DB22" i="4"/>
  <c r="DB23" i="4"/>
  <c r="CU23" i="4" s="1"/>
  <c r="DB24" i="4"/>
  <c r="DB25" i="4"/>
  <c r="DB26" i="4"/>
  <c r="DB27" i="4"/>
  <c r="CV8" i="4"/>
  <c r="CV9" i="4"/>
  <c r="CU9" i="4" s="1"/>
  <c r="CV10" i="4"/>
  <c r="CU10" i="4" s="1"/>
  <c r="CV11" i="4"/>
  <c r="CV12" i="4"/>
  <c r="CU12" i="4" s="1"/>
  <c r="CV13" i="4"/>
  <c r="CV14" i="4"/>
  <c r="CV15" i="4"/>
  <c r="CU15" i="4" s="1"/>
  <c r="CV16" i="4"/>
  <c r="CU16" i="4" s="1"/>
  <c r="CV17" i="4"/>
  <c r="CV18" i="4"/>
  <c r="CU18" i="4" s="1"/>
  <c r="CV19" i="4"/>
  <c r="CV20" i="4"/>
  <c r="CV21" i="4"/>
  <c r="CU21" i="4" s="1"/>
  <c r="CV22" i="4"/>
  <c r="CU22" i="4" s="1"/>
  <c r="CV23" i="4"/>
  <c r="CV24" i="4"/>
  <c r="CU24" i="4" s="1"/>
  <c r="CV25" i="4"/>
  <c r="CV26" i="4"/>
  <c r="CV27" i="4"/>
  <c r="CU27" i="4" s="1"/>
  <c r="CU8" i="4"/>
  <c r="CU13" i="4"/>
  <c r="CU14" i="4"/>
  <c r="CU19" i="4"/>
  <c r="CU20" i="4"/>
  <c r="CU25" i="4"/>
  <c r="CU26" i="4"/>
  <c r="CO8" i="4"/>
  <c r="CO9" i="4"/>
  <c r="CO10" i="4"/>
  <c r="CO11" i="4"/>
  <c r="CO12" i="4"/>
  <c r="CO13" i="4"/>
  <c r="CO14" i="4"/>
  <c r="CO15" i="4"/>
  <c r="CO16" i="4"/>
  <c r="CO17" i="4"/>
  <c r="CO18" i="4"/>
  <c r="CO19" i="4"/>
  <c r="CO20" i="4"/>
  <c r="CO21" i="4"/>
  <c r="CO22" i="4"/>
  <c r="CO23" i="4"/>
  <c r="CO24" i="4"/>
  <c r="CO25" i="4"/>
  <c r="CO26" i="4"/>
  <c r="CO27" i="4"/>
  <c r="CI8" i="4"/>
  <c r="CI9" i="4"/>
  <c r="CB9" i="4" s="1"/>
  <c r="CI10" i="4"/>
  <c r="CI11" i="4"/>
  <c r="CI12" i="4"/>
  <c r="CI13" i="4"/>
  <c r="CI14" i="4"/>
  <c r="CI15" i="4"/>
  <c r="CB15" i="4" s="1"/>
  <c r="CI16" i="4"/>
  <c r="CI17" i="4"/>
  <c r="CI18" i="4"/>
  <c r="CI19" i="4"/>
  <c r="CI20" i="4"/>
  <c r="CI21" i="4"/>
  <c r="CB21" i="4" s="1"/>
  <c r="CI22" i="4"/>
  <c r="CI23" i="4"/>
  <c r="CI24" i="4"/>
  <c r="CI25" i="4"/>
  <c r="CI26" i="4"/>
  <c r="CI27" i="4"/>
  <c r="CB27" i="4" s="1"/>
  <c r="CC8" i="4"/>
  <c r="CB8" i="4" s="1"/>
  <c r="CA8" i="4" s="1"/>
  <c r="CC9" i="4"/>
  <c r="CC10" i="4"/>
  <c r="CB10" i="4" s="1"/>
  <c r="CA10" i="4" s="1"/>
  <c r="CC11" i="4"/>
  <c r="CC12" i="4"/>
  <c r="CC13" i="4"/>
  <c r="CB13" i="4" s="1"/>
  <c r="CA13" i="4" s="1"/>
  <c r="CC14" i="4"/>
  <c r="CB14" i="4" s="1"/>
  <c r="CA14" i="4" s="1"/>
  <c r="CC15" i="4"/>
  <c r="CC16" i="4"/>
  <c r="CB16" i="4" s="1"/>
  <c r="CA16" i="4" s="1"/>
  <c r="CC17" i="4"/>
  <c r="CC18" i="4"/>
  <c r="CC19" i="4"/>
  <c r="CB19" i="4" s="1"/>
  <c r="CA19" i="4" s="1"/>
  <c r="CC20" i="4"/>
  <c r="CB20" i="4" s="1"/>
  <c r="CA20" i="4" s="1"/>
  <c r="CC21" i="4"/>
  <c r="CC22" i="4"/>
  <c r="CB22" i="4" s="1"/>
  <c r="CA22" i="4" s="1"/>
  <c r="CC23" i="4"/>
  <c r="CC24" i="4"/>
  <c r="CC25" i="4"/>
  <c r="CB25" i="4" s="1"/>
  <c r="CA25" i="4" s="1"/>
  <c r="CC26" i="4"/>
  <c r="CB26" i="4" s="1"/>
  <c r="CA26" i="4" s="1"/>
  <c r="CC27" i="4"/>
  <c r="CB11" i="4"/>
  <c r="CA11" i="4" s="1"/>
  <c r="CB12" i="4"/>
  <c r="CA12" i="4" s="1"/>
  <c r="CB17" i="4"/>
  <c r="CB18" i="4"/>
  <c r="CA18" i="4" s="1"/>
  <c r="CB23" i="4"/>
  <c r="CA23" i="4" s="1"/>
  <c r="CB24" i="4"/>
  <c r="BU8" i="4"/>
  <c r="BU9" i="4"/>
  <c r="BU10" i="4"/>
  <c r="BU11" i="4"/>
  <c r="BU12" i="4"/>
  <c r="BU13" i="4"/>
  <c r="BU14" i="4"/>
  <c r="BU15" i="4"/>
  <c r="BU16" i="4"/>
  <c r="BU17" i="4"/>
  <c r="BU18" i="4"/>
  <c r="BU19" i="4"/>
  <c r="BU20" i="4"/>
  <c r="BU21" i="4"/>
  <c r="BU22" i="4"/>
  <c r="BU23" i="4"/>
  <c r="BU24" i="4"/>
  <c r="BU25" i="4"/>
  <c r="BU26" i="4"/>
  <c r="BU27" i="4"/>
  <c r="BO8" i="4"/>
  <c r="BO9" i="4"/>
  <c r="BO10" i="4"/>
  <c r="BO11" i="4"/>
  <c r="BO12" i="4"/>
  <c r="BO13" i="4"/>
  <c r="BO14" i="4"/>
  <c r="BO15" i="4"/>
  <c r="BO16" i="4"/>
  <c r="BO17" i="4"/>
  <c r="BO18" i="4"/>
  <c r="BO19" i="4"/>
  <c r="BO20" i="4"/>
  <c r="BO21" i="4"/>
  <c r="BO22" i="4"/>
  <c r="BO23" i="4"/>
  <c r="BO24" i="4"/>
  <c r="BO25" i="4"/>
  <c r="BO26" i="4"/>
  <c r="BO27" i="4"/>
  <c r="BI8" i="4"/>
  <c r="BI9" i="4"/>
  <c r="BI10" i="4"/>
  <c r="BI11" i="4"/>
  <c r="BI12" i="4"/>
  <c r="BI13" i="4"/>
  <c r="BI14" i="4"/>
  <c r="BI15" i="4"/>
  <c r="BI16" i="4"/>
  <c r="BI17" i="4"/>
  <c r="BI18" i="4"/>
  <c r="BI19" i="4"/>
  <c r="BI20" i="4"/>
  <c r="BI21" i="4"/>
  <c r="BI22" i="4"/>
  <c r="BI23" i="4"/>
  <c r="BI24" i="4"/>
  <c r="BI25" i="4"/>
  <c r="BI26" i="4"/>
  <c r="BI27" i="4"/>
  <c r="BC8" i="4"/>
  <c r="BC9" i="4"/>
  <c r="BC10" i="4"/>
  <c r="BC11" i="4"/>
  <c r="BC12" i="4"/>
  <c r="BC13" i="4"/>
  <c r="AV13" i="4" s="1"/>
  <c r="BC14" i="4"/>
  <c r="BC15" i="4"/>
  <c r="BC16" i="4"/>
  <c r="BC17" i="4"/>
  <c r="BC18" i="4"/>
  <c r="BC19" i="4"/>
  <c r="AV19" i="4" s="1"/>
  <c r="BC20" i="4"/>
  <c r="BC21" i="4"/>
  <c r="BC22" i="4"/>
  <c r="BC23" i="4"/>
  <c r="BC24" i="4"/>
  <c r="BC25" i="4"/>
  <c r="AV25" i="4" s="1"/>
  <c r="BC26" i="4"/>
  <c r="BC27" i="4"/>
  <c r="AW8" i="4"/>
  <c r="AV8" i="4" s="1"/>
  <c r="AW9" i="4"/>
  <c r="AW10" i="4"/>
  <c r="AW11" i="4"/>
  <c r="AV11" i="4" s="1"/>
  <c r="AW12" i="4"/>
  <c r="AV12" i="4" s="1"/>
  <c r="AW13" i="4"/>
  <c r="AW14" i="4"/>
  <c r="AV14" i="4" s="1"/>
  <c r="AW15" i="4"/>
  <c r="AW16" i="4"/>
  <c r="AW17" i="4"/>
  <c r="AV17" i="4" s="1"/>
  <c r="AW18" i="4"/>
  <c r="AV18" i="4" s="1"/>
  <c r="AW19" i="4"/>
  <c r="AW20" i="4"/>
  <c r="AV20" i="4" s="1"/>
  <c r="AW21" i="4"/>
  <c r="AW22" i="4"/>
  <c r="AW23" i="4"/>
  <c r="AV23" i="4" s="1"/>
  <c r="AW24" i="4"/>
  <c r="AV24" i="4" s="1"/>
  <c r="AW25" i="4"/>
  <c r="AW26" i="4"/>
  <c r="AV26" i="4" s="1"/>
  <c r="AW27" i="4"/>
  <c r="AV9" i="4"/>
  <c r="AV10" i="4"/>
  <c r="AV15" i="4"/>
  <c r="AV16" i="4"/>
  <c r="AV21" i="4"/>
  <c r="AV22" i="4"/>
  <c r="AV27" i="4"/>
  <c r="AP8" i="4"/>
  <c r="AP9" i="4"/>
  <c r="AP10" i="4"/>
  <c r="AP11" i="4"/>
  <c r="AP12" i="4"/>
  <c r="AP13" i="4"/>
  <c r="AP14" i="4"/>
  <c r="AP15" i="4"/>
  <c r="AP16" i="4"/>
  <c r="AP17" i="4"/>
  <c r="AP18" i="4"/>
  <c r="AP19" i="4"/>
  <c r="AP20" i="4"/>
  <c r="AP21" i="4"/>
  <c r="AP22" i="4"/>
  <c r="AP23" i="4"/>
  <c r="AP24" i="4"/>
  <c r="AP25" i="4"/>
  <c r="AP26" i="4"/>
  <c r="AP27" i="4"/>
  <c r="AJ8" i="4"/>
  <c r="AJ9" i="4"/>
  <c r="AJ10" i="4"/>
  <c r="AJ11" i="4"/>
  <c r="AC11" i="4" s="1"/>
  <c r="AB11" i="4" s="1"/>
  <c r="AJ12" i="4"/>
  <c r="AJ13" i="4"/>
  <c r="AJ14" i="4"/>
  <c r="AJ15" i="4"/>
  <c r="AJ16" i="4"/>
  <c r="AJ17" i="4"/>
  <c r="AC17" i="4" s="1"/>
  <c r="AB17" i="4" s="1"/>
  <c r="AJ18" i="4"/>
  <c r="AJ19" i="4"/>
  <c r="AJ20" i="4"/>
  <c r="AJ21" i="4"/>
  <c r="AJ22" i="4"/>
  <c r="AJ23" i="4"/>
  <c r="AC23" i="4" s="1"/>
  <c r="AB23" i="4" s="1"/>
  <c r="AJ24" i="4"/>
  <c r="AJ25" i="4"/>
  <c r="AJ26" i="4"/>
  <c r="AJ27" i="4"/>
  <c r="AD8" i="4"/>
  <c r="AD9" i="4"/>
  <c r="AC9" i="4" s="1"/>
  <c r="AB9" i="4" s="1"/>
  <c r="AD10" i="4"/>
  <c r="AC10" i="4" s="1"/>
  <c r="AB10" i="4" s="1"/>
  <c r="AD11" i="4"/>
  <c r="AD12" i="4"/>
  <c r="AC12" i="4" s="1"/>
  <c r="AD13" i="4"/>
  <c r="AD14" i="4"/>
  <c r="AD15" i="4"/>
  <c r="AC15" i="4" s="1"/>
  <c r="AB15" i="4" s="1"/>
  <c r="AD16" i="4"/>
  <c r="AC16" i="4" s="1"/>
  <c r="AB16" i="4" s="1"/>
  <c r="AD17" i="4"/>
  <c r="AD18" i="4"/>
  <c r="AC18" i="4" s="1"/>
  <c r="AD19" i="4"/>
  <c r="AD20" i="4"/>
  <c r="AD21" i="4"/>
  <c r="AC21" i="4" s="1"/>
  <c r="AB21" i="4" s="1"/>
  <c r="AD22" i="4"/>
  <c r="AC22" i="4" s="1"/>
  <c r="AB22" i="4" s="1"/>
  <c r="AD23" i="4"/>
  <c r="AD24" i="4"/>
  <c r="AC24" i="4" s="1"/>
  <c r="AD25" i="4"/>
  <c r="AD26" i="4"/>
  <c r="AD27" i="4"/>
  <c r="AC27" i="4" s="1"/>
  <c r="AB27" i="4" s="1"/>
  <c r="AC8" i="4"/>
  <c r="AB8" i="4" s="1"/>
  <c r="AC13" i="4"/>
  <c r="AB13" i="4" s="1"/>
  <c r="AC14" i="4"/>
  <c r="AB14" i="4" s="1"/>
  <c r="AC19" i="4"/>
  <c r="AB19" i="4" s="1"/>
  <c r="AC20" i="4"/>
  <c r="AB20" i="4" s="1"/>
  <c r="AC25" i="4"/>
  <c r="AB25" i="4" s="1"/>
  <c r="AC26" i="4"/>
  <c r="AB26" i="4" s="1"/>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Q8" i="3"/>
  <c r="Z8" i="3" s="1"/>
  <c r="Q9" i="3"/>
  <c r="Z9" i="3" s="1"/>
  <c r="Q10" i="3"/>
  <c r="Z10" i="3" s="1"/>
  <c r="Q11" i="3"/>
  <c r="Z11" i="3" s="1"/>
  <c r="Q12" i="3"/>
  <c r="Z12" i="3" s="1"/>
  <c r="Q13" i="3"/>
  <c r="Z13" i="3" s="1"/>
  <c r="N8" i="3"/>
  <c r="W8" i="3" s="1"/>
  <c r="N9" i="3"/>
  <c r="W9" i="3" s="1"/>
  <c r="N10" i="3"/>
  <c r="W10" i="3" s="1"/>
  <c r="N11" i="3"/>
  <c r="W11" i="3" s="1"/>
  <c r="N12" i="3"/>
  <c r="W12" i="3" s="1"/>
  <c r="N13" i="3"/>
  <c r="W13" i="3" s="1"/>
  <c r="M8" i="3"/>
  <c r="V8" i="3" s="1"/>
  <c r="M10" i="3"/>
  <c r="V10" i="3" s="1"/>
  <c r="M11" i="3"/>
  <c r="V11" i="3" s="1"/>
  <c r="M12" i="3"/>
  <c r="V12" i="3" s="1"/>
  <c r="M13" i="3"/>
  <c r="V13" i="3" s="1"/>
  <c r="H8" i="3"/>
  <c r="H9" i="3"/>
  <c r="D9" i="3" s="1"/>
  <c r="H10" i="3"/>
  <c r="H11" i="3"/>
  <c r="H12" i="3"/>
  <c r="H13" i="3"/>
  <c r="E8" i="3"/>
  <c r="E9" i="3"/>
  <c r="E10" i="3"/>
  <c r="E11" i="3"/>
  <c r="E12" i="3"/>
  <c r="E13" i="3"/>
  <c r="D8" i="3"/>
  <c r="D10" i="3"/>
  <c r="D11" i="3"/>
  <c r="D12" i="3"/>
  <c r="D13" i="3"/>
  <c r="AD8" i="2"/>
  <c r="AD9" i="2"/>
  <c r="AD10" i="2"/>
  <c r="AD11" i="2"/>
  <c r="AD12" i="2"/>
  <c r="AD13" i="2"/>
  <c r="AD14" i="2"/>
  <c r="AD15" i="2"/>
  <c r="AD16" i="2"/>
  <c r="AD17" i="2"/>
  <c r="AD18" i="2"/>
  <c r="AD19" i="2"/>
  <c r="AD20" i="2"/>
  <c r="AD21" i="2"/>
  <c r="AD22" i="2"/>
  <c r="AD23" i="2"/>
  <c r="AD24" i="2"/>
  <c r="AD25" i="2"/>
  <c r="AD26" i="2"/>
  <c r="AD27" i="2"/>
  <c r="AC8" i="2"/>
  <c r="AC9" i="2"/>
  <c r="AC10" i="2"/>
  <c r="AC11" i="2"/>
  <c r="AC12" i="2"/>
  <c r="AC13" i="2"/>
  <c r="AC14" i="2"/>
  <c r="AC15" i="2"/>
  <c r="AC16" i="2"/>
  <c r="AC17" i="2"/>
  <c r="AC18" i="2"/>
  <c r="AC19" i="2"/>
  <c r="AC20" i="2"/>
  <c r="AC21" i="2"/>
  <c r="AC22" i="2"/>
  <c r="AC23" i="2"/>
  <c r="AC24" i="2"/>
  <c r="AC25" i="2"/>
  <c r="AC26" i="2"/>
  <c r="AC27" i="2"/>
  <c r="AB8" i="2"/>
  <c r="AB9" i="2"/>
  <c r="AB10" i="2"/>
  <c r="AB11" i="2"/>
  <c r="AB12" i="2"/>
  <c r="AB13" i="2"/>
  <c r="AB14" i="2"/>
  <c r="AB15" i="2"/>
  <c r="AB16" i="2"/>
  <c r="AB17" i="2"/>
  <c r="AB18" i="2"/>
  <c r="AB19" i="2"/>
  <c r="AB20" i="2"/>
  <c r="AB21" i="2"/>
  <c r="AB22" i="2"/>
  <c r="AB23" i="2"/>
  <c r="AB24" i="2"/>
  <c r="AB25" i="2"/>
  <c r="AB26" i="2"/>
  <c r="AB27" i="2"/>
  <c r="AA8" i="2"/>
  <c r="AA9" i="2"/>
  <c r="AA10" i="2"/>
  <c r="AA11" i="2"/>
  <c r="AA12" i="2"/>
  <c r="AA13" i="2"/>
  <c r="AA14" i="2"/>
  <c r="AA15" i="2"/>
  <c r="AA16" i="2"/>
  <c r="AA17" i="2"/>
  <c r="AA18" i="2"/>
  <c r="AA19" i="2"/>
  <c r="AA20" i="2"/>
  <c r="AA21" i="2"/>
  <c r="AA22" i="2"/>
  <c r="AA23" i="2"/>
  <c r="AA24" i="2"/>
  <c r="AA25" i="2"/>
  <c r="AA26" i="2"/>
  <c r="AA27" i="2"/>
  <c r="Z8" i="2"/>
  <c r="Z11" i="2"/>
  <c r="Z13" i="2"/>
  <c r="Z14" i="2"/>
  <c r="Z17" i="2"/>
  <c r="Z19" i="2"/>
  <c r="Z20" i="2"/>
  <c r="Z23" i="2"/>
  <c r="Z25" i="2"/>
  <c r="Z26" i="2"/>
  <c r="Y8" i="2"/>
  <c r="Y9" i="2"/>
  <c r="Y10" i="2"/>
  <c r="Y11" i="2"/>
  <c r="Y12" i="2"/>
  <c r="Y13" i="2"/>
  <c r="Y14" i="2"/>
  <c r="Y15" i="2"/>
  <c r="Y16" i="2"/>
  <c r="Y17" i="2"/>
  <c r="Y18" i="2"/>
  <c r="Y19" i="2"/>
  <c r="Y20" i="2"/>
  <c r="Y21" i="2"/>
  <c r="Y22" i="2"/>
  <c r="Y23" i="2"/>
  <c r="Y24" i="2"/>
  <c r="Y25" i="2"/>
  <c r="Y26" i="2"/>
  <c r="Y27" i="2"/>
  <c r="X8" i="2"/>
  <c r="X9" i="2"/>
  <c r="X10" i="2"/>
  <c r="X11" i="2"/>
  <c r="X12" i="2"/>
  <c r="X13" i="2"/>
  <c r="X14" i="2"/>
  <c r="X15" i="2"/>
  <c r="X16" i="2"/>
  <c r="X17" i="2"/>
  <c r="X18" i="2"/>
  <c r="X19" i="2"/>
  <c r="X20" i="2"/>
  <c r="X21" i="2"/>
  <c r="X22" i="2"/>
  <c r="X23" i="2"/>
  <c r="X24" i="2"/>
  <c r="X25" i="2"/>
  <c r="X26" i="2"/>
  <c r="X27" i="2"/>
  <c r="Q8" i="2"/>
  <c r="Q9" i="2"/>
  <c r="Z9" i="2" s="1"/>
  <c r="Q10" i="2"/>
  <c r="Z10" i="2" s="1"/>
  <c r="Q11" i="2"/>
  <c r="Q12" i="2"/>
  <c r="Z12" i="2" s="1"/>
  <c r="Q13" i="2"/>
  <c r="M13" i="2" s="1"/>
  <c r="Q14" i="2"/>
  <c r="Q15" i="2"/>
  <c r="Z15" i="2" s="1"/>
  <c r="Q16" i="2"/>
  <c r="Z16" i="2" s="1"/>
  <c r="Q17" i="2"/>
  <c r="Q18" i="2"/>
  <c r="Z18" i="2" s="1"/>
  <c r="Q19" i="2"/>
  <c r="M19" i="2" s="1"/>
  <c r="Q20" i="2"/>
  <c r="Q21" i="2"/>
  <c r="Z21" i="2" s="1"/>
  <c r="Q22" i="2"/>
  <c r="Z22" i="2" s="1"/>
  <c r="Q23" i="2"/>
  <c r="Q24" i="2"/>
  <c r="Z24" i="2" s="1"/>
  <c r="Q25" i="2"/>
  <c r="M25" i="2" s="1"/>
  <c r="Q26" i="2"/>
  <c r="Q27" i="2"/>
  <c r="Z27"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M11" i="2"/>
  <c r="V11" i="2" s="1"/>
  <c r="M12" i="2"/>
  <c r="V12" i="2" s="1"/>
  <c r="M17" i="2"/>
  <c r="V17" i="2" s="1"/>
  <c r="M18" i="2"/>
  <c r="V18" i="2" s="1"/>
  <c r="M23" i="2"/>
  <c r="V23" i="2" s="1"/>
  <c r="M24" i="2"/>
  <c r="V24" i="2" s="1"/>
  <c r="H8" i="2"/>
  <c r="H9" i="2"/>
  <c r="D9" i="2" s="1"/>
  <c r="H10" i="2"/>
  <c r="D10" i="2" s="1"/>
  <c r="H11" i="2"/>
  <c r="H12" i="2"/>
  <c r="H13" i="2"/>
  <c r="D13" i="2" s="1"/>
  <c r="H14" i="2"/>
  <c r="H15" i="2"/>
  <c r="D15" i="2" s="1"/>
  <c r="H16" i="2"/>
  <c r="D16" i="2" s="1"/>
  <c r="H17" i="2"/>
  <c r="H18" i="2"/>
  <c r="H19" i="2"/>
  <c r="D19" i="2" s="1"/>
  <c r="H20" i="2"/>
  <c r="H21" i="2"/>
  <c r="D21" i="2" s="1"/>
  <c r="H22" i="2"/>
  <c r="D22" i="2" s="1"/>
  <c r="H23" i="2"/>
  <c r="H24" i="2"/>
  <c r="H25" i="2"/>
  <c r="D25" i="2" s="1"/>
  <c r="H26" i="2"/>
  <c r="H27" i="2"/>
  <c r="D27" i="2" s="1"/>
  <c r="E8" i="2"/>
  <c r="D8" i="2" s="1"/>
  <c r="E9" i="2"/>
  <c r="E10" i="2"/>
  <c r="E11" i="2"/>
  <c r="E12" i="2"/>
  <c r="E13" i="2"/>
  <c r="E14" i="2"/>
  <c r="D14" i="2" s="1"/>
  <c r="E15" i="2"/>
  <c r="E16" i="2"/>
  <c r="E17" i="2"/>
  <c r="E18" i="2"/>
  <c r="E19" i="2"/>
  <c r="E20" i="2"/>
  <c r="D20" i="2" s="1"/>
  <c r="E21" i="2"/>
  <c r="E22" i="2"/>
  <c r="E23" i="2"/>
  <c r="E24" i="2"/>
  <c r="E25" i="2"/>
  <c r="E26" i="2"/>
  <c r="D26" i="2" s="1"/>
  <c r="E27" i="2"/>
  <c r="D11" i="2"/>
  <c r="D12" i="2"/>
  <c r="D17" i="2"/>
  <c r="D18" i="2"/>
  <c r="D23" i="2"/>
  <c r="D24" i="2"/>
  <c r="CA27" i="4" l="1"/>
  <c r="CA21" i="4"/>
  <c r="CA15" i="4"/>
  <c r="CA9" i="4"/>
  <c r="CA17" i="4"/>
  <c r="V25" i="2"/>
  <c r="V19" i="2"/>
  <c r="V13" i="2"/>
  <c r="AB24" i="4"/>
  <c r="AB18" i="4"/>
  <c r="AB12" i="4"/>
  <c r="CA24" i="4"/>
  <c r="M22" i="2"/>
  <c r="V22" i="2" s="1"/>
  <c r="M16" i="2"/>
  <c r="V16" i="2" s="1"/>
  <c r="M10" i="2"/>
  <c r="V10" i="2" s="1"/>
  <c r="M27" i="2"/>
  <c r="V27" i="2" s="1"/>
  <c r="M9" i="3"/>
  <c r="V9" i="3" s="1"/>
  <c r="M15" i="2"/>
  <c r="V15" i="2" s="1"/>
  <c r="M26" i="2"/>
  <c r="V26" i="2" s="1"/>
  <c r="M8" i="2"/>
  <c r="V8" i="2" s="1"/>
  <c r="M21" i="2"/>
  <c r="V21" i="2" s="1"/>
  <c r="M9" i="2"/>
  <c r="V9" i="2" s="1"/>
  <c r="M20" i="2"/>
  <c r="V20" i="2" s="1"/>
  <c r="M14" i="2"/>
  <c r="V14"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s="1"/>
</calcChain>
</file>

<file path=xl/sharedStrings.xml><?xml version="1.0" encoding="utf-8"?>
<sst xmlns="http://schemas.openxmlformats.org/spreadsheetml/2006/main" count="2824" uniqueCount="202">
  <si>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</si>
  <si>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</si>
  <si>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</si>
  <si>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</si>
  <si>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</si>
  <si>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</si>
  <si>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</si>
  <si>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</si>
  <si>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</si>
  <si>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</si>
  <si>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</si>
  <si>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</si>
  <si>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</si>
  <si>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</si>
  <si>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</si>
  <si>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</si>
  <si>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</si>
  <si>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</si>
  <si>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</si>
  <si>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</si>
  <si>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</si>
  <si>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</si>
  <si>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</si>
  <si>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</si>
  <si>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</si>
  <si>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</si>
  <si>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</si>
  <si>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</si>
  <si>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</si>
  <si>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</si>
  <si>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</si>
  <si>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</si>
  <si>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</si>
  <si>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</si>
  <si>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</si>
  <si>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</si>
  <si>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</si>
  <si>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</si>
  <si>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</si>
  <si>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</si>
  <si>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</si>
  <si>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</si>
  <si>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</si>
  <si>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</si>
  <si>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</si>
  <si>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</si>
  <si>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</si>
  <si>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</si>
  <si>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</si>
  <si>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</si>
  <si>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</si>
  <si>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</si>
  <si>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</si>
  <si>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</si>
  <si>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</si>
  <si>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</si>
  <si>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</si>
  <si>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</si>
  <si>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</si>
  <si>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</si>
  <si>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</si>
  <si>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</si>
  <si>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</si>
  <si>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</si>
  <si>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</si>
  <si>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</si>
  <si>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</si>
  <si>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</si>
  <si>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</si>
  <si>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</si>
  <si>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</si>
  <si>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</si>
  <si>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</si>
  <si>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</si>
  <si>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</si>
  <si>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</si>
  <si>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</si>
  <si>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</si>
  <si>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</si>
  <si>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</si>
  <si>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</si>
  <si>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</si>
  <si>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</si>
  <si>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</si>
  <si>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</si>
  <si>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</si>
  <si>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</si>
  <si>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</si>
  <si>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</si>
  <si>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</si>
  <si>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</si>
  <si>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</si>
  <si>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</si>
  <si>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</si>
  <si>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</si>
  <si>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</si>
  <si>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</si>
  <si>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</si>
  <si>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</si>
  <si>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</si>
  <si>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</si>
  <si>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</si>
  <si>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</si>
  <si>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</si>
  <si>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</si>
  <si>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</si>
  <si>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</si>
  <si>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</si>
  <si>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</si>
  <si>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</si>
  <si>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</si>
  <si>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</si>
  <si>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</si>
  <si>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</si>
  <si>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</si>
  <si>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</si>
  <si>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</si>
  <si>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</si>
  <si>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</si>
  <si>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</si>
  <si>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</si>
  <si>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</si>
  <si>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</si>
  <si>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</si>
  <si>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</si>
  <si>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</si>
  <si>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愛媛県</t>
  </si>
  <si>
    <t>38000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</si>
  <si>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</si>
  <si>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</si>
  <si>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</si>
  <si>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</si>
  <si>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</si>
  <si>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</si>
  <si>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</si>
  <si>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</si>
  <si>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38201</t>
  </si>
  <si>
    <t>松山市</t>
  </si>
  <si>
    <t>-</t>
  </si>
  <si>
    <t/>
  </si>
  <si>
    <t>38202</t>
  </si>
  <si>
    <t>今治市</t>
  </si>
  <si>
    <t>ｂ</t>
  </si>
  <si>
    <t>38203</t>
  </si>
  <si>
    <t>宇和島市</t>
  </si>
  <si>
    <t>38204</t>
  </si>
  <si>
    <t>八幡浜市</t>
  </si>
  <si>
    <t>38205</t>
  </si>
  <si>
    <t>新居浜市</t>
  </si>
  <si>
    <t>38206</t>
  </si>
  <si>
    <t>西条市</t>
  </si>
  <si>
    <t>38207</t>
  </si>
  <si>
    <t>大洲市</t>
  </si>
  <si>
    <t>38210</t>
  </si>
  <si>
    <t>伊予市</t>
  </si>
  <si>
    <t>38213</t>
  </si>
  <si>
    <t>四国中央市</t>
  </si>
  <si>
    <t>38214</t>
  </si>
  <si>
    <t>西予市</t>
  </si>
  <si>
    <t>38215</t>
  </si>
  <si>
    <t>東温市</t>
  </si>
  <si>
    <t>クランプ</t>
  </si>
  <si>
    <t>38356</t>
  </si>
  <si>
    <t>上島町</t>
  </si>
  <si>
    <t>38386</t>
  </si>
  <si>
    <t>久万高原町</t>
  </si>
  <si>
    <t>38401</t>
  </si>
  <si>
    <t>松前町</t>
  </si>
  <si>
    <t>38402</t>
  </si>
  <si>
    <t>砥部町</t>
  </si>
  <si>
    <t>キャブオーバー</t>
  </si>
  <si>
    <t>スキッドステアローダ</t>
  </si>
  <si>
    <t>ダンプセミトレーラ</t>
  </si>
  <si>
    <t>バン</t>
  </si>
  <si>
    <t>バンセミトレーラ</t>
  </si>
  <si>
    <t>トラクタ</t>
  </si>
  <si>
    <t>道路作業車</t>
  </si>
  <si>
    <t>工作車</t>
  </si>
  <si>
    <t>冷蔵冷凍車</t>
  </si>
  <si>
    <t>38422</t>
  </si>
  <si>
    <t>内子町</t>
  </si>
  <si>
    <t>38442</t>
  </si>
  <si>
    <t>伊方町</t>
  </si>
  <si>
    <t>38484</t>
  </si>
  <si>
    <t>松野町</t>
  </si>
  <si>
    <t>38488</t>
  </si>
  <si>
    <t>鬼北町</t>
  </si>
  <si>
    <t>38506</t>
  </si>
  <si>
    <t>愛南町</t>
  </si>
  <si>
    <t>38826</t>
  </si>
  <si>
    <t>松山衛生事務組合</t>
  </si>
  <si>
    <t>○</t>
  </si>
  <si>
    <t>38840</t>
  </si>
  <si>
    <t>伊予市松前町共立衛生組合</t>
  </si>
  <si>
    <t>38842</t>
  </si>
  <si>
    <t>大洲・喜多衛生事務組合</t>
  </si>
  <si>
    <t>38862</t>
  </si>
  <si>
    <t>八幡浜地区施設事務組合</t>
  </si>
  <si>
    <t>38865</t>
  </si>
  <si>
    <t>伊予地区ごみ処理施設管理組合</t>
  </si>
  <si>
    <t>38888</t>
  </si>
  <si>
    <t>宇和島地区広域事務組合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</si>
</sst>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4</v>
      </c>
      <c r="E7" s="53">
        <f t="shared" si="0"/>
        <v>0</v>
      </c>
      <c r="F7" s="53">
        <f t="shared" si="0"/>
        <v>2</v>
      </c>
      <c r="G7" s="53">
        <f t="shared" si="0"/>
        <v>0</v>
      </c>
      <c r="H7" s="53">
        <f t="shared" si="0"/>
        <v>0</v>
      </c>
      <c r="I7" s="53">
        <f t="shared" si="0"/>
        <v>0</v>
      </c>
      <c r="J7" s="53">
        <f t="shared" si="0"/>
        <v>1</v>
      </c>
      <c r="K7" s="53">
        <f t="shared" si="0"/>
        <v>0</v>
      </c>
      <c r="L7" s="53">
        <f t="shared" si="0"/>
        <v>0</v>
      </c>
      <c r="M7" s="53">
        <f t="shared" si="0"/>
        <v>1</v>
      </c>
      <c r="N7" s="53">
        <f t="shared" si="0"/>
        <v>1</v>
      </c>
      <c r="O7" s="53">
        <f t="shared" si="0"/>
        <v>5</v>
      </c>
      <c r="P7" s="53">
        <f t="shared" si="0"/>
        <v>1</v>
      </c>
      <c r="Q7" s="53">
        <f t="shared" si="0"/>
        <v>1</v>
      </c>
      <c r="R7" s="53">
        <f t="shared" si="0"/>
        <v>0</v>
      </c>
      <c r="S7" s="53">
        <f t="shared" si="0"/>
        <v>0</v>
      </c>
      <c r="T7" s="53">
        <f t="shared" si="0"/>
        <v>1</v>
      </c>
      <c r="U7" s="53">
        <f>COUNTIF(U$8:U$57,"&lt;&gt;")</f>
        <v>6</v>
      </c>
      <c r="V7" s="53">
        <f>50-(COUNTBLANK(V$8:V$57))</f>
        <v>6</v>
      </c>
      <c r="W7" s="53">
        <f t="shared" ref="W7:AY7" si="1">COUNTIF(W$8:W$57,"&lt;&gt;")</f>
        <v>6</v>
      </c>
      <c r="X7" s="53">
        <f>50-(COUNTBLANK(X$8:X$57))</f>
        <v>6</v>
      </c>
      <c r="Y7" s="53">
        <f t="shared" si="1"/>
        <v>6</v>
      </c>
      <c r="Z7" s="53">
        <f>50-(COUNTBLANK(Z$8:Z$57))</f>
        <v>3</v>
      </c>
      <c r="AA7" s="53">
        <f t="shared" si="1"/>
        <v>3</v>
      </c>
      <c r="AB7" s="53">
        <f>50-(COUNTBLANK(AB$8:AB$57))</f>
        <v>3</v>
      </c>
      <c r="AC7" s="53">
        <f t="shared" si="1"/>
        <v>3</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189</v>
      </c>
      <c r="C8" s="47" t="s">
        <v>190</v>
      </c>
      <c r="D8" s="47" t="s">
        <v>191</v>
      </c>
      <c r="E8" s="47"/>
      <c r="F8" s="47"/>
      <c r="G8" s="47"/>
      <c r="H8" s="47"/>
      <c r="I8" s="47"/>
      <c r="J8" s="47"/>
      <c r="K8" s="47"/>
      <c r="L8" s="47"/>
      <c r="M8" s="47"/>
      <c r="N8" s="47"/>
      <c r="O8" s="47" t="s">
        <v>191</v>
      </c>
      <c r="P8" s="47"/>
      <c r="Q8" s="47"/>
      <c r="R8" s="47"/>
      <c r="S8" s="47"/>
      <c r="T8" s="47"/>
      <c r="U8" s="47">
        <v>4</v>
      </c>
      <c r="V8" s="49" t="s">
        <v>136</v>
      </c>
      <c r="W8" s="47" t="s">
        <v>137</v>
      </c>
      <c r="X8" s="49" t="s">
        <v>159</v>
      </c>
      <c r="Y8" s="47" t="s">
        <v>160</v>
      </c>
      <c r="Z8" s="49" t="s">
        <v>168</v>
      </c>
      <c r="AA8" s="47" t="s">
        <v>169</v>
      </c>
      <c r="AB8" s="49" t="s">
        <v>164</v>
      </c>
      <c r="AC8" s="47" t="s">
        <v>165</v>
      </c>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192</v>
      </c>
      <c r="C9" s="47" t="s">
        <v>193</v>
      </c>
      <c r="D9" s="47" t="s">
        <v>191</v>
      </c>
      <c r="E9" s="47"/>
      <c r="F9" s="47"/>
      <c r="G9" s="47"/>
      <c r="H9" s="47"/>
      <c r="I9" s="47"/>
      <c r="J9" s="47"/>
      <c r="K9" s="47"/>
      <c r="L9" s="47"/>
      <c r="M9" s="47"/>
      <c r="N9" s="47"/>
      <c r="O9" s="47" t="s">
        <v>191</v>
      </c>
      <c r="P9" s="47"/>
      <c r="Q9" s="47"/>
      <c r="R9" s="47"/>
      <c r="S9" s="47"/>
      <c r="T9" s="47" t="s">
        <v>191</v>
      </c>
      <c r="U9" s="47">
        <v>2</v>
      </c>
      <c r="V9" s="49" t="s">
        <v>153</v>
      </c>
      <c r="W9" s="47" t="s">
        <v>154</v>
      </c>
      <c r="X9" s="49" t="s">
        <v>166</v>
      </c>
      <c r="Y9" s="47" t="s">
        <v>167</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194</v>
      </c>
      <c r="C10" s="47" t="s">
        <v>195</v>
      </c>
      <c r="D10" s="47" t="s">
        <v>191</v>
      </c>
      <c r="E10" s="47"/>
      <c r="F10" s="47"/>
      <c r="G10" s="47"/>
      <c r="H10" s="47"/>
      <c r="I10" s="47"/>
      <c r="J10" s="47"/>
      <c r="K10" s="47"/>
      <c r="L10" s="47"/>
      <c r="M10" s="47"/>
      <c r="N10" s="47" t="s">
        <v>191</v>
      </c>
      <c r="O10" s="47" t="s">
        <v>191</v>
      </c>
      <c r="P10" s="47" t="s">
        <v>191</v>
      </c>
      <c r="Q10" s="47" t="s">
        <v>191</v>
      </c>
      <c r="R10" s="47"/>
      <c r="S10" s="47"/>
      <c r="T10" s="47"/>
      <c r="U10" s="47">
        <v>4</v>
      </c>
      <c r="V10" s="49" t="s">
        <v>151</v>
      </c>
      <c r="W10" s="47" t="s">
        <v>152</v>
      </c>
      <c r="X10" s="49" t="s">
        <v>179</v>
      </c>
      <c r="Y10" s="47" t="s">
        <v>180</v>
      </c>
      <c r="Z10" s="49" t="s">
        <v>153</v>
      </c>
      <c r="AA10" s="47" t="s">
        <v>154</v>
      </c>
      <c r="AB10" s="49" t="s">
        <v>168</v>
      </c>
      <c r="AC10" s="47" t="s">
        <v>169</v>
      </c>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196</v>
      </c>
      <c r="C11" s="47" t="s">
        <v>197</v>
      </c>
      <c r="D11" s="47" t="s">
        <v>191</v>
      </c>
      <c r="E11" s="47"/>
      <c r="F11" s="47"/>
      <c r="G11" s="47"/>
      <c r="H11" s="47"/>
      <c r="I11" s="47"/>
      <c r="J11" s="47"/>
      <c r="K11" s="47"/>
      <c r="L11" s="47"/>
      <c r="M11" s="47"/>
      <c r="N11" s="47"/>
      <c r="O11" s="47" t="s">
        <v>191</v>
      </c>
      <c r="P11" s="47"/>
      <c r="Q11" s="47"/>
      <c r="R11" s="47"/>
      <c r="S11" s="47"/>
      <c r="T11" s="47"/>
      <c r="U11" s="47">
        <v>2</v>
      </c>
      <c r="V11" s="49" t="s">
        <v>145</v>
      </c>
      <c r="W11" s="47" t="s">
        <v>146</v>
      </c>
      <c r="X11" s="49" t="s">
        <v>181</v>
      </c>
      <c r="Y11" s="47" t="s">
        <v>182</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198</v>
      </c>
      <c r="C12" s="47" t="s">
        <v>199</v>
      </c>
      <c r="D12" s="47"/>
      <c r="E12" s="47"/>
      <c r="F12" s="47" t="s">
        <v>191</v>
      </c>
      <c r="G12" s="47"/>
      <c r="H12" s="47"/>
      <c r="I12" s="47"/>
      <c r="J12" s="47"/>
      <c r="K12" s="47"/>
      <c r="L12" s="47"/>
      <c r="M12" s="47" t="s">
        <v>191</v>
      </c>
      <c r="N12" s="47"/>
      <c r="O12" s="47"/>
      <c r="P12" s="47"/>
      <c r="Q12" s="47"/>
      <c r="R12" s="47"/>
      <c r="S12" s="47"/>
      <c r="T12" s="47"/>
      <c r="U12" s="47">
        <v>2</v>
      </c>
      <c r="V12" s="49" t="s">
        <v>153</v>
      </c>
      <c r="W12" s="47" t="s">
        <v>154</v>
      </c>
      <c r="X12" s="49" t="s">
        <v>166</v>
      </c>
      <c r="Y12" s="47" t="s">
        <v>167</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200</v>
      </c>
      <c r="C13" s="47" t="s">
        <v>201</v>
      </c>
      <c r="D13" s="47"/>
      <c r="E13" s="47"/>
      <c r="F13" s="47" t="s">
        <v>191</v>
      </c>
      <c r="G13" s="47"/>
      <c r="H13" s="47"/>
      <c r="I13" s="47"/>
      <c r="J13" s="47" t="s">
        <v>191</v>
      </c>
      <c r="K13" s="47"/>
      <c r="L13" s="47"/>
      <c r="M13" s="47"/>
      <c r="N13" s="47"/>
      <c r="O13" s="47" t="s">
        <v>191</v>
      </c>
      <c r="P13" s="47"/>
      <c r="Q13" s="47"/>
      <c r="R13" s="47"/>
      <c r="S13" s="47"/>
      <c r="T13" s="47"/>
      <c r="U13" s="47">
        <v>4</v>
      </c>
      <c r="V13" s="49" t="s">
        <v>143</v>
      </c>
      <c r="W13" s="47" t="s">
        <v>144</v>
      </c>
      <c r="X13" s="49" t="s">
        <v>183</v>
      </c>
      <c r="Y13" s="47" t="s">
        <v>184</v>
      </c>
      <c r="Z13" s="49" t="s">
        <v>185</v>
      </c>
      <c r="AA13" s="47" t="s">
        <v>186</v>
      </c>
      <c r="AB13" s="49" t="s">
        <v>187</v>
      </c>
      <c r="AC13" s="47" t="s">
        <v>188</v>
      </c>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3">
    <sortCondition ref="A8:A13"/>
    <sortCondition ref="B8:B13"/>
    <sortCondition ref="C8:C1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愛媛県</v>
      </c>
      <c r="B7" s="51" t="str">
        <f>組合状況!B7</f>
        <v>38000</v>
      </c>
      <c r="C7" s="50" t="s">
        <v>52</v>
      </c>
      <c r="D7" s="52">
        <f>SUM(E7,+H7)</f>
        <v>471</v>
      </c>
      <c r="E7" s="52">
        <f>SUM(F7:G7)</f>
        <v>228</v>
      </c>
      <c r="F7" s="52">
        <f>SUM(F$8:F$207)</f>
        <v>197</v>
      </c>
      <c r="G7" s="52">
        <f>SUM(G$8:G$207)</f>
        <v>31</v>
      </c>
      <c r="H7" s="52">
        <f>SUM(I7:L7)</f>
        <v>243</v>
      </c>
      <c r="I7" s="52">
        <f>SUM(I$8:I$207)</f>
        <v>185</v>
      </c>
      <c r="J7" s="52">
        <f>SUM(J$8:J$207)</f>
        <v>51</v>
      </c>
      <c r="K7" s="52">
        <f>SUM(K$8:K$207)</f>
        <v>5</v>
      </c>
      <c r="L7" s="52">
        <f>SUM(L$8:L$207)</f>
        <v>2</v>
      </c>
      <c r="M7" s="52">
        <f>SUM(N7,+Q7)</f>
        <v>32</v>
      </c>
      <c r="N7" s="52">
        <f>SUM(O7:P7)</f>
        <v>32</v>
      </c>
      <c r="O7" s="52">
        <f>SUM(O$8:O$207)</f>
        <v>24</v>
      </c>
      <c r="P7" s="52">
        <f>SUM(P$8:P$207)</f>
        <v>8</v>
      </c>
      <c r="Q7" s="52">
        <f>SUM(R7:U7)</f>
        <v>0</v>
      </c>
      <c r="R7" s="52">
        <f>SUM(R$8:R$207)</f>
        <v>0</v>
      </c>
      <c r="S7" s="52">
        <f>SUM(S$8:S$207)</f>
        <v>0</v>
      </c>
      <c r="T7" s="52">
        <f>SUM(T$8:T$207)</f>
        <v>0</v>
      </c>
      <c r="U7" s="52">
        <f>SUM(U$8:U$207)</f>
        <v>0</v>
      </c>
      <c r="V7" s="52">
        <f t="shared" ref="V7:AD7" si="0">SUM(D7,+M7)</f>
        <v>503</v>
      </c>
      <c r="W7" s="52">
        <f t="shared" si="0"/>
        <v>260</v>
      </c>
      <c r="X7" s="52">
        <f t="shared" si="0"/>
        <v>221</v>
      </c>
      <c r="Y7" s="52">
        <f t="shared" si="0"/>
        <v>39</v>
      </c>
      <c r="Z7" s="52">
        <f t="shared" si="0"/>
        <v>243</v>
      </c>
      <c r="AA7" s="52">
        <f t="shared" si="0"/>
        <v>185</v>
      </c>
      <c r="AB7" s="52">
        <f t="shared" si="0"/>
        <v>51</v>
      </c>
      <c r="AC7" s="52">
        <f t="shared" si="0"/>
        <v>5</v>
      </c>
      <c r="AD7" s="52">
        <f t="shared" si="0"/>
        <v>2</v>
      </c>
    </row>
    <row r="8" spans="1:30" ht="13.5" customHeight="1">
      <c r="A8" s="45" t="s">
        <v>126</v>
      </c>
      <c r="B8" s="46" t="s">
        <v>136</v>
      </c>
      <c r="C8" s="47" t="s">
        <v>137</v>
      </c>
      <c r="D8" s="48">
        <f>SUM(E8,+H8)</f>
        <v>192</v>
      </c>
      <c r="E8" s="48">
        <f>SUM(F8:G8)</f>
        <v>71</v>
      </c>
      <c r="F8" s="48">
        <v>52</v>
      </c>
      <c r="G8" s="48">
        <v>19</v>
      </c>
      <c r="H8" s="48">
        <f>SUM(I8:L8)</f>
        <v>121</v>
      </c>
      <c r="I8" s="48">
        <v>121</v>
      </c>
      <c r="J8" s="48">
        <v>0</v>
      </c>
      <c r="K8" s="48">
        <v>0</v>
      </c>
      <c r="L8" s="48">
        <v>0</v>
      </c>
      <c r="M8" s="48">
        <f>SUM(N8,+Q8)</f>
        <v>5</v>
      </c>
      <c r="N8" s="48">
        <f>SUM(O8:P8)</f>
        <v>5</v>
      </c>
      <c r="O8" s="48">
        <v>2</v>
      </c>
      <c r="P8" s="48">
        <v>3</v>
      </c>
      <c r="Q8" s="48">
        <f>SUM(R8:U8)</f>
        <v>0</v>
      </c>
      <c r="R8" s="48">
        <v>0</v>
      </c>
      <c r="S8" s="48">
        <v>0</v>
      </c>
      <c r="T8" s="48">
        <v>0</v>
      </c>
      <c r="U8" s="48">
        <v>0</v>
      </c>
      <c r="V8" s="48">
        <f>SUM(D8,+M8)</f>
        <v>197</v>
      </c>
      <c r="W8" s="48">
        <f>SUM(E8,+N8)</f>
        <v>76</v>
      </c>
      <c r="X8" s="48">
        <f>SUM(F8,+O8)</f>
        <v>54</v>
      </c>
      <c r="Y8" s="48">
        <f>SUM(G8,+P8)</f>
        <v>22</v>
      </c>
      <c r="Z8" s="48">
        <f>SUM(H8,+Q8)</f>
        <v>121</v>
      </c>
      <c r="AA8" s="48">
        <f>SUM(I8,+R8)</f>
        <v>121</v>
      </c>
      <c r="AB8" s="48">
        <f>SUM(J8,+S8)</f>
        <v>0</v>
      </c>
      <c r="AC8" s="48">
        <f>SUM(K8,+T8)</f>
        <v>0</v>
      </c>
      <c r="AD8" s="48">
        <f>SUM(L8,+U8)</f>
        <v>0</v>
      </c>
    </row>
    <row r="9" spans="1:30" ht="13.5" customHeight="1">
      <c r="A9" s="45" t="s">
        <v>126</v>
      </c>
      <c r="B9" s="46" t="s">
        <v>140</v>
      </c>
      <c r="C9" s="47" t="s">
        <v>141</v>
      </c>
      <c r="D9" s="48">
        <f>SUM(E9,+H9)</f>
        <v>69</v>
      </c>
      <c r="E9" s="48">
        <f>SUM(F9:G9)</f>
        <v>28</v>
      </c>
      <c r="F9" s="48">
        <v>22</v>
      </c>
      <c r="G9" s="48">
        <v>6</v>
      </c>
      <c r="H9" s="48">
        <f>SUM(I9:L9)</f>
        <v>41</v>
      </c>
      <c r="I9" s="48">
        <v>14</v>
      </c>
      <c r="J9" s="48">
        <v>24</v>
      </c>
      <c r="K9" s="48">
        <v>3</v>
      </c>
      <c r="L9" s="48">
        <v>0</v>
      </c>
      <c r="M9" s="48">
        <f>SUM(N9,+Q9)</f>
        <v>8</v>
      </c>
      <c r="N9" s="48">
        <f>SUM(O9:P9)</f>
        <v>8</v>
      </c>
      <c r="O9" s="48">
        <v>5</v>
      </c>
      <c r="P9" s="48">
        <v>3</v>
      </c>
      <c r="Q9" s="48">
        <f>SUM(R9:U9)</f>
        <v>0</v>
      </c>
      <c r="R9" s="48">
        <v>0</v>
      </c>
      <c r="S9" s="48">
        <v>0</v>
      </c>
      <c r="T9" s="48">
        <v>0</v>
      </c>
      <c r="U9" s="48">
        <v>0</v>
      </c>
      <c r="V9" s="48">
        <f>SUM(D9,+M9)</f>
        <v>77</v>
      </c>
      <c r="W9" s="48">
        <f>SUM(E9,+N9)</f>
        <v>36</v>
      </c>
      <c r="X9" s="48">
        <f>SUM(F9,+O9)</f>
        <v>27</v>
      </c>
      <c r="Y9" s="48">
        <f>SUM(G9,+P9)</f>
        <v>9</v>
      </c>
      <c r="Z9" s="48">
        <f>SUM(H9,+Q9)</f>
        <v>41</v>
      </c>
      <c r="AA9" s="48">
        <f>SUM(I9,+R9)</f>
        <v>14</v>
      </c>
      <c r="AB9" s="48">
        <f>SUM(J9,+S9)</f>
        <v>24</v>
      </c>
      <c r="AC9" s="48">
        <f>SUM(K9,+T9)</f>
        <v>3</v>
      </c>
      <c r="AD9" s="48">
        <f>SUM(L9,+U9)</f>
        <v>0</v>
      </c>
    </row>
    <row r="10" spans="1:30" ht="13.5" customHeight="1">
      <c r="A10" s="45" t="s">
        <v>126</v>
      </c>
      <c r="B10" s="46" t="s">
        <v>143</v>
      </c>
      <c r="C10" s="47" t="s">
        <v>144</v>
      </c>
      <c r="D10" s="48">
        <f>SUM(E10,+H10)</f>
        <v>44</v>
      </c>
      <c r="E10" s="48">
        <f>SUM(F10:G10)</f>
        <v>14</v>
      </c>
      <c r="F10" s="48">
        <v>14</v>
      </c>
      <c r="G10" s="48">
        <v>0</v>
      </c>
      <c r="H10" s="48">
        <f>SUM(I10:L10)</f>
        <v>30</v>
      </c>
      <c r="I10" s="48">
        <v>23</v>
      </c>
      <c r="J10" s="48">
        <v>5</v>
      </c>
      <c r="K10" s="48">
        <v>2</v>
      </c>
      <c r="L10" s="48">
        <v>0</v>
      </c>
      <c r="M10" s="48">
        <f>SUM(N10,+Q10)</f>
        <v>1</v>
      </c>
      <c r="N10" s="48">
        <f>SUM(O10:P10)</f>
        <v>1</v>
      </c>
      <c r="O10" s="48">
        <v>1</v>
      </c>
      <c r="P10" s="48">
        <v>0</v>
      </c>
      <c r="Q10" s="48">
        <f>SUM(R10:U10)</f>
        <v>0</v>
      </c>
      <c r="R10" s="48">
        <v>0</v>
      </c>
      <c r="S10" s="48">
        <v>0</v>
      </c>
      <c r="T10" s="48">
        <v>0</v>
      </c>
      <c r="U10" s="48">
        <v>0</v>
      </c>
      <c r="V10" s="48">
        <f>SUM(D10,+M10)</f>
        <v>45</v>
      </c>
      <c r="W10" s="48">
        <f>SUM(E10,+N10)</f>
        <v>15</v>
      </c>
      <c r="X10" s="48">
        <f>SUM(F10,+O10)</f>
        <v>15</v>
      </c>
      <c r="Y10" s="48">
        <f>SUM(G10,+P10)</f>
        <v>0</v>
      </c>
      <c r="Z10" s="48">
        <f>SUM(H10,+Q10)</f>
        <v>30</v>
      </c>
      <c r="AA10" s="48">
        <f>SUM(I10,+R10)</f>
        <v>23</v>
      </c>
      <c r="AB10" s="48">
        <f>SUM(J10,+S10)</f>
        <v>5</v>
      </c>
      <c r="AC10" s="48">
        <f>SUM(K10,+T10)</f>
        <v>2</v>
      </c>
      <c r="AD10" s="48">
        <f>SUM(L10,+U10)</f>
        <v>0</v>
      </c>
    </row>
    <row r="11" spans="1:30" ht="13.5" customHeight="1">
      <c r="A11" s="45" t="s">
        <v>126</v>
      </c>
      <c r="B11" s="46" t="s">
        <v>145</v>
      </c>
      <c r="C11" s="47" t="s">
        <v>146</v>
      </c>
      <c r="D11" s="48">
        <f>SUM(E11,+H11)</f>
        <v>11</v>
      </c>
      <c r="E11" s="48">
        <f>SUM(F11:G11)</f>
        <v>8</v>
      </c>
      <c r="F11" s="48">
        <v>8</v>
      </c>
      <c r="G11" s="48">
        <v>0</v>
      </c>
      <c r="H11" s="48">
        <f>SUM(I11:L11)</f>
        <v>3</v>
      </c>
      <c r="I11" s="48">
        <v>3</v>
      </c>
      <c r="J11" s="48">
        <v>0</v>
      </c>
      <c r="K11" s="48">
        <v>0</v>
      </c>
      <c r="L11" s="48">
        <v>0</v>
      </c>
      <c r="M11" s="48">
        <f>SUM(N11,+Q11)</f>
        <v>0</v>
      </c>
      <c r="N11" s="48">
        <f>SUM(O11:P11)</f>
        <v>0</v>
      </c>
      <c r="O11" s="48">
        <v>0</v>
      </c>
      <c r="P11" s="48">
        <v>0</v>
      </c>
      <c r="Q11" s="48">
        <f>SUM(R11:U11)</f>
        <v>0</v>
      </c>
      <c r="R11" s="48">
        <v>0</v>
      </c>
      <c r="S11" s="48">
        <v>0</v>
      </c>
      <c r="T11" s="48">
        <v>0</v>
      </c>
      <c r="U11" s="48">
        <v>0</v>
      </c>
      <c r="V11" s="48">
        <f>SUM(D11,+M11)</f>
        <v>11</v>
      </c>
      <c r="W11" s="48">
        <f>SUM(E11,+N11)</f>
        <v>8</v>
      </c>
      <c r="X11" s="48">
        <f>SUM(F11,+O11)</f>
        <v>8</v>
      </c>
      <c r="Y11" s="48">
        <f>SUM(G11,+P11)</f>
        <v>0</v>
      </c>
      <c r="Z11" s="48">
        <f>SUM(H11,+Q11)</f>
        <v>3</v>
      </c>
      <c r="AA11" s="48">
        <f>SUM(I11,+R11)</f>
        <v>3</v>
      </c>
      <c r="AB11" s="48">
        <f>SUM(J11,+S11)</f>
        <v>0</v>
      </c>
      <c r="AC11" s="48">
        <f>SUM(K11,+T11)</f>
        <v>0</v>
      </c>
      <c r="AD11" s="48">
        <f>SUM(L11,+U11)</f>
        <v>0</v>
      </c>
    </row>
    <row r="12" spans="1:30" ht="13.5" customHeight="1">
      <c r="A12" s="45" t="s">
        <v>126</v>
      </c>
      <c r="B12" s="46" t="s">
        <v>147</v>
      </c>
      <c r="C12" s="47" t="s">
        <v>148</v>
      </c>
      <c r="D12" s="48">
        <f>SUM(E12,+H12)</f>
        <v>23</v>
      </c>
      <c r="E12" s="48">
        <f>SUM(F12:G12)</f>
        <v>19</v>
      </c>
      <c r="F12" s="48">
        <v>15</v>
      </c>
      <c r="G12" s="48">
        <v>4</v>
      </c>
      <c r="H12" s="48">
        <f>SUM(I12:L12)</f>
        <v>4</v>
      </c>
      <c r="I12" s="48">
        <v>4</v>
      </c>
      <c r="J12" s="48">
        <v>0</v>
      </c>
      <c r="K12" s="48">
        <v>0</v>
      </c>
      <c r="L12" s="48">
        <v>0</v>
      </c>
      <c r="M12" s="48">
        <f>SUM(N12,+Q12)</f>
        <v>3</v>
      </c>
      <c r="N12" s="48">
        <f>SUM(O12:P12)</f>
        <v>3</v>
      </c>
      <c r="O12" s="48">
        <v>2</v>
      </c>
      <c r="P12" s="48">
        <v>1</v>
      </c>
      <c r="Q12" s="48">
        <f>SUM(R12:U12)</f>
        <v>0</v>
      </c>
      <c r="R12" s="48">
        <v>0</v>
      </c>
      <c r="S12" s="48">
        <v>0</v>
      </c>
      <c r="T12" s="48">
        <v>0</v>
      </c>
      <c r="U12" s="48">
        <v>0</v>
      </c>
      <c r="V12" s="48">
        <f>SUM(D12,+M12)</f>
        <v>26</v>
      </c>
      <c r="W12" s="48">
        <f>SUM(E12,+N12)</f>
        <v>22</v>
      </c>
      <c r="X12" s="48">
        <f>SUM(F12,+O12)</f>
        <v>17</v>
      </c>
      <c r="Y12" s="48">
        <f>SUM(G12,+P12)</f>
        <v>5</v>
      </c>
      <c r="Z12" s="48">
        <f>SUM(H12,+Q12)</f>
        <v>4</v>
      </c>
      <c r="AA12" s="48">
        <f>SUM(I12,+R12)</f>
        <v>4</v>
      </c>
      <c r="AB12" s="48">
        <f>SUM(J12,+S12)</f>
        <v>0</v>
      </c>
      <c r="AC12" s="48">
        <f>SUM(K12,+T12)</f>
        <v>0</v>
      </c>
      <c r="AD12" s="48">
        <f>SUM(L12,+U12)</f>
        <v>0</v>
      </c>
    </row>
    <row r="13" spans="1:30" ht="13.5" customHeight="1">
      <c r="A13" s="45" t="s">
        <v>126</v>
      </c>
      <c r="B13" s="46" t="s">
        <v>149</v>
      </c>
      <c r="C13" s="47" t="s">
        <v>150</v>
      </c>
      <c r="D13" s="48">
        <f>SUM(E13,+H13)</f>
        <v>22</v>
      </c>
      <c r="E13" s="48">
        <f>SUM(F13:G13)</f>
        <v>22</v>
      </c>
      <c r="F13" s="48">
        <v>22</v>
      </c>
      <c r="G13" s="48">
        <v>0</v>
      </c>
      <c r="H13" s="48">
        <f>SUM(I13:L13)</f>
        <v>0</v>
      </c>
      <c r="I13" s="48">
        <v>0</v>
      </c>
      <c r="J13" s="48">
        <v>0</v>
      </c>
      <c r="K13" s="48">
        <v>0</v>
      </c>
      <c r="L13" s="48">
        <v>0</v>
      </c>
      <c r="M13" s="48">
        <f>SUM(N13,+Q13)</f>
        <v>2</v>
      </c>
      <c r="N13" s="48">
        <f>SUM(O13:P13)</f>
        <v>2</v>
      </c>
      <c r="O13" s="48">
        <v>2</v>
      </c>
      <c r="P13" s="48">
        <v>0</v>
      </c>
      <c r="Q13" s="48">
        <f>SUM(R13:U13)</f>
        <v>0</v>
      </c>
      <c r="R13" s="48">
        <v>0</v>
      </c>
      <c r="S13" s="48">
        <v>0</v>
      </c>
      <c r="T13" s="48">
        <v>0</v>
      </c>
      <c r="U13" s="48">
        <v>0</v>
      </c>
      <c r="V13" s="48">
        <f>SUM(D13,+M13)</f>
        <v>24</v>
      </c>
      <c r="W13" s="48">
        <f>SUM(E13,+N13)</f>
        <v>24</v>
      </c>
      <c r="X13" s="48">
        <f>SUM(F13,+O13)</f>
        <v>24</v>
      </c>
      <c r="Y13" s="48">
        <f>SUM(G13,+P13)</f>
        <v>0</v>
      </c>
      <c r="Z13" s="48">
        <f>SUM(H13,+Q13)</f>
        <v>0</v>
      </c>
      <c r="AA13" s="48">
        <f>SUM(I13,+R13)</f>
        <v>0</v>
      </c>
      <c r="AB13" s="48">
        <f>SUM(J13,+S13)</f>
        <v>0</v>
      </c>
      <c r="AC13" s="48">
        <f>SUM(K13,+T13)</f>
        <v>0</v>
      </c>
      <c r="AD13" s="48">
        <f>SUM(L13,+U13)</f>
        <v>0</v>
      </c>
    </row>
    <row r="14" spans="1:30" ht="13.5" customHeight="1">
      <c r="A14" s="45" t="s">
        <v>126</v>
      </c>
      <c r="B14" s="46" t="s">
        <v>151</v>
      </c>
      <c r="C14" s="47" t="s">
        <v>152</v>
      </c>
      <c r="D14" s="48">
        <f>SUM(E14,+H14)</f>
        <v>19</v>
      </c>
      <c r="E14" s="48">
        <f>SUM(F14:G14)</f>
        <v>14</v>
      </c>
      <c r="F14" s="48">
        <v>14</v>
      </c>
      <c r="G14" s="48">
        <v>0</v>
      </c>
      <c r="H14" s="48">
        <f>SUM(I14:L14)</f>
        <v>5</v>
      </c>
      <c r="I14" s="48">
        <v>0</v>
      </c>
      <c r="J14" s="48">
        <v>5</v>
      </c>
      <c r="K14" s="48">
        <v>0</v>
      </c>
      <c r="L14" s="48">
        <v>0</v>
      </c>
      <c r="M14" s="48">
        <f>SUM(N14,+Q14)</f>
        <v>0</v>
      </c>
      <c r="N14" s="48">
        <f>SUM(O14:P14)</f>
        <v>0</v>
      </c>
      <c r="O14" s="48">
        <v>0</v>
      </c>
      <c r="P14" s="48">
        <v>0</v>
      </c>
      <c r="Q14" s="48">
        <f>SUM(R14:U14)</f>
        <v>0</v>
      </c>
      <c r="R14" s="48">
        <v>0</v>
      </c>
      <c r="S14" s="48">
        <v>0</v>
      </c>
      <c r="T14" s="48">
        <v>0</v>
      </c>
      <c r="U14" s="48">
        <v>0</v>
      </c>
      <c r="V14" s="48">
        <f>SUM(D14,+M14)</f>
        <v>19</v>
      </c>
      <c r="W14" s="48">
        <f>SUM(E14,+N14)</f>
        <v>14</v>
      </c>
      <c r="X14" s="48">
        <f>SUM(F14,+O14)</f>
        <v>14</v>
      </c>
      <c r="Y14" s="48">
        <f>SUM(G14,+P14)</f>
        <v>0</v>
      </c>
      <c r="Z14" s="48">
        <f>SUM(H14,+Q14)</f>
        <v>5</v>
      </c>
      <c r="AA14" s="48">
        <f>SUM(I14,+R14)</f>
        <v>0</v>
      </c>
      <c r="AB14" s="48">
        <f>SUM(J14,+S14)</f>
        <v>5</v>
      </c>
      <c r="AC14" s="48">
        <f>SUM(K14,+T14)</f>
        <v>0</v>
      </c>
      <c r="AD14" s="48">
        <f>SUM(L14,+U14)</f>
        <v>0</v>
      </c>
    </row>
    <row r="15" spans="1:30" ht="13.5" customHeight="1">
      <c r="A15" s="45" t="s">
        <v>126</v>
      </c>
      <c r="B15" s="46" t="s">
        <v>153</v>
      </c>
      <c r="C15" s="47" t="s">
        <v>154</v>
      </c>
      <c r="D15" s="48">
        <f>SUM(E15,+H15)</f>
        <v>8</v>
      </c>
      <c r="E15" s="48">
        <f>SUM(F15:G15)</f>
        <v>7</v>
      </c>
      <c r="F15" s="48">
        <v>7</v>
      </c>
      <c r="G15" s="48">
        <v>0</v>
      </c>
      <c r="H15" s="48">
        <f>SUM(I15:L15)</f>
        <v>1</v>
      </c>
      <c r="I15" s="48">
        <v>1</v>
      </c>
      <c r="J15" s="48">
        <v>0</v>
      </c>
      <c r="K15" s="48">
        <v>0</v>
      </c>
      <c r="L15" s="48">
        <v>0</v>
      </c>
      <c r="M15" s="48">
        <f>SUM(N15,+Q15)</f>
        <v>0</v>
      </c>
      <c r="N15" s="48">
        <f>SUM(O15:P15)</f>
        <v>0</v>
      </c>
      <c r="O15" s="48">
        <v>0</v>
      </c>
      <c r="P15" s="48">
        <v>0</v>
      </c>
      <c r="Q15" s="48">
        <f>SUM(R15:U15)</f>
        <v>0</v>
      </c>
      <c r="R15" s="48">
        <v>0</v>
      </c>
      <c r="S15" s="48">
        <v>0</v>
      </c>
      <c r="T15" s="48">
        <v>0</v>
      </c>
      <c r="U15" s="48">
        <v>0</v>
      </c>
      <c r="V15" s="48">
        <f>SUM(D15,+M15)</f>
        <v>8</v>
      </c>
      <c r="W15" s="48">
        <f>SUM(E15,+N15)</f>
        <v>7</v>
      </c>
      <c r="X15" s="48">
        <f>SUM(F15,+O15)</f>
        <v>7</v>
      </c>
      <c r="Y15" s="48">
        <f>SUM(G15,+P15)</f>
        <v>0</v>
      </c>
      <c r="Z15" s="48">
        <f>SUM(H15,+Q15)</f>
        <v>1</v>
      </c>
      <c r="AA15" s="48">
        <f>SUM(I15,+R15)</f>
        <v>1</v>
      </c>
      <c r="AB15" s="48">
        <f>SUM(J15,+S15)</f>
        <v>0</v>
      </c>
      <c r="AC15" s="48">
        <f>SUM(K15,+T15)</f>
        <v>0</v>
      </c>
      <c r="AD15" s="48">
        <f>SUM(L15,+U15)</f>
        <v>0</v>
      </c>
    </row>
    <row r="16" spans="1:30" ht="13.5" customHeight="1">
      <c r="A16" s="45" t="s">
        <v>126</v>
      </c>
      <c r="B16" s="46" t="s">
        <v>155</v>
      </c>
      <c r="C16" s="47" t="s">
        <v>156</v>
      </c>
      <c r="D16" s="48">
        <f>SUM(E16,+H16)</f>
        <v>4</v>
      </c>
      <c r="E16" s="48">
        <f>SUM(F16:G16)</f>
        <v>4</v>
      </c>
      <c r="F16" s="48">
        <v>4</v>
      </c>
      <c r="G16" s="48">
        <v>0</v>
      </c>
      <c r="H16" s="48">
        <f>SUM(I16:L16)</f>
        <v>0</v>
      </c>
      <c r="I16" s="48">
        <v>0</v>
      </c>
      <c r="J16" s="48">
        <v>0</v>
      </c>
      <c r="K16" s="48">
        <v>0</v>
      </c>
      <c r="L16" s="48">
        <v>0</v>
      </c>
      <c r="M16" s="48">
        <f>SUM(N16,+Q16)</f>
        <v>2</v>
      </c>
      <c r="N16" s="48">
        <f>SUM(O16:P16)</f>
        <v>2</v>
      </c>
      <c r="O16" s="48">
        <v>2</v>
      </c>
      <c r="P16" s="48">
        <v>0</v>
      </c>
      <c r="Q16" s="48">
        <f>SUM(R16:U16)</f>
        <v>0</v>
      </c>
      <c r="R16" s="48">
        <v>0</v>
      </c>
      <c r="S16" s="48">
        <v>0</v>
      </c>
      <c r="T16" s="48">
        <v>0</v>
      </c>
      <c r="U16" s="48">
        <v>0</v>
      </c>
      <c r="V16" s="48">
        <f>SUM(D16,+M16)</f>
        <v>6</v>
      </c>
      <c r="W16" s="48">
        <f>SUM(E16,+N16)</f>
        <v>6</v>
      </c>
      <c r="X16" s="48">
        <f>SUM(F16,+O16)</f>
        <v>6</v>
      </c>
      <c r="Y16" s="48">
        <f>SUM(G16,+P16)</f>
        <v>0</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15</v>
      </c>
      <c r="E17" s="48">
        <f>SUM(F17:G17)</f>
        <v>4</v>
      </c>
      <c r="F17" s="48">
        <v>2</v>
      </c>
      <c r="G17" s="48">
        <v>2</v>
      </c>
      <c r="H17" s="48">
        <f>SUM(I17:L17)</f>
        <v>11</v>
      </c>
      <c r="I17" s="48">
        <v>0</v>
      </c>
      <c r="J17" s="48">
        <v>11</v>
      </c>
      <c r="K17" s="48">
        <v>0</v>
      </c>
      <c r="L17" s="48">
        <v>0</v>
      </c>
      <c r="M17" s="48">
        <f>SUM(N17,+Q17)</f>
        <v>1</v>
      </c>
      <c r="N17" s="48">
        <f>SUM(O17:P17)</f>
        <v>1</v>
      </c>
      <c r="O17" s="48">
        <v>1</v>
      </c>
      <c r="P17" s="48">
        <v>0</v>
      </c>
      <c r="Q17" s="48">
        <f>SUM(R17:U17)</f>
        <v>0</v>
      </c>
      <c r="R17" s="48">
        <v>0</v>
      </c>
      <c r="S17" s="48">
        <v>0</v>
      </c>
      <c r="T17" s="48">
        <v>0</v>
      </c>
      <c r="U17" s="48">
        <v>0</v>
      </c>
      <c r="V17" s="48">
        <f>SUM(D17,+M17)</f>
        <v>16</v>
      </c>
      <c r="W17" s="48">
        <f>SUM(E17,+N17)</f>
        <v>5</v>
      </c>
      <c r="X17" s="48">
        <f>SUM(F17,+O17)</f>
        <v>3</v>
      </c>
      <c r="Y17" s="48">
        <f>SUM(G17,+P17)</f>
        <v>2</v>
      </c>
      <c r="Z17" s="48">
        <f>SUM(H17,+Q17)</f>
        <v>11</v>
      </c>
      <c r="AA17" s="48">
        <f>SUM(I17,+R17)</f>
        <v>0</v>
      </c>
      <c r="AB17" s="48">
        <f>SUM(J17,+S17)</f>
        <v>11</v>
      </c>
      <c r="AC17" s="48">
        <f>SUM(K17,+T17)</f>
        <v>0</v>
      </c>
      <c r="AD17" s="48">
        <f>SUM(L17,+U17)</f>
        <v>0</v>
      </c>
    </row>
    <row r="18" spans="1:30" ht="13.5" customHeight="1">
      <c r="A18" s="45" t="s">
        <v>126</v>
      </c>
      <c r="B18" s="46" t="s">
        <v>159</v>
      </c>
      <c r="C18" s="47" t="s">
        <v>160</v>
      </c>
      <c r="D18" s="48">
        <f>SUM(E18,+H18)</f>
        <v>7</v>
      </c>
      <c r="E18" s="48">
        <f>SUM(F18:G18)</f>
        <v>1</v>
      </c>
      <c r="F18" s="48">
        <v>1</v>
      </c>
      <c r="G18" s="48">
        <v>0</v>
      </c>
      <c r="H18" s="48">
        <f>SUM(I18:L18)</f>
        <v>6</v>
      </c>
      <c r="I18" s="48">
        <v>0</v>
      </c>
      <c r="J18" s="48">
        <v>6</v>
      </c>
      <c r="K18" s="48">
        <v>0</v>
      </c>
      <c r="L18" s="48">
        <v>0</v>
      </c>
      <c r="M18" s="48">
        <f>SUM(N18,+Q18)</f>
        <v>0</v>
      </c>
      <c r="N18" s="48">
        <f>SUM(O18:P18)</f>
        <v>0</v>
      </c>
      <c r="O18" s="48">
        <v>0</v>
      </c>
      <c r="P18" s="48">
        <v>0</v>
      </c>
      <c r="Q18" s="48">
        <f>SUM(R18:U18)</f>
        <v>0</v>
      </c>
      <c r="R18" s="48">
        <v>0</v>
      </c>
      <c r="S18" s="48">
        <v>0</v>
      </c>
      <c r="T18" s="48">
        <v>0</v>
      </c>
      <c r="U18" s="48">
        <v>0</v>
      </c>
      <c r="V18" s="48">
        <f>SUM(D18,+M18)</f>
        <v>7</v>
      </c>
      <c r="W18" s="48">
        <f>SUM(E18,+N18)</f>
        <v>1</v>
      </c>
      <c r="X18" s="48">
        <f>SUM(F18,+O18)</f>
        <v>1</v>
      </c>
      <c r="Y18" s="48">
        <f>SUM(G18,+P18)</f>
        <v>0</v>
      </c>
      <c r="Z18" s="48">
        <f>SUM(H18,+Q18)</f>
        <v>6</v>
      </c>
      <c r="AA18" s="48">
        <f>SUM(I18,+R18)</f>
        <v>0</v>
      </c>
      <c r="AB18" s="48">
        <f>SUM(J18,+S18)</f>
        <v>6</v>
      </c>
      <c r="AC18" s="48">
        <f>SUM(K18,+T18)</f>
        <v>0</v>
      </c>
      <c r="AD18" s="48">
        <f>SUM(L18,+U18)</f>
        <v>0</v>
      </c>
    </row>
    <row r="19" spans="1:30" ht="13.5" customHeight="1">
      <c r="A19" s="45" t="s">
        <v>126</v>
      </c>
      <c r="B19" s="46" t="s">
        <v>162</v>
      </c>
      <c r="C19" s="47" t="s">
        <v>163</v>
      </c>
      <c r="D19" s="48">
        <f>SUM(E19,+H19)</f>
        <v>2</v>
      </c>
      <c r="E19" s="48">
        <f>SUM(F19:G19)</f>
        <v>2</v>
      </c>
      <c r="F19" s="48">
        <v>2</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2</v>
      </c>
      <c r="W19" s="48">
        <f>SUM(E19,+N19)</f>
        <v>2</v>
      </c>
      <c r="X19" s="48">
        <f>SUM(F19,+O19)</f>
        <v>2</v>
      </c>
      <c r="Y19" s="48">
        <f>SUM(G19,+P19)</f>
        <v>0</v>
      </c>
      <c r="Z19" s="48">
        <f>SUM(H19,+Q19)</f>
        <v>0</v>
      </c>
      <c r="AA19" s="48">
        <f>SUM(I19,+R19)</f>
        <v>0</v>
      </c>
      <c r="AB19" s="48">
        <f>SUM(J19,+S19)</f>
        <v>0</v>
      </c>
      <c r="AC19" s="48">
        <f>SUM(K19,+T19)</f>
        <v>0</v>
      </c>
      <c r="AD19" s="48">
        <f>SUM(L19,+U19)</f>
        <v>0</v>
      </c>
    </row>
    <row r="20" spans="1:30" ht="13.5" customHeight="1">
      <c r="A20" s="45" t="s">
        <v>126</v>
      </c>
      <c r="B20" s="46" t="s">
        <v>164</v>
      </c>
      <c r="C20" s="47" t="s">
        <v>165</v>
      </c>
      <c r="D20" s="48">
        <f>SUM(E20,+H20)</f>
        <v>12</v>
      </c>
      <c r="E20" s="48">
        <f>SUM(F20:G20)</f>
        <v>3</v>
      </c>
      <c r="F20" s="48">
        <v>3</v>
      </c>
      <c r="G20" s="48">
        <v>0</v>
      </c>
      <c r="H20" s="48">
        <f>SUM(I20:L20)</f>
        <v>9</v>
      </c>
      <c r="I20" s="48">
        <v>7</v>
      </c>
      <c r="J20" s="48">
        <v>0</v>
      </c>
      <c r="K20" s="48">
        <v>0</v>
      </c>
      <c r="L20" s="48">
        <v>2</v>
      </c>
      <c r="M20" s="48">
        <f>SUM(N20,+Q20)</f>
        <v>2</v>
      </c>
      <c r="N20" s="48">
        <f>SUM(O20:P20)</f>
        <v>2</v>
      </c>
      <c r="O20" s="48">
        <v>1</v>
      </c>
      <c r="P20" s="48">
        <v>1</v>
      </c>
      <c r="Q20" s="48">
        <f>SUM(R20:U20)</f>
        <v>0</v>
      </c>
      <c r="R20" s="48">
        <v>0</v>
      </c>
      <c r="S20" s="48">
        <v>0</v>
      </c>
      <c r="T20" s="48">
        <v>0</v>
      </c>
      <c r="U20" s="48">
        <v>0</v>
      </c>
      <c r="V20" s="48">
        <f>SUM(D20,+M20)</f>
        <v>14</v>
      </c>
      <c r="W20" s="48">
        <f>SUM(E20,+N20)</f>
        <v>5</v>
      </c>
      <c r="X20" s="48">
        <f>SUM(F20,+O20)</f>
        <v>4</v>
      </c>
      <c r="Y20" s="48">
        <f>SUM(G20,+P20)</f>
        <v>1</v>
      </c>
      <c r="Z20" s="48">
        <f>SUM(H20,+Q20)</f>
        <v>9</v>
      </c>
      <c r="AA20" s="48">
        <f>SUM(I20,+R20)</f>
        <v>7</v>
      </c>
      <c r="AB20" s="48">
        <f>SUM(J20,+S20)</f>
        <v>0</v>
      </c>
      <c r="AC20" s="48">
        <f>SUM(K20,+T20)</f>
        <v>0</v>
      </c>
      <c r="AD20" s="48">
        <f>SUM(L20,+U20)</f>
        <v>2</v>
      </c>
    </row>
    <row r="21" spans="1:30" ht="13.5" customHeight="1">
      <c r="A21" s="45" t="s">
        <v>126</v>
      </c>
      <c r="B21" s="46" t="s">
        <v>166</v>
      </c>
      <c r="C21" s="47" t="s">
        <v>167</v>
      </c>
      <c r="D21" s="48">
        <f>SUM(E21,+H21)</f>
        <v>4</v>
      </c>
      <c r="E21" s="48">
        <f>SUM(F21:G21)</f>
        <v>4</v>
      </c>
      <c r="F21" s="48">
        <v>4</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5</v>
      </c>
      <c r="W21" s="48">
        <f>SUM(E21,+N21)</f>
        <v>5</v>
      </c>
      <c r="X21" s="48">
        <f>SUM(F21,+O21)</f>
        <v>5</v>
      </c>
      <c r="Y21" s="48">
        <f>SUM(G21,+P21)</f>
        <v>0</v>
      </c>
      <c r="Z21" s="48">
        <f>SUM(H21,+Q21)</f>
        <v>0</v>
      </c>
      <c r="AA21" s="48">
        <f>SUM(I21,+R21)</f>
        <v>0</v>
      </c>
      <c r="AB21" s="48">
        <f>SUM(J21,+S21)</f>
        <v>0</v>
      </c>
      <c r="AC21" s="48">
        <f>SUM(K21,+T21)</f>
        <v>0</v>
      </c>
      <c r="AD21" s="48">
        <f>SUM(L21,+U21)</f>
        <v>0</v>
      </c>
    </row>
    <row r="22" spans="1:30" ht="13.5" customHeight="1">
      <c r="A22" s="45" t="s">
        <v>126</v>
      </c>
      <c r="B22" s="46" t="s">
        <v>168</v>
      </c>
      <c r="C22" s="47" t="s">
        <v>169</v>
      </c>
      <c r="D22" s="48">
        <f>SUM(E22,+H22)</f>
        <v>4</v>
      </c>
      <c r="E22" s="48">
        <f>SUM(F22:G22)</f>
        <v>4</v>
      </c>
      <c r="F22" s="48">
        <v>4</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4</v>
      </c>
      <c r="W22" s="48">
        <f>SUM(E22,+N22)</f>
        <v>4</v>
      </c>
      <c r="X22" s="48">
        <f>SUM(F22,+O22)</f>
        <v>4</v>
      </c>
      <c r="Y22" s="48">
        <f>SUM(G22,+P22)</f>
        <v>0</v>
      </c>
      <c r="Z22" s="48">
        <f>SUM(H22,+Q22)</f>
        <v>0</v>
      </c>
      <c r="AA22" s="48">
        <f>SUM(I22,+R22)</f>
        <v>0</v>
      </c>
      <c r="AB22" s="48">
        <f>SUM(J22,+S22)</f>
        <v>0</v>
      </c>
      <c r="AC22" s="48">
        <f>SUM(K22,+T22)</f>
        <v>0</v>
      </c>
      <c r="AD22" s="48">
        <f>SUM(L22,+U22)</f>
        <v>0</v>
      </c>
    </row>
    <row r="23" spans="1:30" ht="13.5" customHeight="1">
      <c r="A23" s="45" t="s">
        <v>126</v>
      </c>
      <c r="B23" s="46" t="s">
        <v>179</v>
      </c>
      <c r="C23" s="47" t="s">
        <v>180</v>
      </c>
      <c r="D23" s="48">
        <f>SUM(E23,+H23)</f>
        <v>5</v>
      </c>
      <c r="E23" s="48">
        <f>SUM(F23:G23)</f>
        <v>5</v>
      </c>
      <c r="F23" s="48">
        <v>5</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6</v>
      </c>
      <c r="W23" s="48">
        <f>SUM(E23,+N23)</f>
        <v>6</v>
      </c>
      <c r="X23" s="48">
        <f>SUM(F23,+O23)</f>
        <v>6</v>
      </c>
      <c r="Y23" s="48">
        <f>SUM(G23,+P23)</f>
        <v>0</v>
      </c>
      <c r="Z23" s="48">
        <f>SUM(H23,+Q23)</f>
        <v>0</v>
      </c>
      <c r="AA23" s="48">
        <f>SUM(I23,+R23)</f>
        <v>0</v>
      </c>
      <c r="AB23" s="48">
        <f>SUM(J23,+S23)</f>
        <v>0</v>
      </c>
      <c r="AC23" s="48">
        <f>SUM(K23,+T23)</f>
        <v>0</v>
      </c>
      <c r="AD23" s="48">
        <f>SUM(L23,+U23)</f>
        <v>0</v>
      </c>
    </row>
    <row r="24" spans="1:30" ht="13.5" customHeight="1">
      <c r="A24" s="45" t="s">
        <v>126</v>
      </c>
      <c r="B24" s="46" t="s">
        <v>181</v>
      </c>
      <c r="C24" s="47" t="s">
        <v>182</v>
      </c>
      <c r="D24" s="48">
        <f>SUM(E24,+H24)</f>
        <v>3</v>
      </c>
      <c r="E24" s="48">
        <f>SUM(F24:G24)</f>
        <v>3</v>
      </c>
      <c r="F24" s="48">
        <v>3</v>
      </c>
      <c r="G24" s="48">
        <v>0</v>
      </c>
      <c r="H24" s="48">
        <f>SUM(I24:L24)</f>
        <v>0</v>
      </c>
      <c r="I24" s="48">
        <v>0</v>
      </c>
      <c r="J24" s="48">
        <v>0</v>
      </c>
      <c r="K24" s="48">
        <v>0</v>
      </c>
      <c r="L24" s="48">
        <v>0</v>
      </c>
      <c r="M24" s="48">
        <f>SUM(N24,+Q24)</f>
        <v>3</v>
      </c>
      <c r="N24" s="48">
        <f>SUM(O24:P24)</f>
        <v>3</v>
      </c>
      <c r="O24" s="48">
        <v>3</v>
      </c>
      <c r="P24" s="48">
        <v>0</v>
      </c>
      <c r="Q24" s="48">
        <f>SUM(R24:U24)</f>
        <v>0</v>
      </c>
      <c r="R24" s="48">
        <v>0</v>
      </c>
      <c r="S24" s="48">
        <v>0</v>
      </c>
      <c r="T24" s="48">
        <v>0</v>
      </c>
      <c r="U24" s="48">
        <v>0</v>
      </c>
      <c r="V24" s="48">
        <f>SUM(D24,+M24)</f>
        <v>6</v>
      </c>
      <c r="W24" s="48">
        <f>SUM(E24,+N24)</f>
        <v>6</v>
      </c>
      <c r="X24" s="48">
        <f>SUM(F24,+O24)</f>
        <v>6</v>
      </c>
      <c r="Y24" s="48">
        <f>SUM(G24,+P24)</f>
        <v>0</v>
      </c>
      <c r="Z24" s="48">
        <f>SUM(H24,+Q24)</f>
        <v>0</v>
      </c>
      <c r="AA24" s="48">
        <f>SUM(I24,+R24)</f>
        <v>0</v>
      </c>
      <c r="AB24" s="48">
        <f>SUM(J24,+S24)</f>
        <v>0</v>
      </c>
      <c r="AC24" s="48">
        <f>SUM(K24,+T24)</f>
        <v>0</v>
      </c>
      <c r="AD24" s="48">
        <f>SUM(L24,+U24)</f>
        <v>0</v>
      </c>
    </row>
    <row r="25" spans="1:30" ht="13.5" customHeight="1">
      <c r="A25" s="45" t="s">
        <v>126</v>
      </c>
      <c r="B25" s="46" t="s">
        <v>183</v>
      </c>
      <c r="C25" s="47" t="s">
        <v>184</v>
      </c>
      <c r="D25" s="48">
        <f>SUM(E25,+H25)</f>
        <v>8</v>
      </c>
      <c r="E25" s="48">
        <f>SUM(F25:G25)</f>
        <v>3</v>
      </c>
      <c r="F25" s="48">
        <v>3</v>
      </c>
      <c r="G25" s="48">
        <v>0</v>
      </c>
      <c r="H25" s="48">
        <f>SUM(I25:L25)</f>
        <v>5</v>
      </c>
      <c r="I25" s="48">
        <v>5</v>
      </c>
      <c r="J25" s="48">
        <v>0</v>
      </c>
      <c r="K25" s="48">
        <v>0</v>
      </c>
      <c r="L25" s="48">
        <v>0</v>
      </c>
      <c r="M25" s="48">
        <f>SUM(N25,+Q25)</f>
        <v>0</v>
      </c>
      <c r="N25" s="48">
        <f>SUM(O25:P25)</f>
        <v>0</v>
      </c>
      <c r="O25" s="48">
        <v>0</v>
      </c>
      <c r="P25" s="48">
        <v>0</v>
      </c>
      <c r="Q25" s="48">
        <f>SUM(R25:U25)</f>
        <v>0</v>
      </c>
      <c r="R25" s="48">
        <v>0</v>
      </c>
      <c r="S25" s="48">
        <v>0</v>
      </c>
      <c r="T25" s="48">
        <v>0</v>
      </c>
      <c r="U25" s="48">
        <v>0</v>
      </c>
      <c r="V25" s="48">
        <f>SUM(D25,+M25)</f>
        <v>8</v>
      </c>
      <c r="W25" s="48">
        <f>SUM(E25,+N25)</f>
        <v>3</v>
      </c>
      <c r="X25" s="48">
        <f>SUM(F25,+O25)</f>
        <v>3</v>
      </c>
      <c r="Y25" s="48">
        <f>SUM(G25,+P25)</f>
        <v>0</v>
      </c>
      <c r="Z25" s="48">
        <f>SUM(H25,+Q25)</f>
        <v>5</v>
      </c>
      <c r="AA25" s="48">
        <f>SUM(I25,+R25)</f>
        <v>5</v>
      </c>
      <c r="AB25" s="48">
        <f>SUM(J25,+S25)</f>
        <v>0</v>
      </c>
      <c r="AC25" s="48">
        <f>SUM(K25,+T25)</f>
        <v>0</v>
      </c>
      <c r="AD25" s="48">
        <f>SUM(L25,+U25)</f>
        <v>0</v>
      </c>
    </row>
    <row r="26" spans="1:30" ht="13.5" customHeight="1">
      <c r="A26" s="45" t="s">
        <v>126</v>
      </c>
      <c r="B26" s="46" t="s">
        <v>185</v>
      </c>
      <c r="C26" s="47" t="s">
        <v>186</v>
      </c>
      <c r="D26" s="48">
        <f>SUM(E26,+H26)</f>
        <v>3</v>
      </c>
      <c r="E26" s="48">
        <f>SUM(F26:G26)</f>
        <v>2</v>
      </c>
      <c r="F26" s="48">
        <v>2</v>
      </c>
      <c r="G26" s="48">
        <v>0</v>
      </c>
      <c r="H26" s="48">
        <f>SUM(I26:L26)</f>
        <v>1</v>
      </c>
      <c r="I26" s="48">
        <v>1</v>
      </c>
      <c r="J26" s="48">
        <v>0</v>
      </c>
      <c r="K26" s="48">
        <v>0</v>
      </c>
      <c r="L26" s="48">
        <v>0</v>
      </c>
      <c r="M26" s="48">
        <f>SUM(N26,+Q26)</f>
        <v>2</v>
      </c>
      <c r="N26" s="48">
        <f>SUM(O26:P26)</f>
        <v>2</v>
      </c>
      <c r="O26" s="48">
        <v>2</v>
      </c>
      <c r="P26" s="48">
        <v>0</v>
      </c>
      <c r="Q26" s="48">
        <f>SUM(R26:U26)</f>
        <v>0</v>
      </c>
      <c r="R26" s="48">
        <v>0</v>
      </c>
      <c r="S26" s="48">
        <v>0</v>
      </c>
      <c r="T26" s="48">
        <v>0</v>
      </c>
      <c r="U26" s="48">
        <v>0</v>
      </c>
      <c r="V26" s="48">
        <f>SUM(D26,+M26)</f>
        <v>5</v>
      </c>
      <c r="W26" s="48">
        <f>SUM(E26,+N26)</f>
        <v>4</v>
      </c>
      <c r="X26" s="48">
        <f>SUM(F26,+O26)</f>
        <v>4</v>
      </c>
      <c r="Y26" s="48">
        <f>SUM(G26,+P26)</f>
        <v>0</v>
      </c>
      <c r="Z26" s="48">
        <f>SUM(H26,+Q26)</f>
        <v>1</v>
      </c>
      <c r="AA26" s="48">
        <f>SUM(I26,+R26)</f>
        <v>1</v>
      </c>
      <c r="AB26" s="48">
        <f>SUM(J26,+S26)</f>
        <v>0</v>
      </c>
      <c r="AC26" s="48">
        <f>SUM(K26,+T26)</f>
        <v>0</v>
      </c>
      <c r="AD26" s="48">
        <f>SUM(L26,+U26)</f>
        <v>0</v>
      </c>
    </row>
    <row r="27" spans="1:30" ht="13.5" customHeight="1">
      <c r="A27" s="45" t="s">
        <v>126</v>
      </c>
      <c r="B27" s="46" t="s">
        <v>187</v>
      </c>
      <c r="C27" s="47" t="s">
        <v>188</v>
      </c>
      <c r="D27" s="48">
        <f>SUM(E27,+H27)</f>
        <v>16</v>
      </c>
      <c r="E27" s="48">
        <f>SUM(F27:G27)</f>
        <v>10</v>
      </c>
      <c r="F27" s="48">
        <v>10</v>
      </c>
      <c r="G27" s="48">
        <v>0</v>
      </c>
      <c r="H27" s="48">
        <f>SUM(I27:L27)</f>
        <v>6</v>
      </c>
      <c r="I27" s="48">
        <v>6</v>
      </c>
      <c r="J27" s="48">
        <v>0</v>
      </c>
      <c r="K27" s="48">
        <v>0</v>
      </c>
      <c r="L27" s="48">
        <v>0</v>
      </c>
      <c r="M27" s="48">
        <f>SUM(N27,+Q27)</f>
        <v>1</v>
      </c>
      <c r="N27" s="48">
        <f>SUM(O27:P27)</f>
        <v>1</v>
      </c>
      <c r="O27" s="48">
        <v>1</v>
      </c>
      <c r="P27" s="48">
        <v>0</v>
      </c>
      <c r="Q27" s="48">
        <f>SUM(R27:U27)</f>
        <v>0</v>
      </c>
      <c r="R27" s="48">
        <v>0</v>
      </c>
      <c r="S27" s="48">
        <v>0</v>
      </c>
      <c r="T27" s="48">
        <v>0</v>
      </c>
      <c r="U27" s="48">
        <v>0</v>
      </c>
      <c r="V27" s="48">
        <f>SUM(D27,+M27)</f>
        <v>17</v>
      </c>
      <c r="W27" s="48">
        <f>SUM(E27,+N27)</f>
        <v>11</v>
      </c>
      <c r="X27" s="48">
        <f>SUM(F27,+O27)</f>
        <v>11</v>
      </c>
      <c r="Y27" s="48">
        <f>SUM(G27,+P27)</f>
        <v>0</v>
      </c>
      <c r="Z27" s="48">
        <f>SUM(H27,+Q27)</f>
        <v>6</v>
      </c>
      <c r="AA27" s="48">
        <f>SUM(I27,+R27)</f>
        <v>6</v>
      </c>
      <c r="AB27" s="48">
        <f>SUM(J27,+S27)</f>
        <v>0</v>
      </c>
      <c r="AC27" s="48">
        <f>SUM(K27,+T27)</f>
        <v>0</v>
      </c>
      <c r="AD27" s="48">
        <f>SUM(L27,+U27)</f>
        <v>0</v>
      </c>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7">
    <sortCondition ref="A8:A27"/>
    <sortCondition ref="B8:B27"/>
    <sortCondition ref="C8:C2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6" man="1"/>
    <brk id="21" min="1"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愛媛県</v>
      </c>
      <c r="B7" s="51" t="str">
        <f>組合状況!B7</f>
        <v>38000</v>
      </c>
      <c r="C7" s="50" t="s">
        <v>52</v>
      </c>
      <c r="D7" s="52">
        <f>SUM(E7,+H7)</f>
        <v>15</v>
      </c>
      <c r="E7" s="52">
        <f>SUM(F7:G7)</f>
        <v>7</v>
      </c>
      <c r="F7" s="52">
        <f>SUM(F$8:F$57)</f>
        <v>7</v>
      </c>
      <c r="G7" s="52">
        <f>SUM(G$8:G$57)</f>
        <v>0</v>
      </c>
      <c r="H7" s="52">
        <f>SUM(I7:L7)</f>
        <v>8</v>
      </c>
      <c r="I7" s="52">
        <f>SUM(I$8:I$57)</f>
        <v>0</v>
      </c>
      <c r="J7" s="52">
        <f>SUM(J$8:J$57)</f>
        <v>8</v>
      </c>
      <c r="K7" s="52">
        <f>SUM(K$8:K$57)</f>
        <v>0</v>
      </c>
      <c r="L7" s="52">
        <f>SUM(L$8:L$57)</f>
        <v>0</v>
      </c>
      <c r="M7" s="52">
        <f>SUM(N7,+Q7)</f>
        <v>30</v>
      </c>
      <c r="N7" s="52">
        <f>SUM(O7:P7)</f>
        <v>26</v>
      </c>
      <c r="O7" s="52">
        <f>SUM(O$8:O$57)</f>
        <v>14</v>
      </c>
      <c r="P7" s="52">
        <f>SUM(P$8:P$57)</f>
        <v>12</v>
      </c>
      <c r="Q7" s="52">
        <f>SUM(R7:U7)</f>
        <v>4</v>
      </c>
      <c r="R7" s="52">
        <f>SUM(R$8:R$57)</f>
        <v>0</v>
      </c>
      <c r="S7" s="52">
        <f>SUM(S$8:S$57)</f>
        <v>4</v>
      </c>
      <c r="T7" s="52">
        <f>SUM(T$8:T$57)</f>
        <v>0</v>
      </c>
      <c r="U7" s="52">
        <f>SUM(U$8:U$57)</f>
        <v>0</v>
      </c>
      <c r="V7" s="52">
        <f t="shared" ref="V7:AD7" si="0">SUM(D7,+M7)</f>
        <v>45</v>
      </c>
      <c r="W7" s="52">
        <f t="shared" si="0"/>
        <v>33</v>
      </c>
      <c r="X7" s="52">
        <f t="shared" si="0"/>
        <v>21</v>
      </c>
      <c r="Y7" s="52">
        <f t="shared" si="0"/>
        <v>12</v>
      </c>
      <c r="Z7" s="52">
        <f t="shared" si="0"/>
        <v>12</v>
      </c>
      <c r="AA7" s="52">
        <f t="shared" si="0"/>
        <v>0</v>
      </c>
      <c r="AB7" s="52">
        <f t="shared" si="0"/>
        <v>12</v>
      </c>
      <c r="AC7" s="52">
        <f t="shared" si="0"/>
        <v>0</v>
      </c>
      <c r="AD7" s="52">
        <f t="shared" si="0"/>
        <v>0</v>
      </c>
    </row>
    <row r="8" spans="1:30" ht="13.5" customHeight="1">
      <c r="A8" s="45" t="s">
        <v>126</v>
      </c>
      <c r="B8" s="46" t="s">
        <v>189</v>
      </c>
      <c r="C8" s="47" t="s">
        <v>190</v>
      </c>
      <c r="D8" s="48">
        <f>SUM(E8,+H8)</f>
        <v>0</v>
      </c>
      <c r="E8" s="48">
        <f>SUM(F8:G8)</f>
        <v>0</v>
      </c>
      <c r="F8" s="48">
        <v>0</v>
      </c>
      <c r="G8" s="48">
        <v>0</v>
      </c>
      <c r="H8" s="48">
        <f>SUM(I8:L8)</f>
        <v>0</v>
      </c>
      <c r="I8" s="48">
        <v>0</v>
      </c>
      <c r="J8" s="48">
        <v>0</v>
      </c>
      <c r="K8" s="48">
        <v>0</v>
      </c>
      <c r="L8" s="48">
        <v>0</v>
      </c>
      <c r="M8" s="48">
        <f>SUM(N8,+Q8)</f>
        <v>10</v>
      </c>
      <c r="N8" s="48">
        <f>SUM(O8:P8)</f>
        <v>10</v>
      </c>
      <c r="O8" s="48">
        <v>7</v>
      </c>
      <c r="P8" s="48">
        <v>3</v>
      </c>
      <c r="Q8" s="48">
        <f>SUM(R8:U8)</f>
        <v>0</v>
      </c>
      <c r="R8" s="48">
        <v>0</v>
      </c>
      <c r="S8" s="48">
        <v>0</v>
      </c>
      <c r="T8" s="48">
        <v>0</v>
      </c>
      <c r="U8" s="48">
        <v>0</v>
      </c>
      <c r="V8" s="48">
        <f>SUM(D8,+M8)</f>
        <v>10</v>
      </c>
      <c r="W8" s="48">
        <f>SUM(E8,+N8)</f>
        <v>10</v>
      </c>
      <c r="X8" s="48">
        <f>SUM(F8,+O8)</f>
        <v>7</v>
      </c>
      <c r="Y8" s="48">
        <f>SUM(G8,+P8)</f>
        <v>3</v>
      </c>
      <c r="Z8" s="48">
        <f>SUM(H8,+Q8)</f>
        <v>0</v>
      </c>
      <c r="AA8" s="48">
        <f>SUM(I8,+R8)</f>
        <v>0</v>
      </c>
      <c r="AB8" s="48">
        <f>SUM(J8,+S8)</f>
        <v>0</v>
      </c>
      <c r="AC8" s="48">
        <f>SUM(K8,+T8)</f>
        <v>0</v>
      </c>
      <c r="AD8" s="48">
        <f>SUM(L8,+U8)</f>
        <v>0</v>
      </c>
    </row>
    <row r="9" spans="1:30" ht="13.5" customHeight="1">
      <c r="A9" s="45" t="s">
        <v>126</v>
      </c>
      <c r="B9" s="46" t="s">
        <v>192</v>
      </c>
      <c r="C9" s="47" t="s">
        <v>193</v>
      </c>
      <c r="D9" s="48">
        <f>SUM(E9,+H9)</f>
        <v>0</v>
      </c>
      <c r="E9" s="48">
        <f>SUM(F9:G9)</f>
        <v>0</v>
      </c>
      <c r="F9" s="48">
        <v>0</v>
      </c>
      <c r="G9" s="48">
        <v>0</v>
      </c>
      <c r="H9" s="48">
        <f>SUM(I9:L9)</f>
        <v>0</v>
      </c>
      <c r="I9" s="48">
        <v>0</v>
      </c>
      <c r="J9" s="48">
        <v>0</v>
      </c>
      <c r="K9" s="48">
        <v>0</v>
      </c>
      <c r="L9" s="48">
        <v>0</v>
      </c>
      <c r="M9" s="48">
        <f>SUM(N9,+Q9)</f>
        <v>9</v>
      </c>
      <c r="N9" s="48">
        <f>SUM(O9:P9)</f>
        <v>9</v>
      </c>
      <c r="O9" s="48">
        <v>2</v>
      </c>
      <c r="P9" s="48">
        <v>7</v>
      </c>
      <c r="Q9" s="48">
        <f>SUM(R9:U9)</f>
        <v>0</v>
      </c>
      <c r="R9" s="48">
        <v>0</v>
      </c>
      <c r="S9" s="48">
        <v>0</v>
      </c>
      <c r="T9" s="48">
        <v>0</v>
      </c>
      <c r="U9" s="48">
        <v>0</v>
      </c>
      <c r="V9" s="48">
        <f>SUM(D9,+M9)</f>
        <v>9</v>
      </c>
      <c r="W9" s="48">
        <f>SUM(E9,+N9)</f>
        <v>9</v>
      </c>
      <c r="X9" s="48">
        <f>SUM(F9,+O9)</f>
        <v>2</v>
      </c>
      <c r="Y9" s="48">
        <f>SUM(G9,+P9)</f>
        <v>7</v>
      </c>
      <c r="Z9" s="48">
        <f>SUM(H9,+Q9)</f>
        <v>0</v>
      </c>
      <c r="AA9" s="48">
        <f>SUM(I9,+R9)</f>
        <v>0</v>
      </c>
      <c r="AB9" s="48">
        <f>SUM(J9,+S9)</f>
        <v>0</v>
      </c>
      <c r="AC9" s="48">
        <f>SUM(K9,+T9)</f>
        <v>0</v>
      </c>
      <c r="AD9" s="48">
        <f>SUM(L9,+U9)</f>
        <v>0</v>
      </c>
    </row>
    <row r="10" spans="1:30" ht="13.5" customHeight="1">
      <c r="A10" s="45" t="s">
        <v>126</v>
      </c>
      <c r="B10" s="46" t="s">
        <v>194</v>
      </c>
      <c r="C10" s="47" t="s">
        <v>195</v>
      </c>
      <c r="D10" s="48">
        <f>SUM(E10,+H10)</f>
        <v>0</v>
      </c>
      <c r="E10" s="48">
        <f>SUM(F10:G10)</f>
        <v>0</v>
      </c>
      <c r="F10" s="48">
        <v>0</v>
      </c>
      <c r="G10" s="48">
        <v>0</v>
      </c>
      <c r="H10" s="48">
        <f>SUM(I10:L10)</f>
        <v>0</v>
      </c>
      <c r="I10" s="48">
        <v>0</v>
      </c>
      <c r="J10" s="48">
        <v>0</v>
      </c>
      <c r="K10" s="48">
        <v>0</v>
      </c>
      <c r="L10" s="48">
        <v>0</v>
      </c>
      <c r="M10" s="48">
        <f>SUM(N10,+Q10)</f>
        <v>8</v>
      </c>
      <c r="N10" s="48">
        <f>SUM(O10:P10)</f>
        <v>4</v>
      </c>
      <c r="O10" s="48">
        <v>2</v>
      </c>
      <c r="P10" s="48">
        <v>2</v>
      </c>
      <c r="Q10" s="48">
        <f>SUM(R10:U10)</f>
        <v>4</v>
      </c>
      <c r="R10" s="48">
        <v>0</v>
      </c>
      <c r="S10" s="48">
        <v>4</v>
      </c>
      <c r="T10" s="48">
        <v>0</v>
      </c>
      <c r="U10" s="48">
        <v>0</v>
      </c>
      <c r="V10" s="48">
        <f>SUM(D10,+M10)</f>
        <v>8</v>
      </c>
      <c r="W10" s="48">
        <f>SUM(E10,+N10)</f>
        <v>4</v>
      </c>
      <c r="X10" s="48">
        <f>SUM(F10,+O10)</f>
        <v>2</v>
      </c>
      <c r="Y10" s="48">
        <f>SUM(G10,+P10)</f>
        <v>2</v>
      </c>
      <c r="Z10" s="48">
        <f>SUM(H10,+Q10)</f>
        <v>4</v>
      </c>
      <c r="AA10" s="48">
        <f>SUM(I10,+R10)</f>
        <v>0</v>
      </c>
      <c r="AB10" s="48">
        <f>SUM(J10,+S10)</f>
        <v>4</v>
      </c>
      <c r="AC10" s="48">
        <f>SUM(K10,+T10)</f>
        <v>0</v>
      </c>
      <c r="AD10" s="48">
        <f>SUM(L10,+U10)</f>
        <v>0</v>
      </c>
    </row>
    <row r="11" spans="1:30" ht="13.5" customHeight="1">
      <c r="A11" s="45" t="s">
        <v>126</v>
      </c>
      <c r="B11" s="46" t="s">
        <v>196</v>
      </c>
      <c r="C11" s="47" t="s">
        <v>197</v>
      </c>
      <c r="D11" s="48">
        <f>SUM(E11,+H11)</f>
        <v>0</v>
      </c>
      <c r="E11" s="48">
        <f>SUM(F11:G11)</f>
        <v>0</v>
      </c>
      <c r="F11" s="48">
        <v>0</v>
      </c>
      <c r="G11" s="48">
        <v>0</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1</v>
      </c>
      <c r="W11" s="48">
        <f>SUM(E11,+N11)</f>
        <v>1</v>
      </c>
      <c r="X11" s="48">
        <f>SUM(F11,+O11)</f>
        <v>1</v>
      </c>
      <c r="Y11" s="48">
        <f>SUM(G11,+P11)</f>
        <v>0</v>
      </c>
      <c r="Z11" s="48">
        <f>SUM(H11,+Q11)</f>
        <v>0</v>
      </c>
      <c r="AA11" s="48">
        <f>SUM(I11,+R11)</f>
        <v>0</v>
      </c>
      <c r="AB11" s="48">
        <f>SUM(J11,+S11)</f>
        <v>0</v>
      </c>
      <c r="AC11" s="48">
        <f>SUM(K11,+T11)</f>
        <v>0</v>
      </c>
      <c r="AD11" s="48">
        <f>SUM(L11,+U11)</f>
        <v>0</v>
      </c>
    </row>
    <row r="12" spans="1:30" ht="13.5" customHeight="1">
      <c r="A12" s="45" t="s">
        <v>126</v>
      </c>
      <c r="B12" s="46" t="s">
        <v>198</v>
      </c>
      <c r="C12" s="47" t="s">
        <v>199</v>
      </c>
      <c r="D12" s="48">
        <f>SUM(E12,+H12)</f>
        <v>11</v>
      </c>
      <c r="E12" s="48">
        <f>SUM(F12:G12)</f>
        <v>3</v>
      </c>
      <c r="F12" s="48">
        <v>3</v>
      </c>
      <c r="G12" s="48">
        <v>0</v>
      </c>
      <c r="H12" s="48">
        <f>SUM(I12:L12)</f>
        <v>8</v>
      </c>
      <c r="I12" s="48">
        <v>0</v>
      </c>
      <c r="J12" s="48">
        <v>8</v>
      </c>
      <c r="K12" s="48">
        <v>0</v>
      </c>
      <c r="L12" s="48">
        <v>0</v>
      </c>
      <c r="M12" s="48">
        <f>SUM(N12,+Q12)</f>
        <v>0</v>
      </c>
      <c r="N12" s="48">
        <f>SUM(O12:P12)</f>
        <v>0</v>
      </c>
      <c r="O12" s="48">
        <v>0</v>
      </c>
      <c r="P12" s="48">
        <v>0</v>
      </c>
      <c r="Q12" s="48">
        <f>SUM(R12:U12)</f>
        <v>0</v>
      </c>
      <c r="R12" s="48">
        <v>0</v>
      </c>
      <c r="S12" s="48">
        <v>0</v>
      </c>
      <c r="T12" s="48">
        <v>0</v>
      </c>
      <c r="U12" s="48">
        <v>0</v>
      </c>
      <c r="V12" s="48">
        <f>SUM(D12,+M12)</f>
        <v>11</v>
      </c>
      <c r="W12" s="48">
        <f>SUM(E12,+N12)</f>
        <v>3</v>
      </c>
      <c r="X12" s="48">
        <f>SUM(F12,+O12)</f>
        <v>3</v>
      </c>
      <c r="Y12" s="48">
        <f>SUM(G12,+P12)</f>
        <v>0</v>
      </c>
      <c r="Z12" s="48">
        <f>SUM(H12,+Q12)</f>
        <v>8</v>
      </c>
      <c r="AA12" s="48">
        <f>SUM(I12,+R12)</f>
        <v>0</v>
      </c>
      <c r="AB12" s="48">
        <f>SUM(J12,+S12)</f>
        <v>8</v>
      </c>
      <c r="AC12" s="48">
        <f>SUM(K12,+T12)</f>
        <v>0</v>
      </c>
      <c r="AD12" s="48">
        <f>SUM(L12,+U12)</f>
        <v>0</v>
      </c>
    </row>
    <row r="13" spans="1:30" ht="13.5" customHeight="1">
      <c r="A13" s="45" t="s">
        <v>126</v>
      </c>
      <c r="B13" s="46" t="s">
        <v>200</v>
      </c>
      <c r="C13" s="47" t="s">
        <v>201</v>
      </c>
      <c r="D13" s="48">
        <f>SUM(E13,+H13)</f>
        <v>4</v>
      </c>
      <c r="E13" s="48">
        <f>SUM(F13:G13)</f>
        <v>4</v>
      </c>
      <c r="F13" s="48">
        <v>4</v>
      </c>
      <c r="G13" s="48">
        <v>0</v>
      </c>
      <c r="H13" s="48">
        <f>SUM(I13:L13)</f>
        <v>0</v>
      </c>
      <c r="I13" s="48">
        <v>0</v>
      </c>
      <c r="J13" s="48">
        <v>0</v>
      </c>
      <c r="K13" s="48">
        <v>0</v>
      </c>
      <c r="L13" s="48">
        <v>0</v>
      </c>
      <c r="M13" s="48">
        <f>SUM(N13,+Q13)</f>
        <v>2</v>
      </c>
      <c r="N13" s="48">
        <f>SUM(O13:P13)</f>
        <v>2</v>
      </c>
      <c r="O13" s="48">
        <v>2</v>
      </c>
      <c r="P13" s="48">
        <v>0</v>
      </c>
      <c r="Q13" s="48">
        <f>SUM(R13:U13)</f>
        <v>0</v>
      </c>
      <c r="R13" s="48">
        <v>0</v>
      </c>
      <c r="S13" s="48">
        <v>0</v>
      </c>
      <c r="T13" s="48">
        <v>0</v>
      </c>
      <c r="U13" s="48">
        <v>0</v>
      </c>
      <c r="V13" s="48">
        <f>SUM(D13,+M13)</f>
        <v>6</v>
      </c>
      <c r="W13" s="48">
        <f>SUM(E13,+N13)</f>
        <v>6</v>
      </c>
      <c r="X13" s="48">
        <f>SUM(F13,+O13)</f>
        <v>6</v>
      </c>
      <c r="Y13" s="48">
        <f>SUM(G13,+P13)</f>
        <v>0</v>
      </c>
      <c r="Z13" s="48">
        <f>SUM(H13,+Q13)</f>
        <v>0</v>
      </c>
      <c r="AA13" s="48">
        <f>SUM(I13,+R13)</f>
        <v>0</v>
      </c>
      <c r="AB13" s="48">
        <f>SUM(J13,+S13)</f>
        <v>0</v>
      </c>
      <c r="AC13" s="48">
        <f>SUM(K13,+T13)</f>
        <v>0</v>
      </c>
      <c r="AD13" s="48">
        <f>SUM(L13,+U13)</f>
        <v>0</v>
      </c>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3">
    <sortCondition ref="A8:A13"/>
    <sortCondition ref="B8:B13"/>
    <sortCondition ref="C8:C1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愛媛県</v>
      </c>
      <c r="B7" s="51" t="str">
        <f>組合状況!B7</f>
        <v>38000</v>
      </c>
      <c r="C7" s="50" t="s">
        <v>52</v>
      </c>
      <c r="D7" s="52">
        <f t="shared" ref="D7:KG7" si="0">SUM(D$8:D$207)</f>
        <v>93</v>
      </c>
      <c r="E7" s="52">
        <f t="shared" si="0"/>
        <v>190</v>
      </c>
      <c r="F7" s="52">
        <f t="shared" si="0"/>
        <v>41</v>
      </c>
      <c r="G7" s="52">
        <f t="shared" si="0"/>
        <v>55</v>
      </c>
      <c r="H7" s="52">
        <f t="shared" si="0"/>
        <v>12</v>
      </c>
      <c r="I7" s="52">
        <f t="shared" si="0"/>
        <v>31</v>
      </c>
      <c r="J7" s="52">
        <f t="shared" si="0"/>
        <v>1</v>
      </c>
      <c r="K7" s="52">
        <f t="shared" si="0"/>
        <v>4</v>
      </c>
      <c r="L7" s="52">
        <f t="shared" si="0"/>
        <v>579</v>
      </c>
      <c r="M7" s="52">
        <f t="shared" si="0"/>
        <v>1497</v>
      </c>
      <c r="N7" s="52">
        <f t="shared" si="0"/>
        <v>136</v>
      </c>
      <c r="O7" s="52">
        <f t="shared" si="0"/>
        <v>474</v>
      </c>
      <c r="P7" s="52">
        <f t="shared" si="0"/>
        <v>51</v>
      </c>
      <c r="Q7" s="52">
        <f t="shared" si="0"/>
        <v>245</v>
      </c>
      <c r="R7" s="52">
        <f t="shared" si="0"/>
        <v>7</v>
      </c>
      <c r="S7" s="52">
        <f t="shared" si="0"/>
        <v>71</v>
      </c>
      <c r="T7" s="52">
        <f t="shared" si="0"/>
        <v>3826</v>
      </c>
      <c r="U7" s="52">
        <f t="shared" si="0"/>
        <v>11909</v>
      </c>
      <c r="V7" s="52">
        <f t="shared" si="0"/>
        <v>678</v>
      </c>
      <c r="W7" s="52">
        <f t="shared" si="0"/>
        <v>2512</v>
      </c>
      <c r="X7" s="52">
        <f t="shared" si="0"/>
        <v>3</v>
      </c>
      <c r="Y7" s="52">
        <f t="shared" si="0"/>
        <v>18</v>
      </c>
      <c r="Z7" s="52">
        <f t="shared" si="0"/>
        <v>0</v>
      </c>
      <c r="AA7" s="52">
        <f t="shared" si="0"/>
        <v>0</v>
      </c>
      <c r="AB7" s="60">
        <f>AC7+AV7</f>
        <v>146</v>
      </c>
      <c r="AC7" s="60">
        <f>AD7+AJ7+AP7</f>
        <v>93</v>
      </c>
      <c r="AD7" s="60">
        <f>SUM(AE7:AI7)</f>
        <v>48</v>
      </c>
      <c r="AE7" s="60">
        <f t="shared" si="0"/>
        <v>4</v>
      </c>
      <c r="AF7" s="60">
        <f t="shared" si="0"/>
        <v>37</v>
      </c>
      <c r="AG7" s="60">
        <f t="shared" si="0"/>
        <v>7</v>
      </c>
      <c r="AH7" s="60">
        <f t="shared" si="0"/>
        <v>0</v>
      </c>
      <c r="AI7" s="60">
        <f t="shared" si="0"/>
        <v>0</v>
      </c>
      <c r="AJ7" s="60">
        <f>SUM(AK7:AO7)</f>
        <v>10</v>
      </c>
      <c r="AK7" s="60">
        <f t="shared" si="0"/>
        <v>0</v>
      </c>
      <c r="AL7" s="60">
        <f t="shared" si="0"/>
        <v>7</v>
      </c>
      <c r="AM7" s="60">
        <f t="shared" si="0"/>
        <v>3</v>
      </c>
      <c r="AN7" s="60">
        <f t="shared" si="0"/>
        <v>0</v>
      </c>
      <c r="AO7" s="60">
        <f t="shared" si="0"/>
        <v>0</v>
      </c>
      <c r="AP7" s="60">
        <f>SUM(AQ7:AU7)</f>
        <v>35</v>
      </c>
      <c r="AQ7" s="60">
        <f t="shared" si="0"/>
        <v>21</v>
      </c>
      <c r="AR7" s="60">
        <f t="shared" si="0"/>
        <v>13</v>
      </c>
      <c r="AS7" s="60">
        <f t="shared" si="0"/>
        <v>1</v>
      </c>
      <c r="AT7" s="60">
        <f t="shared" si="0"/>
        <v>0</v>
      </c>
      <c r="AU7" s="60">
        <f t="shared" si="0"/>
        <v>0</v>
      </c>
      <c r="AV7" s="60">
        <f>AW7+BC7+BI7+BO7+BU7</f>
        <v>53</v>
      </c>
      <c r="AW7" s="60">
        <f>SUM(AX7:BB7)</f>
        <v>11</v>
      </c>
      <c r="AX7" s="60">
        <f t="shared" si="0"/>
        <v>4</v>
      </c>
      <c r="AY7" s="60">
        <f t="shared" si="0"/>
        <v>3</v>
      </c>
      <c r="AZ7" s="60">
        <f t="shared" si="0"/>
        <v>4</v>
      </c>
      <c r="BA7" s="60">
        <f t="shared" si="0"/>
        <v>0</v>
      </c>
      <c r="BB7" s="60">
        <f t="shared" si="0"/>
        <v>0</v>
      </c>
      <c r="BC7" s="60">
        <f>SUM(BD7:BH7)</f>
        <v>20</v>
      </c>
      <c r="BD7" s="60">
        <f t="shared" si="0"/>
        <v>13</v>
      </c>
      <c r="BE7" s="60">
        <f t="shared" si="0"/>
        <v>4</v>
      </c>
      <c r="BF7" s="60">
        <f t="shared" si="0"/>
        <v>3</v>
      </c>
      <c r="BG7" s="60">
        <f t="shared" si="0"/>
        <v>0</v>
      </c>
      <c r="BH7" s="60">
        <f t="shared" si="0"/>
        <v>0</v>
      </c>
      <c r="BI7" s="60">
        <f>SUM(BJ7:BN7)</f>
        <v>0</v>
      </c>
      <c r="BJ7" s="60">
        <f t="shared" si="0"/>
        <v>0</v>
      </c>
      <c r="BK7" s="60">
        <f t="shared" si="0"/>
        <v>0</v>
      </c>
      <c r="BL7" s="60">
        <f t="shared" si="0"/>
        <v>0</v>
      </c>
      <c r="BM7" s="60">
        <f t="shared" si="0"/>
        <v>0</v>
      </c>
      <c r="BN7" s="60">
        <f t="shared" si="0"/>
        <v>0</v>
      </c>
      <c r="BO7" s="60">
        <f>SUM(BP7:BT7)</f>
        <v>5</v>
      </c>
      <c r="BP7" s="60">
        <f t="shared" si="0"/>
        <v>0</v>
      </c>
      <c r="BQ7" s="60">
        <f t="shared" si="0"/>
        <v>1</v>
      </c>
      <c r="BR7" s="60">
        <f t="shared" si="0"/>
        <v>3</v>
      </c>
      <c r="BS7" s="60">
        <f t="shared" si="0"/>
        <v>1</v>
      </c>
      <c r="BT7" s="60">
        <f t="shared" si="0"/>
        <v>0</v>
      </c>
      <c r="BU7" s="60">
        <f>SUM(BV7:BZ7)</f>
        <v>17</v>
      </c>
      <c r="BV7" s="60">
        <f t="shared" si="0"/>
        <v>15</v>
      </c>
      <c r="BW7" s="60">
        <f t="shared" si="0"/>
        <v>0</v>
      </c>
      <c r="BX7" s="60">
        <f t="shared" si="0"/>
        <v>0</v>
      </c>
      <c r="BY7" s="60">
        <f t="shared" si="0"/>
        <v>2</v>
      </c>
      <c r="BZ7" s="60">
        <f t="shared" si="0"/>
        <v>0</v>
      </c>
      <c r="CA7" s="60">
        <f>CB7+CU7</f>
        <v>21</v>
      </c>
      <c r="CB7" s="60">
        <f>CC7+CI7+CO7</f>
        <v>13</v>
      </c>
      <c r="CC7" s="60">
        <f>SUM(CD7:CH7)</f>
        <v>6</v>
      </c>
      <c r="CD7" s="60">
        <f t="shared" si="0"/>
        <v>1</v>
      </c>
      <c r="CE7" s="60">
        <f t="shared" si="0"/>
        <v>5</v>
      </c>
      <c r="CF7" s="60">
        <f t="shared" si="0"/>
        <v>0</v>
      </c>
      <c r="CG7" s="60">
        <f t="shared" si="0"/>
        <v>0</v>
      </c>
      <c r="CH7" s="60">
        <f t="shared" si="0"/>
        <v>0</v>
      </c>
      <c r="CI7" s="60">
        <f>SUM(CJ7:CN7)</f>
        <v>1</v>
      </c>
      <c r="CJ7" s="60">
        <f t="shared" si="0"/>
        <v>0</v>
      </c>
      <c r="CK7" s="60">
        <f t="shared" si="0"/>
        <v>1</v>
      </c>
      <c r="CL7" s="60">
        <f t="shared" si="0"/>
        <v>0</v>
      </c>
      <c r="CM7" s="60">
        <f t="shared" si="0"/>
        <v>0</v>
      </c>
      <c r="CN7" s="60">
        <f t="shared" si="0"/>
        <v>0</v>
      </c>
      <c r="CO7" s="60">
        <f>SUM(CP7:CT7)</f>
        <v>6</v>
      </c>
      <c r="CP7" s="60">
        <f t="shared" si="0"/>
        <v>3</v>
      </c>
      <c r="CQ7" s="60">
        <f t="shared" si="0"/>
        <v>3</v>
      </c>
      <c r="CR7" s="60">
        <f t="shared" si="0"/>
        <v>0</v>
      </c>
      <c r="CS7" s="60">
        <f t="shared" si="0"/>
        <v>0</v>
      </c>
      <c r="CT7" s="60">
        <f t="shared" si="0"/>
        <v>0</v>
      </c>
      <c r="CU7" s="60">
        <f>CV7+DB7+DH7+DN7+DT7</f>
        <v>8</v>
      </c>
      <c r="CV7" s="60">
        <f>SUM(CW7:DA7)</f>
        <v>2</v>
      </c>
      <c r="CW7" s="60">
        <f t="shared" si="0"/>
        <v>2</v>
      </c>
      <c r="CX7" s="60">
        <f t="shared" si="0"/>
        <v>0</v>
      </c>
      <c r="CY7" s="60">
        <f t="shared" si="0"/>
        <v>0</v>
      </c>
      <c r="CZ7" s="60">
        <f t="shared" si="0"/>
        <v>0</v>
      </c>
      <c r="DA7" s="60">
        <f t="shared" si="0"/>
        <v>0</v>
      </c>
      <c r="DB7" s="60">
        <f>SUM(DC7:DG7)</f>
        <v>6</v>
      </c>
      <c r="DC7" s="60">
        <f t="shared" si="0"/>
        <v>2</v>
      </c>
      <c r="DD7" s="60">
        <f t="shared" si="0"/>
        <v>3</v>
      </c>
      <c r="DE7" s="60">
        <f t="shared" si="0"/>
        <v>1</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92</v>
      </c>
      <c r="EA7" s="60">
        <f t="shared" si="0"/>
        <v>385</v>
      </c>
      <c r="EB7" s="60">
        <f t="shared" si="0"/>
        <v>108</v>
      </c>
      <c r="EC7" s="60">
        <f t="shared" si="0"/>
        <v>38</v>
      </c>
      <c r="ED7" s="60">
        <f t="shared" si="0"/>
        <v>407</v>
      </c>
      <c r="EE7" s="60">
        <f t="shared" si="0"/>
        <v>71</v>
      </c>
      <c r="EF7" s="60">
        <f t="shared" si="0"/>
        <v>12</v>
      </c>
      <c r="EG7" s="60">
        <f t="shared" si="0"/>
        <v>38</v>
      </c>
      <c r="EH7" s="60">
        <f t="shared" si="0"/>
        <v>2</v>
      </c>
      <c r="EI7" s="60">
        <f t="shared" si="0"/>
        <v>57</v>
      </c>
      <c r="EJ7" s="72" t="s">
        <v>125</v>
      </c>
      <c r="EK7" s="72" t="s">
        <v>125</v>
      </c>
      <c r="EL7" s="60">
        <f t="shared" si="0"/>
        <v>16</v>
      </c>
      <c r="EM7" s="72" t="s">
        <v>125</v>
      </c>
      <c r="EN7" s="72" t="s">
        <v>125</v>
      </c>
      <c r="EO7" s="60">
        <f t="shared" si="0"/>
        <v>19</v>
      </c>
      <c r="EP7" s="72" t="s">
        <v>125</v>
      </c>
      <c r="EQ7" s="72" t="s">
        <v>125</v>
      </c>
      <c r="ER7" s="60">
        <f t="shared" si="0"/>
        <v>3</v>
      </c>
      <c r="ES7" s="72" t="s">
        <v>125</v>
      </c>
      <c r="ET7" s="72" t="s">
        <v>125</v>
      </c>
      <c r="EU7" s="60">
        <f t="shared" si="0"/>
        <v>50</v>
      </c>
      <c r="EV7" s="72" t="s">
        <v>125</v>
      </c>
      <c r="EW7" s="72" t="s">
        <v>125</v>
      </c>
      <c r="EX7" s="60">
        <f t="shared" si="0"/>
        <v>63</v>
      </c>
      <c r="EY7" s="60">
        <f t="shared" si="0"/>
        <v>806</v>
      </c>
      <c r="EZ7" s="60">
        <f t="shared" si="0"/>
        <v>16</v>
      </c>
      <c r="FA7" s="60">
        <f t="shared" si="0"/>
        <v>16</v>
      </c>
      <c r="FB7" s="60">
        <f t="shared" si="0"/>
        <v>80</v>
      </c>
      <c r="FC7" s="60">
        <f t="shared" si="0"/>
        <v>9</v>
      </c>
      <c r="FD7" s="60" t="s">
        <v>113</v>
      </c>
      <c r="FE7" s="60">
        <f t="shared" si="0"/>
        <v>56</v>
      </c>
      <c r="FF7" s="60">
        <f t="shared" si="0"/>
        <v>57</v>
      </c>
      <c r="FG7" s="60">
        <f t="shared" si="0"/>
        <v>2</v>
      </c>
      <c r="FH7" s="60" t="s">
        <v>113</v>
      </c>
      <c r="FI7" s="60">
        <f t="shared" si="0"/>
        <v>1</v>
      </c>
      <c r="FJ7" s="60">
        <f t="shared" si="0"/>
        <v>0</v>
      </c>
      <c r="FK7" s="60">
        <f t="shared" si="0"/>
        <v>0</v>
      </c>
      <c r="FL7" s="60" t="s">
        <v>113</v>
      </c>
      <c r="FM7" s="60">
        <f t="shared" si="0"/>
        <v>0</v>
      </c>
      <c r="FN7" s="60">
        <f t="shared" si="0"/>
        <v>0</v>
      </c>
      <c r="FO7" s="60">
        <f t="shared" si="0"/>
        <v>1</v>
      </c>
      <c r="FP7" s="60" t="s">
        <v>113</v>
      </c>
      <c r="FQ7" s="60">
        <f t="shared" si="0"/>
        <v>21</v>
      </c>
      <c r="FR7" s="60">
        <f t="shared" si="0"/>
        <v>15</v>
      </c>
      <c r="FS7" s="60">
        <f t="shared" si="0"/>
        <v>1</v>
      </c>
      <c r="FT7" s="60" t="s">
        <v>113</v>
      </c>
      <c r="FU7" s="60">
        <f t="shared" si="0"/>
        <v>0</v>
      </c>
      <c r="FV7" s="60">
        <f t="shared" si="0"/>
        <v>0</v>
      </c>
      <c r="FW7" s="60">
        <f t="shared" si="0"/>
        <v>4</v>
      </c>
      <c r="FX7" s="60" t="s">
        <v>113</v>
      </c>
      <c r="FY7" s="60">
        <f t="shared" si="0"/>
        <v>0</v>
      </c>
      <c r="FZ7" s="60">
        <f t="shared" si="0"/>
        <v>0</v>
      </c>
      <c r="GA7" s="60">
        <f t="shared" si="0"/>
        <v>6</v>
      </c>
      <c r="GB7" s="60" t="s">
        <v>113</v>
      </c>
      <c r="GC7" s="60">
        <f t="shared" si="0"/>
        <v>2</v>
      </c>
      <c r="GD7" s="60">
        <f t="shared" si="0"/>
        <v>0</v>
      </c>
      <c r="GE7" s="60">
        <f t="shared" si="0"/>
        <v>0</v>
      </c>
      <c r="GF7" s="60" t="s">
        <v>113</v>
      </c>
      <c r="GG7" s="60">
        <f t="shared" si="0"/>
        <v>1</v>
      </c>
      <c r="GH7" s="60">
        <f t="shared" si="0"/>
        <v>0</v>
      </c>
      <c r="GI7" s="60">
        <f t="shared" si="0"/>
        <v>0</v>
      </c>
      <c r="GJ7" s="60" t="s">
        <v>113</v>
      </c>
      <c r="GK7" s="60">
        <f t="shared" si="0"/>
        <v>1</v>
      </c>
      <c r="GL7" s="60">
        <f t="shared" si="0"/>
        <v>1</v>
      </c>
      <c r="GM7" s="60">
        <f t="shared" si="0"/>
        <v>0</v>
      </c>
      <c r="GN7" s="60" t="s">
        <v>113</v>
      </c>
      <c r="GO7" s="60">
        <f t="shared" si="0"/>
        <v>0</v>
      </c>
      <c r="GP7" s="60">
        <f t="shared" si="0"/>
        <v>0</v>
      </c>
      <c r="GQ7" s="60">
        <f t="shared" si="0"/>
        <v>0</v>
      </c>
      <c r="GR7" s="60">
        <f t="shared" si="0"/>
        <v>41</v>
      </c>
      <c r="GS7" s="60">
        <f t="shared" si="0"/>
        <v>20</v>
      </c>
      <c r="GT7" s="60">
        <f t="shared" si="0"/>
        <v>24</v>
      </c>
      <c r="GU7" s="60">
        <f t="shared" si="0"/>
        <v>16</v>
      </c>
      <c r="GV7" s="60">
        <f t="shared" si="0"/>
        <v>12</v>
      </c>
      <c r="GW7" s="60">
        <f t="shared" si="0"/>
        <v>15</v>
      </c>
      <c r="GX7" s="60">
        <f t="shared" si="0"/>
        <v>0</v>
      </c>
      <c r="GY7" s="60">
        <f t="shared" si="0"/>
        <v>0</v>
      </c>
      <c r="GZ7" s="60">
        <f t="shared" si="0"/>
        <v>0</v>
      </c>
      <c r="HA7" s="60">
        <f t="shared" si="0"/>
        <v>30</v>
      </c>
      <c r="HB7" s="72" t="s">
        <v>125</v>
      </c>
      <c r="HC7" s="72" t="s">
        <v>125</v>
      </c>
      <c r="HD7" s="60">
        <f t="shared" si="0"/>
        <v>14</v>
      </c>
      <c r="HE7" s="72" t="s">
        <v>125</v>
      </c>
      <c r="HF7" s="72" t="s">
        <v>125</v>
      </c>
      <c r="HG7" s="60">
        <f t="shared" si="0"/>
        <v>0</v>
      </c>
      <c r="HH7" s="72" t="s">
        <v>125</v>
      </c>
      <c r="HI7" s="72" t="s">
        <v>125</v>
      </c>
      <c r="HJ7" s="60">
        <f t="shared" si="0"/>
        <v>0</v>
      </c>
      <c r="HK7" s="72" t="s">
        <v>125</v>
      </c>
      <c r="HL7" s="72" t="s">
        <v>125</v>
      </c>
      <c r="HM7" s="60">
        <f t="shared" si="0"/>
        <v>24</v>
      </c>
      <c r="HN7" s="72" t="s">
        <v>125</v>
      </c>
      <c r="HO7" s="72" t="s">
        <v>125</v>
      </c>
      <c r="HP7" s="60">
        <f t="shared" si="0"/>
        <v>1</v>
      </c>
      <c r="HQ7" s="60">
        <f t="shared" si="0"/>
        <v>40</v>
      </c>
      <c r="HR7" s="60">
        <f t="shared" si="0"/>
        <v>0</v>
      </c>
      <c r="HS7" s="60">
        <f t="shared" si="0"/>
        <v>0</v>
      </c>
      <c r="HT7" s="60">
        <f t="shared" si="0"/>
        <v>5</v>
      </c>
      <c r="HU7" s="60">
        <f t="shared" si="0"/>
        <v>6</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0</v>
      </c>
      <c r="JO7" s="52">
        <f t="shared" si="0"/>
        <v>0</v>
      </c>
      <c r="JP7" s="52">
        <f t="shared" si="0"/>
        <v>1</v>
      </c>
      <c r="JQ7" s="52">
        <f t="shared" si="0"/>
        <v>8</v>
      </c>
      <c r="JR7" s="52">
        <f t="shared" si="0"/>
        <v>21</v>
      </c>
      <c r="JS7" s="52">
        <f t="shared" si="0"/>
        <v>63</v>
      </c>
      <c r="JT7" s="52">
        <f t="shared" si="0"/>
        <v>0</v>
      </c>
      <c r="JU7" s="52">
        <f t="shared" si="0"/>
        <v>0</v>
      </c>
      <c r="JV7" s="52">
        <f t="shared" si="0"/>
        <v>1</v>
      </c>
      <c r="JW7" s="52">
        <f t="shared" si="0"/>
        <v>6</v>
      </c>
      <c r="JX7" s="52">
        <f t="shared" si="0"/>
        <v>1</v>
      </c>
      <c r="JY7" s="52">
        <f t="shared" si="0"/>
        <v>14</v>
      </c>
      <c r="JZ7" s="52">
        <f t="shared" si="0"/>
        <v>324</v>
      </c>
      <c r="KA7" s="52">
        <f t="shared" si="0"/>
        <v>1035</v>
      </c>
      <c r="KB7" s="52">
        <f t="shared" si="0"/>
        <v>4</v>
      </c>
      <c r="KC7" s="52">
        <f t="shared" si="0"/>
        <v>15</v>
      </c>
      <c r="KD7" s="52">
        <f t="shared" si="0"/>
        <v>5</v>
      </c>
      <c r="KE7" s="52">
        <f t="shared" si="0"/>
        <v>24</v>
      </c>
      <c r="KF7" s="52">
        <f t="shared" si="0"/>
        <v>2</v>
      </c>
      <c r="KG7" s="52">
        <f t="shared" si="0"/>
        <v>30</v>
      </c>
    </row>
    <row r="8" spans="1:293" ht="13.5" customHeight="1">
      <c r="A8" s="45" t="s">
        <v>126</v>
      </c>
      <c r="B8" s="46" t="s">
        <v>136</v>
      </c>
      <c r="C8" s="47" t="s">
        <v>137</v>
      </c>
      <c r="D8" s="48">
        <v>31</v>
      </c>
      <c r="E8" s="48">
        <v>73</v>
      </c>
      <c r="F8" s="48">
        <v>26</v>
      </c>
      <c r="G8" s="48">
        <v>20</v>
      </c>
      <c r="H8" s="48">
        <v>0</v>
      </c>
      <c r="I8" s="48">
        <v>0</v>
      </c>
      <c r="J8" s="48">
        <v>0</v>
      </c>
      <c r="K8" s="48">
        <v>0</v>
      </c>
      <c r="L8" s="48">
        <v>87</v>
      </c>
      <c r="M8" s="48">
        <v>236</v>
      </c>
      <c r="N8" s="48">
        <v>0</v>
      </c>
      <c r="O8" s="48">
        <v>0</v>
      </c>
      <c r="P8" s="48">
        <v>3</v>
      </c>
      <c r="Q8" s="48">
        <v>7</v>
      </c>
      <c r="R8" s="48">
        <v>2</v>
      </c>
      <c r="S8" s="48">
        <v>36</v>
      </c>
      <c r="T8" s="48">
        <v>1047</v>
      </c>
      <c r="U8" s="48">
        <v>2781</v>
      </c>
      <c r="V8" s="48">
        <v>0</v>
      </c>
      <c r="W8" s="48">
        <v>0</v>
      </c>
      <c r="X8" s="48">
        <v>0</v>
      </c>
      <c r="Y8" s="48">
        <v>0</v>
      </c>
      <c r="Z8" s="48">
        <v>0</v>
      </c>
      <c r="AA8" s="48">
        <v>0</v>
      </c>
      <c r="AB8" s="48">
        <f>AC8+AV8</f>
        <v>57</v>
      </c>
      <c r="AC8" s="48">
        <f>AD8+AJ8+AP8</f>
        <v>31</v>
      </c>
      <c r="AD8" s="48">
        <f>SUM(AE8:AI8)</f>
        <v>30</v>
      </c>
      <c r="AE8" s="48">
        <v>3</v>
      </c>
      <c r="AF8" s="48">
        <v>21</v>
      </c>
      <c r="AG8" s="48">
        <v>6</v>
      </c>
      <c r="AH8" s="48">
        <v>0</v>
      </c>
      <c r="AI8" s="48">
        <v>0</v>
      </c>
      <c r="AJ8" s="48">
        <f>SUM(AK8:AO8)</f>
        <v>1</v>
      </c>
      <c r="AK8" s="48">
        <v>0</v>
      </c>
      <c r="AL8" s="48">
        <v>1</v>
      </c>
      <c r="AM8" s="48">
        <v>0</v>
      </c>
      <c r="AN8" s="48">
        <v>0</v>
      </c>
      <c r="AO8" s="48">
        <v>0</v>
      </c>
      <c r="AP8" s="48">
        <f>SUM(AQ8:AU8)</f>
        <v>0</v>
      </c>
      <c r="AQ8" s="48">
        <v>0</v>
      </c>
      <c r="AR8" s="48">
        <v>0</v>
      </c>
      <c r="AS8" s="48">
        <v>0</v>
      </c>
      <c r="AT8" s="48">
        <v>0</v>
      </c>
      <c r="AU8" s="48">
        <v>0</v>
      </c>
      <c r="AV8" s="48">
        <f>AW8+BC8+BI8+BO8+BU8</f>
        <v>26</v>
      </c>
      <c r="AW8" s="48">
        <f>SUM(AX8:BB8)</f>
        <v>0</v>
      </c>
      <c r="AX8" s="48">
        <v>0</v>
      </c>
      <c r="AY8" s="48">
        <v>0</v>
      </c>
      <c r="AZ8" s="48">
        <v>0</v>
      </c>
      <c r="BA8" s="48">
        <v>0</v>
      </c>
      <c r="BB8" s="48">
        <v>0</v>
      </c>
      <c r="BC8" s="48">
        <f>SUM(BD8:BH8)</f>
        <v>11</v>
      </c>
      <c r="BD8" s="48">
        <v>9</v>
      </c>
      <c r="BE8" s="48">
        <v>2</v>
      </c>
      <c r="BF8" s="48">
        <v>0</v>
      </c>
      <c r="BG8" s="48">
        <v>0</v>
      </c>
      <c r="BH8" s="48">
        <v>0</v>
      </c>
      <c r="BI8" s="48">
        <f>SUM(BJ8:BN8)</f>
        <v>0</v>
      </c>
      <c r="BJ8" s="48">
        <v>0</v>
      </c>
      <c r="BK8" s="48">
        <v>0</v>
      </c>
      <c r="BL8" s="48">
        <v>0</v>
      </c>
      <c r="BM8" s="48">
        <v>0</v>
      </c>
      <c r="BN8" s="48">
        <v>0</v>
      </c>
      <c r="BO8" s="48">
        <f>SUM(BP8:BT8)</f>
        <v>1</v>
      </c>
      <c r="BP8" s="48"/>
      <c r="BQ8" s="48">
        <v>1</v>
      </c>
      <c r="BR8" s="48">
        <v>0</v>
      </c>
      <c r="BS8" s="48">
        <v>0</v>
      </c>
      <c r="BT8" s="48">
        <v>0</v>
      </c>
      <c r="BU8" s="48">
        <f>SUM(BV8:BZ8)</f>
        <v>14</v>
      </c>
      <c r="BV8" s="48">
        <v>14</v>
      </c>
      <c r="BW8" s="48">
        <v>0</v>
      </c>
      <c r="BX8" s="48">
        <v>0</v>
      </c>
      <c r="BY8" s="48">
        <v>0</v>
      </c>
      <c r="BZ8" s="48">
        <v>0</v>
      </c>
      <c r="CA8" s="48">
        <f>CB8+CU8</f>
        <v>4</v>
      </c>
      <c r="CB8" s="48">
        <f>CC8+CI8+CO8</f>
        <v>2</v>
      </c>
      <c r="CC8" s="48">
        <f>SUM(CD8:CH8)</f>
        <v>2</v>
      </c>
      <c r="CD8" s="48">
        <v>0</v>
      </c>
      <c r="CE8" s="48">
        <v>2</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2</v>
      </c>
      <c r="CV8" s="48">
        <f>SUM(CW8:DA8)</f>
        <v>0</v>
      </c>
      <c r="CW8" s="48">
        <v>0</v>
      </c>
      <c r="CX8" s="48">
        <v>0</v>
      </c>
      <c r="CY8" s="48">
        <v>0</v>
      </c>
      <c r="CZ8" s="48">
        <v>0</v>
      </c>
      <c r="DA8" s="48">
        <v>0</v>
      </c>
      <c r="DB8" s="48">
        <f>SUM(DC8:DG8)</f>
        <v>2</v>
      </c>
      <c r="DC8" s="48">
        <v>0</v>
      </c>
      <c r="DD8" s="48">
        <v>2</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26</v>
      </c>
      <c r="EA8" s="48">
        <v>116</v>
      </c>
      <c r="EB8" s="48">
        <v>15</v>
      </c>
      <c r="EC8" s="48">
        <v>0</v>
      </c>
      <c r="ED8" s="48">
        <v>161</v>
      </c>
      <c r="EE8" s="48">
        <v>18</v>
      </c>
      <c r="EF8" s="48">
        <v>0</v>
      </c>
      <c r="EG8" s="48">
        <v>0</v>
      </c>
      <c r="EH8" s="48">
        <v>0</v>
      </c>
      <c r="EI8" s="48">
        <v>6</v>
      </c>
      <c r="EJ8" s="73" t="s">
        <v>138</v>
      </c>
      <c r="EK8" s="73" t="s">
        <v>138</v>
      </c>
      <c r="EL8" s="48">
        <v>1</v>
      </c>
      <c r="EM8" s="73" t="s">
        <v>138</v>
      </c>
      <c r="EN8" s="73" t="s">
        <v>138</v>
      </c>
      <c r="EO8" s="48">
        <v>3</v>
      </c>
      <c r="EP8" s="73" t="s">
        <v>138</v>
      </c>
      <c r="EQ8" s="73" t="s">
        <v>138</v>
      </c>
      <c r="ER8" s="48">
        <v>1</v>
      </c>
      <c r="ES8" s="73" t="s">
        <v>138</v>
      </c>
      <c r="ET8" s="73" t="s">
        <v>138</v>
      </c>
      <c r="EU8" s="48">
        <v>4</v>
      </c>
      <c r="EV8" s="73" t="s">
        <v>138</v>
      </c>
      <c r="EW8" s="73" t="s">
        <v>138</v>
      </c>
      <c r="EX8" s="48">
        <v>23</v>
      </c>
      <c r="EY8" s="48">
        <v>330</v>
      </c>
      <c r="EZ8" s="48">
        <v>2</v>
      </c>
      <c r="FA8" s="48"/>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2</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2</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5</v>
      </c>
      <c r="JS8" s="48">
        <v>15</v>
      </c>
      <c r="JT8" s="48">
        <v>0</v>
      </c>
      <c r="JU8" s="48">
        <v>0</v>
      </c>
      <c r="JV8" s="48">
        <v>0</v>
      </c>
      <c r="JW8" s="48">
        <v>0</v>
      </c>
      <c r="JX8" s="48">
        <v>1</v>
      </c>
      <c r="JY8" s="48">
        <v>14</v>
      </c>
      <c r="JZ8" s="48">
        <v>74</v>
      </c>
      <c r="KA8" s="48">
        <v>222</v>
      </c>
      <c r="KB8" s="48">
        <v>0</v>
      </c>
      <c r="KC8" s="48">
        <v>0</v>
      </c>
      <c r="KD8" s="48">
        <v>0</v>
      </c>
      <c r="KE8" s="48">
        <v>0</v>
      </c>
      <c r="KF8" s="48">
        <v>0</v>
      </c>
      <c r="KG8" s="48">
        <v>0</v>
      </c>
    </row>
    <row r="9" spans="1:293" ht="13.5" customHeight="1">
      <c r="A9" s="45" t="s">
        <v>126</v>
      </c>
      <c r="B9" s="46" t="s">
        <v>140</v>
      </c>
      <c r="C9" s="47" t="s">
        <v>141</v>
      </c>
      <c r="D9" s="48">
        <v>7</v>
      </c>
      <c r="E9" s="48">
        <v>19</v>
      </c>
      <c r="F9" s="48">
        <v>10</v>
      </c>
      <c r="G9" s="48">
        <v>24</v>
      </c>
      <c r="H9" s="48">
        <v>0</v>
      </c>
      <c r="I9" s="48">
        <v>0</v>
      </c>
      <c r="J9" s="48">
        <v>0</v>
      </c>
      <c r="K9" s="48">
        <v>0</v>
      </c>
      <c r="L9" s="48">
        <v>52</v>
      </c>
      <c r="M9" s="48">
        <v>118</v>
      </c>
      <c r="N9" s="48">
        <v>58</v>
      </c>
      <c r="O9" s="48">
        <v>76</v>
      </c>
      <c r="P9" s="48">
        <v>0</v>
      </c>
      <c r="Q9" s="48">
        <v>0</v>
      </c>
      <c r="R9" s="48">
        <v>1</v>
      </c>
      <c r="S9" s="48">
        <v>1</v>
      </c>
      <c r="T9" s="48">
        <v>71</v>
      </c>
      <c r="U9" s="48">
        <v>360</v>
      </c>
      <c r="V9" s="48">
        <v>32</v>
      </c>
      <c r="W9" s="48">
        <v>56</v>
      </c>
      <c r="X9" s="48">
        <v>0</v>
      </c>
      <c r="Y9" s="48">
        <v>0</v>
      </c>
      <c r="Z9" s="48">
        <v>0</v>
      </c>
      <c r="AA9" s="48">
        <v>0</v>
      </c>
      <c r="AB9" s="48">
        <f>AC9+AV9</f>
        <v>17</v>
      </c>
      <c r="AC9" s="48">
        <f>AD9+AJ9+AP9</f>
        <v>7</v>
      </c>
      <c r="AD9" s="48">
        <f>SUM(AE9:AI9)</f>
        <v>6</v>
      </c>
      <c r="AE9" s="48">
        <v>0</v>
      </c>
      <c r="AF9" s="48">
        <v>5</v>
      </c>
      <c r="AG9" s="48">
        <v>1</v>
      </c>
      <c r="AH9" s="2">
        <v>0</v>
      </c>
      <c r="AI9" s="48">
        <v>0</v>
      </c>
      <c r="AJ9" s="48">
        <f>SUM(AK9:AO9)</f>
        <v>1</v>
      </c>
      <c r="AK9" s="48">
        <v>0</v>
      </c>
      <c r="AL9" s="48">
        <v>0</v>
      </c>
      <c r="AM9" s="48">
        <v>1</v>
      </c>
      <c r="AN9" s="48">
        <v>0</v>
      </c>
      <c r="AO9" s="48">
        <v>0</v>
      </c>
      <c r="AP9" s="48">
        <f>SUM(AQ9:AU9)</f>
        <v>0</v>
      </c>
      <c r="AQ9" s="48">
        <v>0</v>
      </c>
      <c r="AR9" s="48">
        <v>0</v>
      </c>
      <c r="AS9" s="48">
        <v>0</v>
      </c>
      <c r="AT9" s="48">
        <v>0</v>
      </c>
      <c r="AU9" s="48">
        <v>0</v>
      </c>
      <c r="AV9" s="48">
        <f>AW9+BC9+BI9+BO9+BU9</f>
        <v>10</v>
      </c>
      <c r="AW9" s="48">
        <f>SUM(AX9:BB9)</f>
        <v>7</v>
      </c>
      <c r="AX9" s="48">
        <v>0</v>
      </c>
      <c r="AY9" s="48">
        <v>3</v>
      </c>
      <c r="AZ9" s="48">
        <v>4</v>
      </c>
      <c r="BA9" s="48">
        <v>0</v>
      </c>
      <c r="BB9" s="48">
        <v>0</v>
      </c>
      <c r="BC9" s="48">
        <f>SUM(BD9:BH9)</f>
        <v>2</v>
      </c>
      <c r="BD9" s="48">
        <v>1</v>
      </c>
      <c r="BE9" s="48">
        <v>1</v>
      </c>
      <c r="BF9" s="48">
        <v>0</v>
      </c>
      <c r="BG9" s="48">
        <v>0</v>
      </c>
      <c r="BH9" s="48">
        <v>0</v>
      </c>
      <c r="BI9" s="48">
        <f>SUM(BJ9:BN9)</f>
        <v>0</v>
      </c>
      <c r="BJ9" s="48">
        <v>0</v>
      </c>
      <c r="BK9" s="48">
        <v>0</v>
      </c>
      <c r="BL9" s="48">
        <v>0</v>
      </c>
      <c r="BM9" s="48">
        <v>0</v>
      </c>
      <c r="BN9" s="48">
        <v>0</v>
      </c>
      <c r="BO9" s="48">
        <f>SUM(BP9:BT9)</f>
        <v>1</v>
      </c>
      <c r="BP9" s="48">
        <v>0</v>
      </c>
      <c r="BQ9" s="48">
        <v>0</v>
      </c>
      <c r="BR9" s="48">
        <v>1</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5</v>
      </c>
      <c r="EA9" s="48">
        <v>15</v>
      </c>
      <c r="EB9" s="48">
        <v>20</v>
      </c>
      <c r="EC9" s="48">
        <v>20</v>
      </c>
      <c r="ED9" s="48">
        <v>20</v>
      </c>
      <c r="EE9" s="48">
        <v>5</v>
      </c>
      <c r="EF9" s="48">
        <v>11</v>
      </c>
      <c r="EG9" s="48">
        <v>17</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2</v>
      </c>
      <c r="EY9" s="48">
        <v>73</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142</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29</v>
      </c>
      <c r="KA9" s="48">
        <v>91</v>
      </c>
      <c r="KB9" s="48">
        <v>0</v>
      </c>
      <c r="KC9" s="48">
        <v>0</v>
      </c>
      <c r="KD9" s="48">
        <v>0</v>
      </c>
      <c r="KE9" s="48">
        <v>0</v>
      </c>
      <c r="KF9" s="48">
        <v>0</v>
      </c>
      <c r="KG9" s="48">
        <v>0</v>
      </c>
    </row>
    <row r="10" spans="1:293" ht="13.5" customHeight="1">
      <c r="A10" s="45" t="s">
        <v>126</v>
      </c>
      <c r="B10" s="46" t="s">
        <v>143</v>
      </c>
      <c r="C10" s="47" t="s">
        <v>144</v>
      </c>
      <c r="D10" s="48">
        <v>18</v>
      </c>
      <c r="E10" s="48">
        <v>33</v>
      </c>
      <c r="F10" s="48">
        <v>0</v>
      </c>
      <c r="G10" s="48">
        <v>0</v>
      </c>
      <c r="H10" s="48">
        <v>2</v>
      </c>
      <c r="I10" s="48">
        <v>8</v>
      </c>
      <c r="J10" s="48">
        <v>0</v>
      </c>
      <c r="K10" s="48">
        <v>0</v>
      </c>
      <c r="L10" s="48">
        <v>0</v>
      </c>
      <c r="M10" s="48">
        <v>0</v>
      </c>
      <c r="N10" s="48">
        <v>0</v>
      </c>
      <c r="O10" s="48">
        <v>0</v>
      </c>
      <c r="P10" s="48">
        <v>0</v>
      </c>
      <c r="Q10" s="48">
        <v>0</v>
      </c>
      <c r="R10" s="48">
        <v>3</v>
      </c>
      <c r="S10" s="48">
        <v>29</v>
      </c>
      <c r="T10" s="48">
        <v>0</v>
      </c>
      <c r="U10" s="48">
        <v>0</v>
      </c>
      <c r="V10" s="48">
        <v>117</v>
      </c>
      <c r="W10" s="48">
        <v>305</v>
      </c>
      <c r="X10" s="48">
        <v>0</v>
      </c>
      <c r="Y10" s="48">
        <v>0</v>
      </c>
      <c r="Z10" s="48">
        <v>0</v>
      </c>
      <c r="AA10" s="48">
        <v>0</v>
      </c>
      <c r="AB10" s="48">
        <f>AC10+AV10</f>
        <v>20</v>
      </c>
      <c r="AC10" s="48">
        <f>AD10+AJ10+AP10</f>
        <v>18</v>
      </c>
      <c r="AD10" s="48">
        <f>SUM(AE10:AI10)</f>
        <v>4</v>
      </c>
      <c r="AE10" s="48">
        <v>0</v>
      </c>
      <c r="AF10" s="48">
        <v>4</v>
      </c>
      <c r="AG10" s="48"/>
      <c r="AH10" s="48">
        <v>0</v>
      </c>
      <c r="AI10" s="48">
        <v>0</v>
      </c>
      <c r="AJ10" s="48">
        <f>SUM(AK10:AO10)</f>
        <v>5</v>
      </c>
      <c r="AK10" s="48">
        <v>0</v>
      </c>
      <c r="AL10" s="48">
        <v>5</v>
      </c>
      <c r="AM10" s="48"/>
      <c r="AN10" s="48">
        <v>0</v>
      </c>
      <c r="AO10" s="48">
        <v>0</v>
      </c>
      <c r="AP10" s="48">
        <f>SUM(AQ10:AU10)</f>
        <v>9</v>
      </c>
      <c r="AQ10" s="48">
        <v>6</v>
      </c>
      <c r="AR10" s="48">
        <v>3</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0</v>
      </c>
      <c r="BF10" s="48">
        <v>2</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41</v>
      </c>
      <c r="KA10" s="48">
        <v>114</v>
      </c>
      <c r="KB10" s="48">
        <v>0</v>
      </c>
      <c r="KC10" s="48">
        <v>0</v>
      </c>
      <c r="KD10" s="48">
        <v>0</v>
      </c>
      <c r="KE10" s="48">
        <v>0</v>
      </c>
      <c r="KF10" s="48">
        <v>0</v>
      </c>
      <c r="KG10" s="48">
        <v>0</v>
      </c>
    </row>
    <row r="11" spans="1:293" ht="13.5" customHeight="1">
      <c r="A11" s="45" t="s">
        <v>126</v>
      </c>
      <c r="B11" s="46" t="s">
        <v>145</v>
      </c>
      <c r="C11" s="47" t="s">
        <v>146</v>
      </c>
      <c r="D11" s="48">
        <v>6</v>
      </c>
      <c r="E11" s="48">
        <v>7</v>
      </c>
      <c r="F11" s="48">
        <v>0</v>
      </c>
      <c r="G11" s="48">
        <v>0</v>
      </c>
      <c r="H11" s="48">
        <v>0</v>
      </c>
      <c r="I11" s="48">
        <v>0</v>
      </c>
      <c r="J11" s="48">
        <v>1</v>
      </c>
      <c r="K11" s="48">
        <v>4</v>
      </c>
      <c r="L11" s="48">
        <v>49</v>
      </c>
      <c r="M11" s="48">
        <v>171</v>
      </c>
      <c r="N11" s="48">
        <v>0</v>
      </c>
      <c r="O11" s="48">
        <v>0</v>
      </c>
      <c r="P11" s="48">
        <v>0</v>
      </c>
      <c r="Q11" s="48">
        <v>0</v>
      </c>
      <c r="R11" s="48">
        <v>0</v>
      </c>
      <c r="S11" s="48">
        <v>0</v>
      </c>
      <c r="T11" s="48">
        <v>126</v>
      </c>
      <c r="U11" s="48">
        <v>289</v>
      </c>
      <c r="V11" s="48">
        <v>0</v>
      </c>
      <c r="W11" s="48">
        <v>0</v>
      </c>
      <c r="X11" s="48">
        <v>0</v>
      </c>
      <c r="Y11" s="48">
        <v>0</v>
      </c>
      <c r="Z11" s="48">
        <v>0</v>
      </c>
      <c r="AA11" s="48">
        <v>0</v>
      </c>
      <c r="AB11" s="48">
        <f>AC11+AV11</f>
        <v>6</v>
      </c>
      <c r="AC11" s="48">
        <f>AD11+AJ11+AP11</f>
        <v>6</v>
      </c>
      <c r="AD11" s="48">
        <f>SUM(AE11:AI11)</f>
        <v>0</v>
      </c>
      <c r="AE11" s="48">
        <v>0</v>
      </c>
      <c r="AF11" s="48">
        <v>0</v>
      </c>
      <c r="AG11" s="48">
        <v>0</v>
      </c>
      <c r="AH11" s="48">
        <v>0</v>
      </c>
      <c r="AI11" s="48">
        <v>0</v>
      </c>
      <c r="AJ11" s="48">
        <f>SUM(AK11:AO11)</f>
        <v>0</v>
      </c>
      <c r="AK11" s="48">
        <v>0</v>
      </c>
      <c r="AL11" s="48">
        <v>0</v>
      </c>
      <c r="AM11" s="48">
        <v>0</v>
      </c>
      <c r="AN11" s="48">
        <v>0</v>
      </c>
      <c r="AO11" s="48">
        <v>0</v>
      </c>
      <c r="AP11" s="48">
        <f>SUM(AQ11:AU11)</f>
        <v>6</v>
      </c>
      <c r="AQ11" s="48">
        <v>4</v>
      </c>
      <c r="AR11" s="48">
        <v>2</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4</v>
      </c>
      <c r="EA11" s="48">
        <v>35</v>
      </c>
      <c r="EB11" s="48">
        <v>6</v>
      </c>
      <c r="EC11" s="48">
        <v>0</v>
      </c>
      <c r="ED11" s="48">
        <v>17</v>
      </c>
      <c r="EE11" s="48">
        <v>0</v>
      </c>
      <c r="EF11" s="48">
        <v>1</v>
      </c>
      <c r="EG11" s="48">
        <v>2</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3</v>
      </c>
      <c r="EY11" s="48">
        <v>55</v>
      </c>
      <c r="EZ11" s="48">
        <v>0</v>
      </c>
      <c r="FA11" s="48">
        <v>0</v>
      </c>
      <c r="FB11" s="48">
        <v>14</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1</v>
      </c>
      <c r="JQ11" s="48">
        <v>8</v>
      </c>
      <c r="JR11" s="48">
        <v>0</v>
      </c>
      <c r="JS11" s="48">
        <v>0</v>
      </c>
      <c r="JT11" s="48">
        <v>0</v>
      </c>
      <c r="JU11" s="48">
        <v>0</v>
      </c>
      <c r="JV11" s="48">
        <v>0</v>
      </c>
      <c r="JW11" s="48">
        <v>0</v>
      </c>
      <c r="JX11" s="48">
        <v>0</v>
      </c>
      <c r="JY11" s="48">
        <v>0</v>
      </c>
      <c r="JZ11" s="48">
        <v>14</v>
      </c>
      <c r="KA11" s="48">
        <v>41</v>
      </c>
      <c r="KB11" s="48">
        <v>0</v>
      </c>
      <c r="KC11" s="48">
        <v>0</v>
      </c>
      <c r="KD11" s="48">
        <v>0</v>
      </c>
      <c r="KE11" s="48">
        <v>0</v>
      </c>
      <c r="KF11" s="48">
        <v>0</v>
      </c>
      <c r="KG11" s="48">
        <v>0</v>
      </c>
    </row>
    <row r="12" spans="1:293" ht="13.5" customHeight="1">
      <c r="A12" s="45" t="s">
        <v>126</v>
      </c>
      <c r="B12" s="46" t="s">
        <v>147</v>
      </c>
      <c r="C12" s="47" t="s">
        <v>148</v>
      </c>
      <c r="D12" s="48">
        <v>3</v>
      </c>
      <c r="E12" s="48">
        <v>6</v>
      </c>
      <c r="F12" s="48">
        <v>0</v>
      </c>
      <c r="G12" s="48">
        <v>0</v>
      </c>
      <c r="H12" s="48">
        <v>0</v>
      </c>
      <c r="I12" s="48">
        <v>0</v>
      </c>
      <c r="J12" s="48">
        <v>0</v>
      </c>
      <c r="K12" s="48">
        <v>0</v>
      </c>
      <c r="L12" s="48">
        <v>30</v>
      </c>
      <c r="M12" s="48">
        <v>60</v>
      </c>
      <c r="N12" s="48">
        <v>0</v>
      </c>
      <c r="O12" s="48">
        <v>0</v>
      </c>
      <c r="P12" s="48">
        <v>2</v>
      </c>
      <c r="Q12" s="48">
        <v>20</v>
      </c>
      <c r="R12" s="48">
        <v>0</v>
      </c>
      <c r="S12" s="48">
        <v>0</v>
      </c>
      <c r="T12" s="48">
        <v>280</v>
      </c>
      <c r="U12" s="48">
        <v>882</v>
      </c>
      <c r="V12" s="48">
        <v>0</v>
      </c>
      <c r="W12" s="48">
        <v>0</v>
      </c>
      <c r="X12" s="48">
        <v>0</v>
      </c>
      <c r="Y12" s="48">
        <v>0</v>
      </c>
      <c r="Z12" s="48">
        <v>0</v>
      </c>
      <c r="AA12" s="48">
        <v>0</v>
      </c>
      <c r="AB12" s="48">
        <f>AC12+AV12</f>
        <v>3</v>
      </c>
      <c r="AC12" s="48">
        <f>AD12+AJ12+AP12</f>
        <v>3</v>
      </c>
      <c r="AD12" s="48">
        <f>SUM(AE12:AI12)</f>
        <v>0</v>
      </c>
      <c r="AE12" s="48">
        <v>0</v>
      </c>
      <c r="AF12" s="48">
        <v>0</v>
      </c>
      <c r="AG12" s="48">
        <v>0</v>
      </c>
      <c r="AH12" s="48">
        <v>0</v>
      </c>
      <c r="AI12" s="48">
        <v>0</v>
      </c>
      <c r="AJ12" s="48">
        <f>SUM(AK12:AO12)</f>
        <v>0</v>
      </c>
      <c r="AK12" s="48">
        <v>0</v>
      </c>
      <c r="AL12" s="48">
        <v>0</v>
      </c>
      <c r="AM12" s="48">
        <v>0</v>
      </c>
      <c r="AN12" s="48">
        <v>0</v>
      </c>
      <c r="AO12" s="48">
        <v>0</v>
      </c>
      <c r="AP12" s="48">
        <f>SUM(AQ12:AU12)</f>
        <v>3</v>
      </c>
      <c r="AQ12" s="48">
        <v>3</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41</v>
      </c>
      <c r="EA12" s="48">
        <v>14</v>
      </c>
      <c r="EB12" s="48">
        <v>24</v>
      </c>
      <c r="EC12" s="48">
        <v>16</v>
      </c>
      <c r="ED12" s="48">
        <v>12</v>
      </c>
      <c r="EE12" s="48">
        <v>15</v>
      </c>
      <c r="EF12" s="48">
        <v>0</v>
      </c>
      <c r="EG12" s="48">
        <v>0</v>
      </c>
      <c r="EH12" s="48">
        <v>0</v>
      </c>
      <c r="EI12" s="48">
        <v>30</v>
      </c>
      <c r="EJ12" s="73" t="s">
        <v>138</v>
      </c>
      <c r="EK12" s="73" t="s">
        <v>138</v>
      </c>
      <c r="EL12" s="48">
        <v>14</v>
      </c>
      <c r="EM12" s="73" t="s">
        <v>138</v>
      </c>
      <c r="EN12" s="73" t="s">
        <v>138</v>
      </c>
      <c r="EO12" s="48">
        <v>0</v>
      </c>
      <c r="EP12" s="73" t="s">
        <v>138</v>
      </c>
      <c r="EQ12" s="73" t="s">
        <v>138</v>
      </c>
      <c r="ER12" s="48">
        <v>0</v>
      </c>
      <c r="ES12" s="73" t="s">
        <v>138</v>
      </c>
      <c r="ET12" s="73" t="s">
        <v>138</v>
      </c>
      <c r="EU12" s="48">
        <v>24</v>
      </c>
      <c r="EV12" s="73" t="s">
        <v>138</v>
      </c>
      <c r="EW12" s="73" t="s">
        <v>138</v>
      </c>
      <c r="EX12" s="48">
        <v>0</v>
      </c>
      <c r="EY12" s="48">
        <v>32</v>
      </c>
      <c r="EZ12" s="48">
        <v>0</v>
      </c>
      <c r="FA12" s="48">
        <v>0</v>
      </c>
      <c r="FB12" s="48">
        <v>0</v>
      </c>
      <c r="FC12" s="48">
        <v>6</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41</v>
      </c>
      <c r="GS12" s="48">
        <v>14</v>
      </c>
      <c r="GT12" s="48">
        <v>24</v>
      </c>
      <c r="GU12" s="48">
        <v>16</v>
      </c>
      <c r="GV12" s="48">
        <v>12</v>
      </c>
      <c r="GW12" s="48">
        <v>15</v>
      </c>
      <c r="GX12" s="48">
        <v>0</v>
      </c>
      <c r="GY12" s="48">
        <v>0</v>
      </c>
      <c r="GZ12" s="48">
        <v>0</v>
      </c>
      <c r="HA12" s="48">
        <v>30</v>
      </c>
      <c r="HB12" s="73" t="s">
        <v>138</v>
      </c>
      <c r="HC12" s="73" t="s">
        <v>138</v>
      </c>
      <c r="HD12" s="48">
        <v>14</v>
      </c>
      <c r="HE12" s="73" t="s">
        <v>138</v>
      </c>
      <c r="HF12" s="73" t="s">
        <v>138</v>
      </c>
      <c r="HG12" s="48">
        <v>0</v>
      </c>
      <c r="HH12" s="73" t="s">
        <v>138</v>
      </c>
      <c r="HI12" s="73" t="s">
        <v>138</v>
      </c>
      <c r="HJ12" s="48">
        <v>0</v>
      </c>
      <c r="HK12" s="73" t="s">
        <v>138</v>
      </c>
      <c r="HL12" s="73" t="s">
        <v>138</v>
      </c>
      <c r="HM12" s="48">
        <v>24</v>
      </c>
      <c r="HN12" s="73" t="s">
        <v>138</v>
      </c>
      <c r="HO12" s="73" t="s">
        <v>138</v>
      </c>
      <c r="HP12" s="48">
        <v>0</v>
      </c>
      <c r="HQ12" s="48">
        <v>32</v>
      </c>
      <c r="HR12" s="48">
        <v>0</v>
      </c>
      <c r="HS12" s="48">
        <v>0</v>
      </c>
      <c r="HT12" s="48">
        <v>0</v>
      </c>
      <c r="HU12" s="48">
        <v>6</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3</v>
      </c>
      <c r="JS12" s="48">
        <v>4</v>
      </c>
      <c r="JT12" s="48">
        <v>0</v>
      </c>
      <c r="JU12" s="48">
        <v>0</v>
      </c>
      <c r="JV12" s="48">
        <v>0</v>
      </c>
      <c r="JW12" s="48">
        <v>0</v>
      </c>
      <c r="JX12" s="48">
        <v>0</v>
      </c>
      <c r="JY12" s="48">
        <v>0</v>
      </c>
      <c r="JZ12" s="48">
        <v>28</v>
      </c>
      <c r="KA12" s="48">
        <v>76</v>
      </c>
      <c r="KB12" s="48">
        <v>0</v>
      </c>
      <c r="KC12" s="48">
        <v>0</v>
      </c>
      <c r="KD12" s="48">
        <v>0</v>
      </c>
      <c r="KE12" s="48">
        <v>0</v>
      </c>
      <c r="KF12" s="48">
        <v>0</v>
      </c>
      <c r="KG12" s="48">
        <v>0</v>
      </c>
    </row>
    <row r="13" spans="1:293" ht="13.5" customHeight="1">
      <c r="A13" s="45" t="s">
        <v>126</v>
      </c>
      <c r="B13" s="46" t="s">
        <v>149</v>
      </c>
      <c r="C13" s="47" t="s">
        <v>150</v>
      </c>
      <c r="D13" s="48">
        <v>0</v>
      </c>
      <c r="E13" s="48">
        <v>0</v>
      </c>
      <c r="F13" s="48">
        <v>2</v>
      </c>
      <c r="G13" s="48">
        <v>2</v>
      </c>
      <c r="H13" s="48">
        <v>0</v>
      </c>
      <c r="I13" s="48">
        <v>0</v>
      </c>
      <c r="J13" s="48">
        <v>0</v>
      </c>
      <c r="K13" s="48">
        <v>0</v>
      </c>
      <c r="L13" s="48">
        <v>58</v>
      </c>
      <c r="M13" s="48">
        <v>187</v>
      </c>
      <c r="N13" s="48">
        <v>48</v>
      </c>
      <c r="O13" s="48">
        <v>113</v>
      </c>
      <c r="P13" s="48">
        <v>6</v>
      </c>
      <c r="Q13" s="48">
        <v>41</v>
      </c>
      <c r="R13" s="48">
        <v>0</v>
      </c>
      <c r="S13" s="48">
        <v>0</v>
      </c>
      <c r="T13" s="48">
        <v>67</v>
      </c>
      <c r="U13" s="48">
        <v>203</v>
      </c>
      <c r="V13" s="48">
        <v>132</v>
      </c>
      <c r="W13" s="48">
        <v>551</v>
      </c>
      <c r="X13" s="48">
        <v>0</v>
      </c>
      <c r="Y13" s="48">
        <v>0</v>
      </c>
      <c r="Z13" s="48">
        <v>0</v>
      </c>
      <c r="AA13" s="48">
        <v>0</v>
      </c>
      <c r="AB13" s="48">
        <f>AC13+AV13</f>
        <v>2</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2</v>
      </c>
      <c r="AW13" s="48">
        <f>SUM(AX13:BB13)</f>
        <v>1</v>
      </c>
      <c r="AX13" s="48">
        <v>1</v>
      </c>
      <c r="AY13" s="48">
        <v>0</v>
      </c>
      <c r="AZ13" s="48">
        <v>0</v>
      </c>
      <c r="BA13" s="48">
        <v>0</v>
      </c>
      <c r="BB13" s="48">
        <v>0</v>
      </c>
      <c r="BC13" s="48">
        <f>SUM(BD13:BH13)</f>
        <v>1</v>
      </c>
      <c r="BD13" s="48">
        <v>1</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v>
      </c>
      <c r="EA13" s="48">
        <v>25</v>
      </c>
      <c r="EB13" s="48">
        <v>7</v>
      </c>
      <c r="EC13" s="48">
        <v>0</v>
      </c>
      <c r="ED13" s="48">
        <v>13</v>
      </c>
      <c r="EE13" s="48">
        <v>0</v>
      </c>
      <c r="EF13" s="48">
        <v>0</v>
      </c>
      <c r="EG13" s="48">
        <v>8</v>
      </c>
      <c r="EH13" s="48">
        <v>1</v>
      </c>
      <c r="EI13" s="48">
        <v>1</v>
      </c>
      <c r="EJ13" s="73" t="s">
        <v>138</v>
      </c>
      <c r="EK13" s="73" t="s">
        <v>138</v>
      </c>
      <c r="EL13" s="48">
        <v>1</v>
      </c>
      <c r="EM13" s="73" t="s">
        <v>138</v>
      </c>
      <c r="EN13" s="73" t="s">
        <v>138</v>
      </c>
      <c r="EO13" s="48">
        <v>2</v>
      </c>
      <c r="EP13" s="73" t="s">
        <v>138</v>
      </c>
      <c r="EQ13" s="73" t="s">
        <v>138</v>
      </c>
      <c r="ER13" s="48">
        <v>0</v>
      </c>
      <c r="ES13" s="73" t="s">
        <v>138</v>
      </c>
      <c r="ET13" s="73" t="s">
        <v>138</v>
      </c>
      <c r="EU13" s="48">
        <v>4</v>
      </c>
      <c r="EV13" s="73" t="s">
        <v>138</v>
      </c>
      <c r="EW13" s="73" t="s">
        <v>138</v>
      </c>
      <c r="EX13" s="48">
        <v>4</v>
      </c>
      <c r="EY13" s="48">
        <v>51</v>
      </c>
      <c r="EZ13" s="48">
        <v>12</v>
      </c>
      <c r="FA13" s="48">
        <v>7</v>
      </c>
      <c r="FB13" s="48">
        <v>18</v>
      </c>
      <c r="FC13" s="48">
        <v>1</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1</v>
      </c>
      <c r="JW13" s="48">
        <v>6</v>
      </c>
      <c r="JX13" s="48">
        <v>0</v>
      </c>
      <c r="JY13" s="48">
        <v>0</v>
      </c>
      <c r="JZ13" s="48">
        <v>34</v>
      </c>
      <c r="KA13" s="48">
        <v>109</v>
      </c>
      <c r="KB13" s="48">
        <v>1</v>
      </c>
      <c r="KC13" s="48">
        <v>2</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64</v>
      </c>
      <c r="M14" s="48">
        <v>146</v>
      </c>
      <c r="N14" s="48">
        <v>1</v>
      </c>
      <c r="O14" s="48">
        <v>4</v>
      </c>
      <c r="P14" s="48">
        <v>0</v>
      </c>
      <c r="Q14" s="48">
        <v>0</v>
      </c>
      <c r="R14" s="48">
        <v>0</v>
      </c>
      <c r="S14" s="48">
        <v>0</v>
      </c>
      <c r="T14" s="48">
        <v>117</v>
      </c>
      <c r="U14" s="48">
        <v>521</v>
      </c>
      <c r="V14" s="48">
        <v>31</v>
      </c>
      <c r="W14" s="48">
        <v>330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153</v>
      </c>
      <c r="C15" s="47" t="s">
        <v>154</v>
      </c>
      <c r="D15" s="48">
        <v>0</v>
      </c>
      <c r="E15" s="48">
        <v>0</v>
      </c>
      <c r="F15" s="48">
        <v>0</v>
      </c>
      <c r="G15" s="48">
        <v>0</v>
      </c>
      <c r="H15" s="48">
        <v>0</v>
      </c>
      <c r="I15" s="48">
        <v>0</v>
      </c>
      <c r="J15" s="48">
        <v>0</v>
      </c>
      <c r="K15" s="48">
        <v>0</v>
      </c>
      <c r="L15" s="48">
        <v>41</v>
      </c>
      <c r="M15" s="48">
        <v>97</v>
      </c>
      <c r="N15" s="48">
        <v>0</v>
      </c>
      <c r="O15" s="48">
        <v>0</v>
      </c>
      <c r="P15" s="48">
        <v>3</v>
      </c>
      <c r="Q15" s="48">
        <v>18</v>
      </c>
      <c r="R15" s="48">
        <v>0</v>
      </c>
      <c r="S15" s="48">
        <v>0</v>
      </c>
      <c r="T15" s="48">
        <v>476</v>
      </c>
      <c r="U15" s="48">
        <v>1525</v>
      </c>
      <c r="V15" s="48">
        <v>0</v>
      </c>
      <c r="W15" s="48">
        <v>0</v>
      </c>
      <c r="X15" s="48">
        <v>3</v>
      </c>
      <c r="Y15" s="48">
        <v>18</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3</v>
      </c>
      <c r="EA15" s="48">
        <v>51</v>
      </c>
      <c r="EB15" s="48">
        <v>3</v>
      </c>
      <c r="EC15" s="48">
        <v>1</v>
      </c>
      <c r="ED15" s="48">
        <v>77</v>
      </c>
      <c r="EE15" s="48">
        <v>14</v>
      </c>
      <c r="EF15" s="48">
        <v>0</v>
      </c>
      <c r="EG15" s="48">
        <v>2</v>
      </c>
      <c r="EH15" s="48"/>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10</v>
      </c>
      <c r="EY15" s="48">
        <v>148</v>
      </c>
      <c r="EZ15" s="48">
        <v>1</v>
      </c>
      <c r="FA15" s="48">
        <v>1</v>
      </c>
      <c r="FB15" s="48">
        <v>2</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3</v>
      </c>
      <c r="KA15" s="48">
        <v>8</v>
      </c>
      <c r="KB15" s="48">
        <v>1</v>
      </c>
      <c r="KC15" s="48">
        <v>1</v>
      </c>
      <c r="KD15" s="48">
        <v>0</v>
      </c>
      <c r="KE15" s="48">
        <v>0</v>
      </c>
      <c r="KF15" s="48">
        <v>0</v>
      </c>
      <c r="KG15" s="48">
        <v>0</v>
      </c>
    </row>
    <row r="16" spans="1:293" ht="13.5" customHeight="1">
      <c r="A16" s="45" t="s">
        <v>126</v>
      </c>
      <c r="B16" s="46" t="s">
        <v>155</v>
      </c>
      <c r="C16" s="47" t="s">
        <v>156</v>
      </c>
      <c r="D16" s="48">
        <v>7</v>
      </c>
      <c r="E16" s="48">
        <v>7</v>
      </c>
      <c r="F16" s="48">
        <v>0</v>
      </c>
      <c r="G16" s="48">
        <v>0</v>
      </c>
      <c r="H16" s="48">
        <v>0</v>
      </c>
      <c r="I16" s="48">
        <v>0</v>
      </c>
      <c r="J16" s="48">
        <v>0</v>
      </c>
      <c r="K16" s="48">
        <v>0</v>
      </c>
      <c r="L16" s="48">
        <v>54</v>
      </c>
      <c r="M16" s="48">
        <v>117</v>
      </c>
      <c r="N16" s="48">
        <v>0</v>
      </c>
      <c r="O16" s="48">
        <v>0</v>
      </c>
      <c r="P16" s="48">
        <v>0</v>
      </c>
      <c r="Q16" s="48">
        <v>0</v>
      </c>
      <c r="R16" s="48">
        <v>0</v>
      </c>
      <c r="S16" s="48">
        <v>0</v>
      </c>
      <c r="T16" s="48">
        <v>167</v>
      </c>
      <c r="U16" s="48">
        <v>597</v>
      </c>
      <c r="V16" s="48">
        <v>0</v>
      </c>
      <c r="W16" s="48">
        <v>0</v>
      </c>
      <c r="X16" s="48">
        <v>0</v>
      </c>
      <c r="Y16" s="48">
        <v>0</v>
      </c>
      <c r="Z16" s="48">
        <v>0</v>
      </c>
      <c r="AA16" s="48">
        <v>0</v>
      </c>
      <c r="AB16" s="48">
        <f>AC16+AV16</f>
        <v>7</v>
      </c>
      <c r="AC16" s="48">
        <f>AD16+AJ16+AP16</f>
        <v>7</v>
      </c>
      <c r="AD16" s="48">
        <f>SUM(AE16:AI16)</f>
        <v>0</v>
      </c>
      <c r="AE16" s="48">
        <v>0</v>
      </c>
      <c r="AF16" s="48">
        <v>0</v>
      </c>
      <c r="AG16" s="48">
        <v>0</v>
      </c>
      <c r="AH16" s="48">
        <v>0</v>
      </c>
      <c r="AI16" s="48">
        <v>0</v>
      </c>
      <c r="AJ16" s="48">
        <f>SUM(AK16:AO16)</f>
        <v>1</v>
      </c>
      <c r="AK16" s="48">
        <v>0</v>
      </c>
      <c r="AL16" s="48">
        <v>1</v>
      </c>
      <c r="AM16" s="48">
        <v>0</v>
      </c>
      <c r="AN16" s="48">
        <v>0</v>
      </c>
      <c r="AO16" s="48">
        <v>0</v>
      </c>
      <c r="AP16" s="48">
        <f>SUM(AQ16:AU16)</f>
        <v>6</v>
      </c>
      <c r="AQ16" s="48">
        <v>4</v>
      </c>
      <c r="AR16" s="48">
        <v>2</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3</v>
      </c>
      <c r="CB16" s="48">
        <f>CC16+CI16+CO16</f>
        <v>3</v>
      </c>
      <c r="CC16" s="48">
        <f>SUM(CD16:CH16)</f>
        <v>0</v>
      </c>
      <c r="CD16" s="48">
        <v>0</v>
      </c>
      <c r="CE16" s="48">
        <v>0</v>
      </c>
      <c r="CF16" s="48">
        <v>0</v>
      </c>
      <c r="CG16" s="48">
        <v>0</v>
      </c>
      <c r="CH16" s="48">
        <v>0</v>
      </c>
      <c r="CI16" s="48">
        <f>SUM(CJ16:CN16)</f>
        <v>1</v>
      </c>
      <c r="CJ16" s="48">
        <v>0</v>
      </c>
      <c r="CK16" s="48">
        <v>1</v>
      </c>
      <c r="CL16" s="48">
        <v>0</v>
      </c>
      <c r="CM16" s="48">
        <v>0</v>
      </c>
      <c r="CN16" s="48">
        <v>0</v>
      </c>
      <c r="CO16" s="48">
        <f>SUM(CP16:CT16)</f>
        <v>2</v>
      </c>
      <c r="CP16" s="48">
        <v>0</v>
      </c>
      <c r="CQ16" s="48">
        <v>2</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2</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1</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2</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1</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17</v>
      </c>
      <c r="KA16" s="48">
        <v>39</v>
      </c>
      <c r="KB16" s="48">
        <v>0</v>
      </c>
      <c r="KC16" s="48">
        <v>0</v>
      </c>
      <c r="KD16" s="48">
        <v>0</v>
      </c>
      <c r="KE16" s="48">
        <v>0</v>
      </c>
      <c r="KF16" s="48">
        <v>0</v>
      </c>
      <c r="KG16" s="48">
        <v>0</v>
      </c>
    </row>
    <row r="17" spans="1:293" ht="13.5" customHeight="1">
      <c r="A17" s="45" t="s">
        <v>126</v>
      </c>
      <c r="B17" s="46" t="s">
        <v>157</v>
      </c>
      <c r="C17" s="47" t="s">
        <v>158</v>
      </c>
      <c r="D17" s="48">
        <v>0</v>
      </c>
      <c r="E17" s="48">
        <v>0</v>
      </c>
      <c r="F17" s="48">
        <v>0</v>
      </c>
      <c r="G17" s="48">
        <v>0</v>
      </c>
      <c r="H17" s="48">
        <v>5</v>
      </c>
      <c r="I17" s="48">
        <v>13</v>
      </c>
      <c r="J17" s="48">
        <v>0</v>
      </c>
      <c r="K17" s="48">
        <v>0</v>
      </c>
      <c r="L17" s="48">
        <v>40</v>
      </c>
      <c r="M17" s="48">
        <v>107</v>
      </c>
      <c r="N17" s="48">
        <v>0</v>
      </c>
      <c r="O17" s="48">
        <v>0</v>
      </c>
      <c r="P17" s="48">
        <v>0</v>
      </c>
      <c r="Q17" s="48">
        <v>0</v>
      </c>
      <c r="R17" s="48">
        <v>0</v>
      </c>
      <c r="S17" s="48">
        <v>0</v>
      </c>
      <c r="T17" s="48">
        <v>86</v>
      </c>
      <c r="U17" s="48">
        <v>315</v>
      </c>
      <c r="V17" s="48">
        <v>0</v>
      </c>
      <c r="W17" s="48">
        <v>0</v>
      </c>
      <c r="X17" s="48">
        <v>0</v>
      </c>
      <c r="Y17" s="48">
        <v>0</v>
      </c>
      <c r="Z17" s="48">
        <v>0</v>
      </c>
      <c r="AA17" s="48">
        <v>0</v>
      </c>
      <c r="AB17" s="48">
        <f>AC17+AV17</f>
        <v>5</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5</v>
      </c>
      <c r="AW17" s="48">
        <f>SUM(AX17:BB17)</f>
        <v>1</v>
      </c>
      <c r="AX17" s="48">
        <v>1</v>
      </c>
      <c r="AY17" s="48">
        <v>0</v>
      </c>
      <c r="AZ17" s="48">
        <v>0</v>
      </c>
      <c r="BA17" s="48">
        <v>0</v>
      </c>
      <c r="BB17" s="48">
        <v>0</v>
      </c>
      <c r="BC17" s="48">
        <f>SUM(BD17:BH17)</f>
        <v>2</v>
      </c>
      <c r="BD17" s="48">
        <v>0</v>
      </c>
      <c r="BE17" s="48">
        <v>1</v>
      </c>
      <c r="BF17" s="48">
        <v>1</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2</v>
      </c>
      <c r="BV17" s="48">
        <v>0</v>
      </c>
      <c r="BW17" s="48">
        <v>0</v>
      </c>
      <c r="BX17" s="48">
        <v>0</v>
      </c>
      <c r="BY17" s="48">
        <v>2</v>
      </c>
      <c r="BZ17" s="48">
        <v>0</v>
      </c>
      <c r="CA17" s="48">
        <f>CB17+CU17</f>
        <v>2</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2</v>
      </c>
      <c r="CV17" s="48">
        <f>SUM(CW17:DA17)</f>
        <v>0</v>
      </c>
      <c r="CW17" s="48">
        <v>0</v>
      </c>
      <c r="CX17" s="48">
        <v>0</v>
      </c>
      <c r="CY17" s="48">
        <v>0</v>
      </c>
      <c r="CZ17" s="48">
        <v>0</v>
      </c>
      <c r="DA17" s="48">
        <v>0</v>
      </c>
      <c r="DB17" s="48">
        <f>SUM(DC17:DG17)</f>
        <v>2</v>
      </c>
      <c r="DC17" s="48">
        <v>0</v>
      </c>
      <c r="DD17" s="48">
        <v>1</v>
      </c>
      <c r="DE17" s="48">
        <v>1</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4</v>
      </c>
      <c r="EA17" s="48">
        <v>31</v>
      </c>
      <c r="EB17" s="48">
        <v>1</v>
      </c>
      <c r="EC17" s="48">
        <v>0</v>
      </c>
      <c r="ED17" s="48">
        <v>7</v>
      </c>
      <c r="EE17" s="48">
        <v>5</v>
      </c>
      <c r="EF17" s="48">
        <v>0</v>
      </c>
      <c r="EG17" s="48">
        <v>3</v>
      </c>
      <c r="EH17" s="48">
        <v>0</v>
      </c>
      <c r="EI17" s="48">
        <v>6</v>
      </c>
      <c r="EJ17" s="73" t="s">
        <v>138</v>
      </c>
      <c r="EK17" s="73" t="s">
        <v>138</v>
      </c>
      <c r="EL17" s="48">
        <v>0</v>
      </c>
      <c r="EM17" s="73" t="s">
        <v>138</v>
      </c>
      <c r="EN17" s="73" t="s">
        <v>138</v>
      </c>
      <c r="EO17" s="48">
        <v>1</v>
      </c>
      <c r="EP17" s="73" t="s">
        <v>138</v>
      </c>
      <c r="EQ17" s="73" t="s">
        <v>138</v>
      </c>
      <c r="ER17" s="48">
        <v>0</v>
      </c>
      <c r="ES17" s="73" t="s">
        <v>138</v>
      </c>
      <c r="ET17" s="73" t="s">
        <v>138</v>
      </c>
      <c r="EU17" s="48">
        <v>3</v>
      </c>
      <c r="EV17" s="73" t="s">
        <v>138</v>
      </c>
      <c r="EW17" s="73" t="s">
        <v>138</v>
      </c>
      <c r="EX17" s="48">
        <v>4</v>
      </c>
      <c r="EY17" s="48">
        <v>31</v>
      </c>
      <c r="EZ17" s="48">
        <v>1</v>
      </c>
      <c r="FA17" s="48">
        <v>0</v>
      </c>
      <c r="FB17" s="48">
        <v>11</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2</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11</v>
      </c>
      <c r="KA17" s="48">
        <v>33</v>
      </c>
      <c r="KB17" s="48">
        <v>0</v>
      </c>
      <c r="KC17" s="48">
        <v>0</v>
      </c>
      <c r="KD17" s="48">
        <v>0</v>
      </c>
      <c r="KE17" s="48">
        <v>0</v>
      </c>
      <c r="KF17" s="48">
        <v>0</v>
      </c>
      <c r="KG17" s="48">
        <v>0</v>
      </c>
    </row>
    <row r="18" spans="1:293" ht="13.5" customHeight="1">
      <c r="A18" s="45" t="s">
        <v>126</v>
      </c>
      <c r="B18" s="46" t="s">
        <v>159</v>
      </c>
      <c r="C18" s="47" t="s">
        <v>160</v>
      </c>
      <c r="D18" s="48">
        <v>3</v>
      </c>
      <c r="E18" s="48">
        <v>4</v>
      </c>
      <c r="F18" s="48">
        <v>0</v>
      </c>
      <c r="G18" s="48">
        <v>0</v>
      </c>
      <c r="H18" s="48">
        <v>0</v>
      </c>
      <c r="I18" s="48">
        <v>0</v>
      </c>
      <c r="J18" s="48">
        <v>0</v>
      </c>
      <c r="K18" s="48">
        <v>0</v>
      </c>
      <c r="L18" s="48">
        <v>36</v>
      </c>
      <c r="M18" s="48">
        <v>105</v>
      </c>
      <c r="N18" s="48">
        <v>12</v>
      </c>
      <c r="O18" s="48">
        <v>47</v>
      </c>
      <c r="P18" s="48">
        <v>0</v>
      </c>
      <c r="Q18" s="48">
        <v>0</v>
      </c>
      <c r="R18" s="48">
        <v>1</v>
      </c>
      <c r="S18" s="48">
        <v>5</v>
      </c>
      <c r="T18" s="48">
        <v>452</v>
      </c>
      <c r="U18" s="48">
        <v>1524</v>
      </c>
      <c r="V18" s="48">
        <v>0</v>
      </c>
      <c r="W18" s="48">
        <v>0</v>
      </c>
      <c r="X18" s="48">
        <v>0</v>
      </c>
      <c r="Y18" s="48">
        <v>0</v>
      </c>
      <c r="Z18" s="48">
        <v>0</v>
      </c>
      <c r="AA18" s="48">
        <v>0</v>
      </c>
      <c r="AB18" s="48">
        <f>AC18+AV18</f>
        <v>3</v>
      </c>
      <c r="AC18" s="48">
        <f>AD18+AJ18+AP18</f>
        <v>3</v>
      </c>
      <c r="AD18" s="48">
        <f>SUM(AE18:AI18)</f>
        <v>0</v>
      </c>
      <c r="AE18" s="48">
        <v>0</v>
      </c>
      <c r="AF18" s="48">
        <v>0</v>
      </c>
      <c r="AG18" s="48">
        <v>0</v>
      </c>
      <c r="AH18" s="48">
        <v>0</v>
      </c>
      <c r="AI18" s="48">
        <v>0</v>
      </c>
      <c r="AJ18" s="48">
        <f>SUM(AK18:AO18)</f>
        <v>0</v>
      </c>
      <c r="AK18" s="48">
        <v>0</v>
      </c>
      <c r="AL18" s="48">
        <v>0</v>
      </c>
      <c r="AM18" s="48">
        <v>0</v>
      </c>
      <c r="AN18" s="48">
        <v>0</v>
      </c>
      <c r="AO18" s="48">
        <v>0</v>
      </c>
      <c r="AP18" s="48">
        <f>SUM(AQ18:AU18)</f>
        <v>3</v>
      </c>
      <c r="AQ18" s="48">
        <v>2</v>
      </c>
      <c r="AR18" s="48">
        <v>1</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3</v>
      </c>
      <c r="CB18" s="48">
        <f>CC18+CI18+CO18</f>
        <v>3</v>
      </c>
      <c r="CC18" s="48">
        <f>SUM(CD18:CH18)</f>
        <v>0</v>
      </c>
      <c r="CD18" s="48">
        <v>0</v>
      </c>
      <c r="CE18" s="48">
        <v>0</v>
      </c>
      <c r="CF18" s="48">
        <v>0</v>
      </c>
      <c r="CG18" s="48">
        <v>0</v>
      </c>
      <c r="CH18" s="48">
        <v>0</v>
      </c>
      <c r="CI18" s="48">
        <f>SUM(CJ18:CN18)</f>
        <v>0</v>
      </c>
      <c r="CJ18" s="48">
        <v>0</v>
      </c>
      <c r="CK18" s="48">
        <v>0</v>
      </c>
      <c r="CL18" s="48">
        <v>0</v>
      </c>
      <c r="CM18" s="48">
        <v>0</v>
      </c>
      <c r="CN18" s="48">
        <v>0</v>
      </c>
      <c r="CO18" s="48">
        <f>SUM(CP18:CT18)</f>
        <v>3</v>
      </c>
      <c r="CP18" s="48">
        <v>2</v>
      </c>
      <c r="CQ18" s="48">
        <v>1</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1</v>
      </c>
      <c r="EE18" s="48">
        <v>0</v>
      </c>
      <c r="EF18" s="48">
        <v>0</v>
      </c>
      <c r="EG18" s="48">
        <v>0</v>
      </c>
      <c r="EH18" s="48">
        <v>0</v>
      </c>
      <c r="EI18" s="48">
        <v>10</v>
      </c>
      <c r="EJ18" s="73" t="s">
        <v>138</v>
      </c>
      <c r="EK18" s="73" t="s">
        <v>138</v>
      </c>
      <c r="EL18" s="48">
        <v>0</v>
      </c>
      <c r="EM18" s="73" t="s">
        <v>138</v>
      </c>
      <c r="EN18" s="73" t="s">
        <v>138</v>
      </c>
      <c r="EO18" s="48">
        <v>7</v>
      </c>
      <c r="EP18" s="73" t="s">
        <v>138</v>
      </c>
      <c r="EQ18" s="73" t="s">
        <v>138</v>
      </c>
      <c r="ER18" s="48">
        <v>2</v>
      </c>
      <c r="ES18" s="73" t="s">
        <v>138</v>
      </c>
      <c r="ET18" s="73" t="s">
        <v>138</v>
      </c>
      <c r="EU18" s="48">
        <v>10</v>
      </c>
      <c r="EV18" s="73" t="s">
        <v>138</v>
      </c>
      <c r="EW18" s="73" t="s">
        <v>138</v>
      </c>
      <c r="EX18" s="48">
        <v>3</v>
      </c>
      <c r="EY18" s="48">
        <v>30</v>
      </c>
      <c r="EZ18" s="48">
        <v>0</v>
      </c>
      <c r="FA18" s="48">
        <v>2</v>
      </c>
      <c r="FB18" s="48">
        <v>13</v>
      </c>
      <c r="FC18" s="48">
        <v>0</v>
      </c>
      <c r="FD18" s="48" t="s">
        <v>161</v>
      </c>
      <c r="FE18" s="48">
        <v>2</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15</v>
      </c>
      <c r="KA18" s="48">
        <v>48</v>
      </c>
      <c r="KB18" s="48">
        <v>2</v>
      </c>
      <c r="KC18" s="48">
        <v>12</v>
      </c>
      <c r="KD18" s="48">
        <v>0</v>
      </c>
      <c r="KE18" s="48">
        <v>0</v>
      </c>
      <c r="KF18" s="48">
        <v>0</v>
      </c>
      <c r="KG18" s="48">
        <v>0</v>
      </c>
    </row>
    <row r="19" spans="1:293" ht="13.5" customHeight="1">
      <c r="A19" s="45" t="s">
        <v>126</v>
      </c>
      <c r="B19" s="46" t="s">
        <v>162</v>
      </c>
      <c r="C19" s="47" t="s">
        <v>163</v>
      </c>
      <c r="D19" s="48">
        <v>1</v>
      </c>
      <c r="E19" s="48">
        <v>4</v>
      </c>
      <c r="F19" s="48">
        <v>1</v>
      </c>
      <c r="G19" s="48">
        <v>4</v>
      </c>
      <c r="H19" s="48">
        <v>4</v>
      </c>
      <c r="I19" s="48">
        <v>4</v>
      </c>
      <c r="J19" s="48">
        <v>0</v>
      </c>
      <c r="K19" s="48">
        <v>0</v>
      </c>
      <c r="L19" s="48">
        <v>4</v>
      </c>
      <c r="M19" s="48">
        <v>8</v>
      </c>
      <c r="N19" s="48">
        <v>0</v>
      </c>
      <c r="O19" s="48">
        <v>0</v>
      </c>
      <c r="P19" s="48">
        <v>0</v>
      </c>
      <c r="Q19" s="48">
        <v>0</v>
      </c>
      <c r="R19" s="48">
        <v>0</v>
      </c>
      <c r="S19" s="48">
        <v>0</v>
      </c>
      <c r="T19" s="48">
        <v>0</v>
      </c>
      <c r="U19" s="48">
        <v>0</v>
      </c>
      <c r="V19" s="48">
        <v>0</v>
      </c>
      <c r="W19" s="48">
        <v>0</v>
      </c>
      <c r="X19" s="48">
        <v>0</v>
      </c>
      <c r="Y19" s="48">
        <v>0</v>
      </c>
      <c r="Z19" s="48">
        <v>0</v>
      </c>
      <c r="AA19" s="48">
        <v>0</v>
      </c>
      <c r="AB19" s="48">
        <f>AC19+AV19</f>
        <v>6</v>
      </c>
      <c r="AC19" s="48">
        <f>AD19+AJ19+AP19</f>
        <v>1</v>
      </c>
      <c r="AD19" s="48">
        <f>SUM(AE19:AI19)</f>
        <v>1</v>
      </c>
      <c r="AE19" s="48">
        <v>1</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5</v>
      </c>
      <c r="AW19" s="48">
        <f>SUM(AX19:BB19)</f>
        <v>2</v>
      </c>
      <c r="AX19" s="48">
        <v>2</v>
      </c>
      <c r="AY19" s="48">
        <v>0</v>
      </c>
      <c r="AZ19" s="48">
        <v>0</v>
      </c>
      <c r="BA19" s="48">
        <v>0</v>
      </c>
      <c r="BB19" s="48">
        <v>0</v>
      </c>
      <c r="BC19" s="48">
        <f>SUM(BD19:BH19)</f>
        <v>2</v>
      </c>
      <c r="BD19" s="48">
        <v>2</v>
      </c>
      <c r="BE19" s="48">
        <v>0</v>
      </c>
      <c r="BF19" s="48">
        <v>0</v>
      </c>
      <c r="BG19" s="48">
        <v>0</v>
      </c>
      <c r="BH19" s="48">
        <v>0</v>
      </c>
      <c r="BI19" s="48">
        <f>SUM(BJ19:BN19)</f>
        <v>0</v>
      </c>
      <c r="BJ19" s="48">
        <v>0</v>
      </c>
      <c r="BK19" s="48">
        <v>0</v>
      </c>
      <c r="BL19" s="48">
        <v>0</v>
      </c>
      <c r="BM19" s="48">
        <v>0</v>
      </c>
      <c r="BN19" s="48">
        <v>0</v>
      </c>
      <c r="BO19" s="48">
        <f>SUM(BP19:BT19)</f>
        <v>1</v>
      </c>
      <c r="BP19" s="48">
        <v>0</v>
      </c>
      <c r="BQ19" s="48">
        <v>0</v>
      </c>
      <c r="BR19" s="48">
        <v>1</v>
      </c>
      <c r="BS19" s="48">
        <v>0</v>
      </c>
      <c r="BT19" s="48">
        <v>0</v>
      </c>
      <c r="BU19" s="48">
        <f>SUM(BV19:BZ19)</f>
        <v>0</v>
      </c>
      <c r="BV19" s="48">
        <v>0</v>
      </c>
      <c r="BW19" s="48">
        <v>0</v>
      </c>
      <c r="BX19" s="48">
        <v>0</v>
      </c>
      <c r="BY19" s="48">
        <v>0</v>
      </c>
      <c r="BZ19" s="48">
        <v>0</v>
      </c>
      <c r="CA19" s="48">
        <f>CB19+CU19</f>
        <v>5</v>
      </c>
      <c r="CB19" s="48">
        <f>CC19+CI19+CO19</f>
        <v>1</v>
      </c>
      <c r="CC19" s="48">
        <f>SUM(CD19:CH19)</f>
        <v>1</v>
      </c>
      <c r="CD19" s="48">
        <v>1</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4</v>
      </c>
      <c r="CV19" s="48">
        <f>SUM(CW19:DA19)</f>
        <v>2</v>
      </c>
      <c r="CW19" s="48">
        <v>2</v>
      </c>
      <c r="CX19" s="48">
        <v>0</v>
      </c>
      <c r="CY19" s="48">
        <v>0</v>
      </c>
      <c r="CZ19" s="48">
        <v>0</v>
      </c>
      <c r="DA19" s="48">
        <v>0</v>
      </c>
      <c r="DB19" s="48">
        <f>SUM(DC19:DG19)</f>
        <v>2</v>
      </c>
      <c r="DC19" s="48">
        <v>2</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7</v>
      </c>
      <c r="KA19" s="48">
        <v>20</v>
      </c>
      <c r="KB19" s="48">
        <v>0</v>
      </c>
      <c r="KC19" s="48">
        <v>0</v>
      </c>
      <c r="KD19" s="48">
        <v>3</v>
      </c>
      <c r="KE19" s="48">
        <v>12</v>
      </c>
      <c r="KF19" s="48">
        <v>2</v>
      </c>
      <c r="KG19" s="48">
        <v>30</v>
      </c>
    </row>
    <row r="20" spans="1:293" ht="13.5" customHeight="1">
      <c r="A20" s="45" t="s">
        <v>126</v>
      </c>
      <c r="B20" s="46" t="s">
        <v>164</v>
      </c>
      <c r="C20" s="47" t="s">
        <v>165</v>
      </c>
      <c r="D20" s="48">
        <v>5</v>
      </c>
      <c r="E20" s="48">
        <v>10</v>
      </c>
      <c r="F20" s="48">
        <v>1</v>
      </c>
      <c r="G20" s="48">
        <v>4</v>
      </c>
      <c r="H20" s="48">
        <v>0</v>
      </c>
      <c r="I20" s="48">
        <v>0</v>
      </c>
      <c r="J20" s="48">
        <v>0</v>
      </c>
      <c r="K20" s="48">
        <v>0</v>
      </c>
      <c r="L20" s="48">
        <v>4</v>
      </c>
      <c r="M20" s="48">
        <v>4</v>
      </c>
      <c r="N20" s="48">
        <v>0</v>
      </c>
      <c r="O20" s="48">
        <v>0</v>
      </c>
      <c r="P20" s="48">
        <v>0</v>
      </c>
      <c r="Q20" s="48">
        <v>0</v>
      </c>
      <c r="R20" s="48">
        <v>0</v>
      </c>
      <c r="S20" s="48">
        <v>0</v>
      </c>
      <c r="T20" s="48">
        <v>108</v>
      </c>
      <c r="U20" s="48">
        <v>471</v>
      </c>
      <c r="V20" s="48">
        <v>0</v>
      </c>
      <c r="W20" s="48">
        <v>0</v>
      </c>
      <c r="X20" s="48">
        <v>0</v>
      </c>
      <c r="Y20" s="48">
        <v>0</v>
      </c>
      <c r="Z20" s="48">
        <v>0</v>
      </c>
      <c r="AA20" s="48">
        <v>0</v>
      </c>
      <c r="AB20" s="48">
        <f>AC20+AV20</f>
        <v>6</v>
      </c>
      <c r="AC20" s="48">
        <f>AD20+AJ20+AP20</f>
        <v>5</v>
      </c>
      <c r="AD20" s="48">
        <f>SUM(AE20:AI20)</f>
        <v>0</v>
      </c>
      <c r="AE20" s="48">
        <v>0</v>
      </c>
      <c r="AF20" s="48">
        <v>0</v>
      </c>
      <c r="AG20" s="48">
        <v>0</v>
      </c>
      <c r="AH20" s="48">
        <v>0</v>
      </c>
      <c r="AI20" s="48">
        <v>0</v>
      </c>
      <c r="AJ20" s="48">
        <f>SUM(AK20:AO20)</f>
        <v>1</v>
      </c>
      <c r="AK20" s="48">
        <v>0</v>
      </c>
      <c r="AL20" s="48">
        <v>0</v>
      </c>
      <c r="AM20" s="48">
        <v>1</v>
      </c>
      <c r="AN20" s="48">
        <v>0</v>
      </c>
      <c r="AO20" s="48">
        <v>0</v>
      </c>
      <c r="AP20" s="48">
        <f>SUM(AQ20:AU20)</f>
        <v>4</v>
      </c>
      <c r="AQ20" s="48">
        <v>1</v>
      </c>
      <c r="AR20" s="48">
        <v>3</v>
      </c>
      <c r="AS20" s="48"/>
      <c r="AT20" s="48">
        <v>0</v>
      </c>
      <c r="AU20" s="48">
        <v>0</v>
      </c>
      <c r="AV20" s="48">
        <f>AW20+BC20+BI20+BO20+BU20</f>
        <v>1</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1</v>
      </c>
      <c r="BP20" s="48">
        <v>0</v>
      </c>
      <c r="BQ20" s="48">
        <v>0</v>
      </c>
      <c r="BR20" s="48">
        <v>1</v>
      </c>
      <c r="BS20" s="48">
        <v>0</v>
      </c>
      <c r="BT20" s="48">
        <v>0</v>
      </c>
      <c r="BU20" s="48">
        <f>SUM(BV20:BZ20)</f>
        <v>0</v>
      </c>
      <c r="BV20" s="48">
        <v>0</v>
      </c>
      <c r="BW20" s="48">
        <v>0</v>
      </c>
      <c r="BX20" s="48">
        <v>0</v>
      </c>
      <c r="BY20" s="48"/>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30</v>
      </c>
      <c r="EB20" s="48">
        <v>17</v>
      </c>
      <c r="EC20" s="48">
        <v>0</v>
      </c>
      <c r="ED20" s="48">
        <v>2</v>
      </c>
      <c r="EE20" s="48">
        <v>2</v>
      </c>
      <c r="EF20" s="48">
        <v>0</v>
      </c>
      <c r="EG20" s="48">
        <v>3</v>
      </c>
      <c r="EH20" s="48">
        <v>1</v>
      </c>
      <c r="EI20" s="48">
        <v>1</v>
      </c>
      <c r="EJ20" s="73" t="s">
        <v>138</v>
      </c>
      <c r="EK20" s="73" t="s">
        <v>138</v>
      </c>
      <c r="EL20" s="48">
        <v>0</v>
      </c>
      <c r="EM20" s="73" t="s">
        <v>138</v>
      </c>
      <c r="EN20" s="73" t="s">
        <v>138</v>
      </c>
      <c r="EO20" s="48">
        <v>1</v>
      </c>
      <c r="EP20" s="73" t="s">
        <v>138</v>
      </c>
      <c r="EQ20" s="73" t="s">
        <v>138</v>
      </c>
      <c r="ER20" s="48">
        <v>0</v>
      </c>
      <c r="ES20" s="73" t="s">
        <v>138</v>
      </c>
      <c r="ET20" s="73" t="s">
        <v>138</v>
      </c>
      <c r="EU20" s="48">
        <v>1</v>
      </c>
      <c r="EV20" s="73" t="s">
        <v>138</v>
      </c>
      <c r="EW20" s="73" t="s">
        <v>138</v>
      </c>
      <c r="EX20" s="48">
        <v>0</v>
      </c>
      <c r="EY20" s="48">
        <v>4</v>
      </c>
      <c r="EZ20" s="48">
        <v>0</v>
      </c>
      <c r="FA20" s="48">
        <v>0</v>
      </c>
      <c r="FB20" s="48">
        <v>3</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3</v>
      </c>
      <c r="JS20" s="48">
        <v>11</v>
      </c>
      <c r="JT20" s="48">
        <v>0</v>
      </c>
      <c r="JU20" s="48">
        <v>0</v>
      </c>
      <c r="JV20" s="48">
        <v>0</v>
      </c>
      <c r="JW20" s="48">
        <v>0</v>
      </c>
      <c r="JX20" s="48">
        <v>0</v>
      </c>
      <c r="JY20" s="48">
        <v>0</v>
      </c>
      <c r="JZ20" s="48">
        <v>3</v>
      </c>
      <c r="KA20" s="48">
        <v>10</v>
      </c>
      <c r="KB20" s="48">
        <v>0</v>
      </c>
      <c r="KC20" s="48">
        <v>0</v>
      </c>
      <c r="KD20" s="48">
        <v>2</v>
      </c>
      <c r="KE20" s="48">
        <v>12</v>
      </c>
      <c r="KF20" s="48">
        <v>0</v>
      </c>
      <c r="KG20" s="48">
        <v>0</v>
      </c>
    </row>
    <row r="21" spans="1:293" ht="13.5" customHeight="1">
      <c r="A21" s="45" t="s">
        <v>126</v>
      </c>
      <c r="B21" s="46" t="s">
        <v>166</v>
      </c>
      <c r="C21" s="47" t="s">
        <v>167</v>
      </c>
      <c r="D21" s="48">
        <v>0</v>
      </c>
      <c r="E21" s="48">
        <v>0</v>
      </c>
      <c r="F21" s="48">
        <v>0</v>
      </c>
      <c r="G21" s="48">
        <v>0</v>
      </c>
      <c r="H21" s="48">
        <v>0</v>
      </c>
      <c r="I21" s="48">
        <v>0</v>
      </c>
      <c r="J21" s="48">
        <v>0</v>
      </c>
      <c r="K21" s="48">
        <v>0</v>
      </c>
      <c r="L21" s="48">
        <v>22</v>
      </c>
      <c r="M21" s="48">
        <v>51</v>
      </c>
      <c r="N21" s="48">
        <v>0</v>
      </c>
      <c r="O21" s="48">
        <v>0</v>
      </c>
      <c r="P21" s="48">
        <v>30</v>
      </c>
      <c r="Q21" s="48">
        <v>82</v>
      </c>
      <c r="R21" s="48">
        <v>0</v>
      </c>
      <c r="S21" s="48">
        <v>0</v>
      </c>
      <c r="T21" s="48">
        <v>583</v>
      </c>
      <c r="U21" s="48">
        <v>1747</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8</v>
      </c>
      <c r="EB21" s="48">
        <v>1</v>
      </c>
      <c r="EC21" s="48">
        <v>0</v>
      </c>
      <c r="ED21" s="48">
        <v>9</v>
      </c>
      <c r="EE21" s="48">
        <v>1</v>
      </c>
      <c r="EF21" s="48">
        <v>0</v>
      </c>
      <c r="EG21" s="48">
        <v>0</v>
      </c>
      <c r="EH21" s="48">
        <v>0</v>
      </c>
      <c r="EI21" s="48">
        <v>0</v>
      </c>
      <c r="EJ21" s="73" t="s">
        <v>138</v>
      </c>
      <c r="EK21" s="73" t="s">
        <v>138</v>
      </c>
      <c r="EL21" s="48">
        <v>0</v>
      </c>
      <c r="EM21" s="73" t="s">
        <v>138</v>
      </c>
      <c r="EN21" s="73" t="s">
        <v>138</v>
      </c>
      <c r="EO21" s="48">
        <v>1</v>
      </c>
      <c r="EP21" s="73" t="s">
        <v>138</v>
      </c>
      <c r="EQ21" s="73" t="s">
        <v>138</v>
      </c>
      <c r="ER21" s="48">
        <v>0</v>
      </c>
      <c r="ES21" s="73" t="s">
        <v>138</v>
      </c>
      <c r="ET21" s="73" t="s">
        <v>138</v>
      </c>
      <c r="EU21" s="48">
        <v>2</v>
      </c>
      <c r="EV21" s="73" t="s">
        <v>138</v>
      </c>
      <c r="EW21" s="73" t="s">
        <v>138</v>
      </c>
      <c r="EX21" s="48">
        <v>3</v>
      </c>
      <c r="EY21" s="48">
        <v>22</v>
      </c>
      <c r="EZ21" s="48">
        <v>0</v>
      </c>
      <c r="FA21" s="48">
        <v>4</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4</v>
      </c>
      <c r="KA21" s="48">
        <v>7</v>
      </c>
      <c r="KB21" s="48">
        <v>0</v>
      </c>
      <c r="KC21" s="48">
        <v>0</v>
      </c>
      <c r="KD21" s="48">
        <v>0</v>
      </c>
      <c r="KE21" s="48">
        <v>0</v>
      </c>
      <c r="KF21" s="48">
        <v>0</v>
      </c>
      <c r="KG21" s="48">
        <v>0</v>
      </c>
    </row>
    <row r="22" spans="1:293" ht="13.5" customHeight="1">
      <c r="A22" s="45" t="s">
        <v>126</v>
      </c>
      <c r="B22" s="46" t="s">
        <v>168</v>
      </c>
      <c r="C22" s="47" t="s">
        <v>169</v>
      </c>
      <c r="D22" s="48">
        <v>0</v>
      </c>
      <c r="E22" s="48">
        <v>0</v>
      </c>
      <c r="F22" s="48">
        <v>0</v>
      </c>
      <c r="G22" s="48">
        <v>0</v>
      </c>
      <c r="H22" s="48">
        <v>0</v>
      </c>
      <c r="I22" s="48">
        <v>0</v>
      </c>
      <c r="J22" s="48">
        <v>0</v>
      </c>
      <c r="K22" s="48">
        <v>0</v>
      </c>
      <c r="L22" s="48">
        <v>10</v>
      </c>
      <c r="M22" s="48">
        <v>20</v>
      </c>
      <c r="N22" s="48">
        <v>10</v>
      </c>
      <c r="O22" s="48">
        <v>200</v>
      </c>
      <c r="P22" s="48">
        <v>0</v>
      </c>
      <c r="Q22" s="48">
        <v>0</v>
      </c>
      <c r="R22" s="48">
        <v>0</v>
      </c>
      <c r="S22" s="48">
        <v>0</v>
      </c>
      <c r="T22" s="48">
        <v>143</v>
      </c>
      <c r="U22" s="48">
        <v>371</v>
      </c>
      <c r="V22" s="48">
        <v>291</v>
      </c>
      <c r="W22" s="48">
        <v>1020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6</v>
      </c>
      <c r="EA22" s="48">
        <v>40</v>
      </c>
      <c r="EB22" s="48">
        <v>2</v>
      </c>
      <c r="EC22" s="48">
        <v>1</v>
      </c>
      <c r="ED22" s="48">
        <v>71</v>
      </c>
      <c r="EE22" s="48">
        <v>8</v>
      </c>
      <c r="EF22" s="48">
        <v>0</v>
      </c>
      <c r="EG22" s="48">
        <v>0</v>
      </c>
      <c r="EH22" s="48">
        <v>0</v>
      </c>
      <c r="EI22" s="48">
        <v>3</v>
      </c>
      <c r="EJ22" s="73" t="s">
        <v>138</v>
      </c>
      <c r="EK22" s="73" t="s">
        <v>138</v>
      </c>
      <c r="EL22" s="48">
        <v>0</v>
      </c>
      <c r="EM22" s="73" t="s">
        <v>138</v>
      </c>
      <c r="EN22" s="73" t="s">
        <v>138</v>
      </c>
      <c r="EO22" s="48">
        <v>3</v>
      </c>
      <c r="EP22" s="73" t="s">
        <v>138</v>
      </c>
      <c r="EQ22" s="73" t="s">
        <v>138</v>
      </c>
      <c r="ER22" s="48">
        <v>0</v>
      </c>
      <c r="ES22" s="73" t="s">
        <v>138</v>
      </c>
      <c r="ET22" s="73" t="s">
        <v>138</v>
      </c>
      <c r="EU22" s="48">
        <v>2</v>
      </c>
      <c r="EV22" s="73" t="s">
        <v>138</v>
      </c>
      <c r="EW22" s="73" t="s">
        <v>138</v>
      </c>
      <c r="EX22" s="48">
        <v>9</v>
      </c>
      <c r="EY22" s="48">
        <v>0</v>
      </c>
      <c r="EZ22" s="48">
        <v>0</v>
      </c>
      <c r="FA22" s="48">
        <v>0</v>
      </c>
      <c r="FB22" s="48">
        <v>0</v>
      </c>
      <c r="FC22" s="48">
        <v>0</v>
      </c>
      <c r="FD22" s="48" t="s">
        <v>170</v>
      </c>
      <c r="FE22" s="48">
        <v>54</v>
      </c>
      <c r="FF22" s="48">
        <v>57</v>
      </c>
      <c r="FG22" s="48">
        <v>2</v>
      </c>
      <c r="FH22" s="48" t="s">
        <v>171</v>
      </c>
      <c r="FI22" s="48">
        <v>1</v>
      </c>
      <c r="FJ22" s="48">
        <v>0</v>
      </c>
      <c r="FK22" s="48">
        <v>0</v>
      </c>
      <c r="FL22" s="48" t="s">
        <v>172</v>
      </c>
      <c r="FM22" s="48">
        <v>0</v>
      </c>
      <c r="FN22" s="48">
        <v>0</v>
      </c>
      <c r="FO22" s="48">
        <v>1</v>
      </c>
      <c r="FP22" s="48" t="s">
        <v>173</v>
      </c>
      <c r="FQ22" s="48">
        <v>21</v>
      </c>
      <c r="FR22" s="48">
        <v>15</v>
      </c>
      <c r="FS22" s="48">
        <v>1</v>
      </c>
      <c r="FT22" s="48" t="s">
        <v>174</v>
      </c>
      <c r="FU22" s="48">
        <v>0</v>
      </c>
      <c r="FV22" s="48">
        <v>0</v>
      </c>
      <c r="FW22" s="48">
        <v>4</v>
      </c>
      <c r="FX22" s="48" t="s">
        <v>175</v>
      </c>
      <c r="FY22" s="48">
        <v>0</v>
      </c>
      <c r="FZ22" s="48">
        <v>0</v>
      </c>
      <c r="GA22" s="48">
        <v>6</v>
      </c>
      <c r="GB22" s="48" t="s">
        <v>176</v>
      </c>
      <c r="GC22" s="48">
        <v>2</v>
      </c>
      <c r="GD22" s="48">
        <v>0</v>
      </c>
      <c r="GE22" s="48">
        <v>0</v>
      </c>
      <c r="GF22" s="48" t="s">
        <v>177</v>
      </c>
      <c r="GG22" s="48">
        <v>1</v>
      </c>
      <c r="GH22" s="48">
        <v>0</v>
      </c>
      <c r="GI22" s="48">
        <v>0</v>
      </c>
      <c r="GJ22" s="48" t="s">
        <v>178</v>
      </c>
      <c r="GK22" s="48">
        <v>1</v>
      </c>
      <c r="GL22" s="48">
        <v>1</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15</v>
      </c>
      <c r="KA22" s="48">
        <v>48</v>
      </c>
      <c r="KB22" s="48">
        <v>0</v>
      </c>
      <c r="KC22" s="48">
        <v>0</v>
      </c>
      <c r="KD22" s="48">
        <v>0</v>
      </c>
      <c r="KE22" s="48">
        <v>0</v>
      </c>
      <c r="KF22" s="48">
        <v>0</v>
      </c>
      <c r="KG22" s="48">
        <v>0</v>
      </c>
    </row>
    <row r="23" spans="1:293" ht="13.5" customHeight="1">
      <c r="A23" s="45" t="s">
        <v>126</v>
      </c>
      <c r="B23" s="46" t="s">
        <v>179</v>
      </c>
      <c r="C23" s="47" t="s">
        <v>180</v>
      </c>
      <c r="D23" s="48">
        <v>0</v>
      </c>
      <c r="E23" s="48">
        <v>0</v>
      </c>
      <c r="F23" s="48">
        <v>0</v>
      </c>
      <c r="G23" s="48">
        <v>0</v>
      </c>
      <c r="H23" s="48">
        <v>0</v>
      </c>
      <c r="I23" s="48">
        <v>0</v>
      </c>
      <c r="J23" s="48">
        <v>0</v>
      </c>
      <c r="K23" s="48">
        <v>0</v>
      </c>
      <c r="L23" s="48">
        <v>11</v>
      </c>
      <c r="M23" s="48">
        <v>20</v>
      </c>
      <c r="N23" s="48">
        <v>0</v>
      </c>
      <c r="O23" s="48">
        <v>0</v>
      </c>
      <c r="P23" s="48">
        <v>7</v>
      </c>
      <c r="Q23" s="48">
        <v>77</v>
      </c>
      <c r="R23" s="48">
        <v>0</v>
      </c>
      <c r="S23" s="48">
        <v>0</v>
      </c>
      <c r="T23" s="48">
        <v>38</v>
      </c>
      <c r="U23" s="48">
        <v>136</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2</v>
      </c>
      <c r="EA23" s="48">
        <v>10</v>
      </c>
      <c r="EB23" s="48">
        <v>4</v>
      </c>
      <c r="EC23" s="48">
        <v>0</v>
      </c>
      <c r="ED23" s="48">
        <v>12</v>
      </c>
      <c r="EE23" s="48">
        <v>2</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1</v>
      </c>
      <c r="EY23" s="48">
        <v>11</v>
      </c>
      <c r="EZ23" s="48">
        <v>0</v>
      </c>
      <c r="FA23" s="48">
        <v>2</v>
      </c>
      <c r="FB23" s="48">
        <v>1</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181</v>
      </c>
      <c r="C24" s="47" t="s">
        <v>182</v>
      </c>
      <c r="D24" s="48">
        <v>0</v>
      </c>
      <c r="E24" s="48">
        <v>0</v>
      </c>
      <c r="F24" s="48">
        <v>0</v>
      </c>
      <c r="G24" s="48">
        <v>0</v>
      </c>
      <c r="H24" s="48">
        <v>0</v>
      </c>
      <c r="I24" s="48">
        <v>0</v>
      </c>
      <c r="J24" s="48">
        <v>0</v>
      </c>
      <c r="K24" s="48">
        <v>0</v>
      </c>
      <c r="L24" s="48">
        <v>5</v>
      </c>
      <c r="M24" s="48">
        <v>16</v>
      </c>
      <c r="N24" s="48">
        <v>3</v>
      </c>
      <c r="O24" s="48">
        <v>6</v>
      </c>
      <c r="P24" s="48">
        <v>0</v>
      </c>
      <c r="Q24" s="48">
        <v>0</v>
      </c>
      <c r="R24" s="48">
        <v>0</v>
      </c>
      <c r="S24" s="48">
        <v>0</v>
      </c>
      <c r="T24" s="48">
        <v>0</v>
      </c>
      <c r="U24" s="48">
        <v>0</v>
      </c>
      <c r="V24" s="48">
        <v>75</v>
      </c>
      <c r="W24" s="48">
        <v>250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6</v>
      </c>
      <c r="KA24" s="48">
        <v>16</v>
      </c>
      <c r="KB24" s="48">
        <v>0</v>
      </c>
      <c r="KC24" s="48">
        <v>0</v>
      </c>
      <c r="KD24" s="48">
        <v>0</v>
      </c>
      <c r="KE24" s="48">
        <v>0</v>
      </c>
      <c r="KF24" s="48">
        <v>0</v>
      </c>
      <c r="KG24" s="48">
        <v>0</v>
      </c>
    </row>
    <row r="25" spans="1:293" ht="13.5" customHeight="1">
      <c r="A25" s="45" t="s">
        <v>126</v>
      </c>
      <c r="B25" s="46" t="s">
        <v>183</v>
      </c>
      <c r="C25" s="47" t="s">
        <v>184</v>
      </c>
      <c r="D25" s="48">
        <v>4</v>
      </c>
      <c r="E25" s="48">
        <v>7</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4</v>
      </c>
      <c r="AC25" s="48">
        <f>AD25+AJ25+AP25</f>
        <v>4</v>
      </c>
      <c r="AD25" s="48">
        <f>SUM(AE25:AI25)</f>
        <v>3</v>
      </c>
      <c r="AE25" s="48">
        <v>0</v>
      </c>
      <c r="AF25" s="48">
        <v>3</v>
      </c>
      <c r="AG25" s="48">
        <v>0</v>
      </c>
      <c r="AH25" s="48">
        <v>0</v>
      </c>
      <c r="AI25" s="48">
        <v>0</v>
      </c>
      <c r="AJ25" s="48">
        <f>SUM(AK25:AO25)</f>
        <v>0</v>
      </c>
      <c r="AK25" s="48">
        <v>0</v>
      </c>
      <c r="AL25" s="48">
        <v>0</v>
      </c>
      <c r="AM25" s="48">
        <v>0</v>
      </c>
      <c r="AN25" s="48">
        <v>0</v>
      </c>
      <c r="AO25" s="48">
        <v>0</v>
      </c>
      <c r="AP25" s="48">
        <f>SUM(AQ25:AU25)</f>
        <v>1</v>
      </c>
      <c r="AQ25" s="48">
        <v>1</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4</v>
      </c>
      <c r="CB25" s="48">
        <f>CC25+CI25+CO25</f>
        <v>4</v>
      </c>
      <c r="CC25" s="48">
        <f>SUM(CD25:CH25)</f>
        <v>3</v>
      </c>
      <c r="CD25" s="48">
        <v>0</v>
      </c>
      <c r="CE25" s="48">
        <v>3</v>
      </c>
      <c r="CF25" s="48">
        <v>0</v>
      </c>
      <c r="CG25" s="48">
        <v>0</v>
      </c>
      <c r="CH25" s="48">
        <v>0</v>
      </c>
      <c r="CI25" s="48">
        <f>SUM(CJ25:CN25)</f>
        <v>0</v>
      </c>
      <c r="CJ25" s="48">
        <v>0</v>
      </c>
      <c r="CK25" s="48">
        <v>0</v>
      </c>
      <c r="CL25" s="48">
        <v>0</v>
      </c>
      <c r="CM25" s="48">
        <v>0</v>
      </c>
      <c r="CN25" s="48">
        <v>0</v>
      </c>
      <c r="CO25" s="48">
        <f>SUM(CP25:CT25)</f>
        <v>1</v>
      </c>
      <c r="CP25" s="48">
        <v>1</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1</v>
      </c>
      <c r="EY25" s="48">
        <v>3</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1</v>
      </c>
      <c r="HQ25" s="48">
        <v>3</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3</v>
      </c>
      <c r="KA25" s="48">
        <v>81</v>
      </c>
      <c r="KB25" s="48">
        <v>0</v>
      </c>
      <c r="KC25" s="48">
        <v>0</v>
      </c>
      <c r="KD25" s="48">
        <v>0</v>
      </c>
      <c r="KE25" s="48">
        <v>0</v>
      </c>
      <c r="KF25" s="48">
        <v>0</v>
      </c>
      <c r="KG25" s="48">
        <v>0</v>
      </c>
    </row>
    <row r="26" spans="1:293" ht="13.5" customHeight="1">
      <c r="A26" s="45" t="s">
        <v>126</v>
      </c>
      <c r="B26" s="46" t="s">
        <v>185</v>
      </c>
      <c r="C26" s="47" t="s">
        <v>186</v>
      </c>
      <c r="D26" s="48">
        <v>5</v>
      </c>
      <c r="E26" s="48">
        <v>11</v>
      </c>
      <c r="F26" s="48">
        <v>1</v>
      </c>
      <c r="G26" s="48">
        <v>1</v>
      </c>
      <c r="H26" s="48">
        <v>0</v>
      </c>
      <c r="I26" s="48">
        <v>0</v>
      </c>
      <c r="J26" s="48">
        <v>0</v>
      </c>
      <c r="K26" s="48">
        <v>0</v>
      </c>
      <c r="L26" s="48">
        <v>3</v>
      </c>
      <c r="M26" s="48">
        <v>5</v>
      </c>
      <c r="N26" s="48">
        <v>4</v>
      </c>
      <c r="O26" s="48">
        <v>28</v>
      </c>
      <c r="P26" s="48">
        <v>0</v>
      </c>
      <c r="Q26" s="48">
        <v>0</v>
      </c>
      <c r="R26" s="48">
        <v>0</v>
      </c>
      <c r="S26" s="48">
        <v>0</v>
      </c>
      <c r="T26" s="48">
        <v>47</v>
      </c>
      <c r="U26" s="48">
        <v>107</v>
      </c>
      <c r="V26" s="48">
        <v>0</v>
      </c>
      <c r="W26" s="48">
        <v>0</v>
      </c>
      <c r="X26" s="48">
        <v>0</v>
      </c>
      <c r="Y26" s="48">
        <v>0</v>
      </c>
      <c r="Z26" s="48">
        <v>0</v>
      </c>
      <c r="AA26" s="48">
        <v>0</v>
      </c>
      <c r="AB26" s="48">
        <f>AC26+AV26</f>
        <v>6</v>
      </c>
      <c r="AC26" s="48">
        <f>AD26+AJ26+AP26</f>
        <v>5</v>
      </c>
      <c r="AD26" s="48">
        <f>SUM(AE26:AI26)</f>
        <v>4</v>
      </c>
      <c r="AE26" s="48">
        <v>0</v>
      </c>
      <c r="AF26" s="48">
        <v>4</v>
      </c>
      <c r="AG26" s="48">
        <v>0</v>
      </c>
      <c r="AH26" s="48">
        <v>0</v>
      </c>
      <c r="AI26" s="48">
        <v>0</v>
      </c>
      <c r="AJ26" s="48">
        <f>SUM(AK26:AO26)</f>
        <v>0</v>
      </c>
      <c r="AK26" s="48">
        <v>0</v>
      </c>
      <c r="AL26" s="48">
        <v>0</v>
      </c>
      <c r="AM26" s="48">
        <v>0</v>
      </c>
      <c r="AN26" s="48">
        <v>0</v>
      </c>
      <c r="AO26" s="48">
        <v>0</v>
      </c>
      <c r="AP26" s="48">
        <f>SUM(AQ26:AU26)</f>
        <v>1</v>
      </c>
      <c r="AQ26" s="48">
        <v>0</v>
      </c>
      <c r="AR26" s="48">
        <v>1</v>
      </c>
      <c r="AS26" s="48">
        <v>0</v>
      </c>
      <c r="AT26" s="48">
        <v>0</v>
      </c>
      <c r="AU26" s="48">
        <v>0</v>
      </c>
      <c r="AV26" s="48">
        <f>AW26+BC26+BI26+BO26+BU26</f>
        <v>1</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1</v>
      </c>
      <c r="BV26" s="48">
        <v>1</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10</v>
      </c>
      <c r="JS26" s="48">
        <v>33</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187</v>
      </c>
      <c r="C27" s="47" t="s">
        <v>188</v>
      </c>
      <c r="D27" s="48">
        <v>3</v>
      </c>
      <c r="E27" s="48">
        <v>9</v>
      </c>
      <c r="F27" s="48">
        <v>0</v>
      </c>
      <c r="G27" s="48">
        <v>0</v>
      </c>
      <c r="H27" s="48">
        <v>1</v>
      </c>
      <c r="I27" s="48">
        <v>6</v>
      </c>
      <c r="J27" s="48">
        <v>0</v>
      </c>
      <c r="K27" s="48">
        <v>0</v>
      </c>
      <c r="L27" s="48">
        <v>9</v>
      </c>
      <c r="M27" s="48">
        <v>29</v>
      </c>
      <c r="N27" s="48">
        <v>0</v>
      </c>
      <c r="O27" s="48">
        <v>0</v>
      </c>
      <c r="P27" s="48">
        <v>0</v>
      </c>
      <c r="Q27" s="48">
        <v>0</v>
      </c>
      <c r="R27" s="48">
        <v>0</v>
      </c>
      <c r="S27" s="48">
        <v>0</v>
      </c>
      <c r="T27" s="48">
        <v>18</v>
      </c>
      <c r="U27" s="48">
        <v>80</v>
      </c>
      <c r="V27" s="48">
        <v>0</v>
      </c>
      <c r="W27" s="48">
        <v>0</v>
      </c>
      <c r="X27" s="48">
        <v>0</v>
      </c>
      <c r="Y27" s="48">
        <v>0</v>
      </c>
      <c r="Z27" s="48">
        <v>0</v>
      </c>
      <c r="AA27" s="48">
        <v>0</v>
      </c>
      <c r="AB27" s="48">
        <f>AC27+AV27</f>
        <v>4</v>
      </c>
      <c r="AC27" s="48">
        <f>AD27+AJ27+AP27</f>
        <v>3</v>
      </c>
      <c r="AD27" s="48">
        <f>SUM(AE27:AI27)</f>
        <v>0</v>
      </c>
      <c r="AE27" s="48">
        <v>0</v>
      </c>
      <c r="AF27" s="48">
        <v>0</v>
      </c>
      <c r="AG27" s="48">
        <v>0</v>
      </c>
      <c r="AH27" s="48">
        <v>0</v>
      </c>
      <c r="AI27" s="48">
        <v>0</v>
      </c>
      <c r="AJ27" s="48">
        <f>SUM(AK27:AO27)</f>
        <v>1</v>
      </c>
      <c r="AK27" s="48">
        <v>0</v>
      </c>
      <c r="AL27" s="48">
        <v>0</v>
      </c>
      <c r="AM27" s="48">
        <v>1</v>
      </c>
      <c r="AN27" s="48">
        <v>0</v>
      </c>
      <c r="AO27" s="48">
        <v>0</v>
      </c>
      <c r="AP27" s="48">
        <f>SUM(AQ27:AU27)</f>
        <v>2</v>
      </c>
      <c r="AQ27" s="48">
        <v>0</v>
      </c>
      <c r="AR27" s="48">
        <v>1</v>
      </c>
      <c r="AS27" s="48">
        <v>1</v>
      </c>
      <c r="AT27" s="48">
        <v>0</v>
      </c>
      <c r="AU27" s="48">
        <v>0</v>
      </c>
      <c r="AV27" s="48">
        <f>AW27+BC27+BI27+BO27+BU27</f>
        <v>1</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1</v>
      </c>
      <c r="BP27" s="48">
        <v>0</v>
      </c>
      <c r="BQ27" s="48">
        <v>0</v>
      </c>
      <c r="BR27" s="48">
        <v>0</v>
      </c>
      <c r="BS27" s="48">
        <v>1</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8</v>
      </c>
      <c r="EB27" s="48">
        <v>8</v>
      </c>
      <c r="EC27" s="48">
        <v>0</v>
      </c>
      <c r="ED27" s="48">
        <v>5</v>
      </c>
      <c r="EE27" s="48">
        <v>1</v>
      </c>
      <c r="EF27" s="48">
        <v>0</v>
      </c>
      <c r="EG27" s="48">
        <v>3</v>
      </c>
      <c r="EH27" s="48">
        <v>0</v>
      </c>
      <c r="EI27" s="48">
        <v>0</v>
      </c>
      <c r="EJ27" s="73" t="s">
        <v>138</v>
      </c>
      <c r="EK27" s="73" t="s">
        <v>138</v>
      </c>
      <c r="EL27" s="48">
        <v>0</v>
      </c>
      <c r="EM27" s="73" t="s">
        <v>138</v>
      </c>
      <c r="EN27" s="73" t="s">
        <v>138</v>
      </c>
      <c r="EO27" s="48">
        <v>1</v>
      </c>
      <c r="EP27" s="73" t="s">
        <v>138</v>
      </c>
      <c r="EQ27" s="73" t="s">
        <v>138</v>
      </c>
      <c r="ER27" s="48">
        <v>0</v>
      </c>
      <c r="ES27" s="73" t="s">
        <v>138</v>
      </c>
      <c r="ET27" s="73" t="s">
        <v>138</v>
      </c>
      <c r="EU27" s="48">
        <v>0</v>
      </c>
      <c r="EV27" s="73" t="s">
        <v>138</v>
      </c>
      <c r="EW27" s="73" t="s">
        <v>138</v>
      </c>
      <c r="EX27" s="48">
        <v>0</v>
      </c>
      <c r="EY27" s="48">
        <v>15</v>
      </c>
      <c r="EZ27" s="48">
        <v>0</v>
      </c>
      <c r="FA27" s="48">
        <v>0</v>
      </c>
      <c r="FB27" s="48">
        <v>18</v>
      </c>
      <c r="FC27" s="48">
        <v>2</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2</v>
      </c>
      <c r="HR27" s="48">
        <v>0</v>
      </c>
      <c r="HS27" s="48">
        <v>0</v>
      </c>
      <c r="HT27" s="48">
        <v>5</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20</v>
      </c>
      <c r="KA27" s="48">
        <v>72</v>
      </c>
      <c r="KB27" s="48">
        <v>0</v>
      </c>
      <c r="KC27" s="48">
        <v>0</v>
      </c>
      <c r="KD27" s="48">
        <v>0</v>
      </c>
      <c r="KE27" s="48">
        <v>0</v>
      </c>
      <c r="KF27" s="48">
        <v>0</v>
      </c>
      <c r="KG27" s="48">
        <v>0</v>
      </c>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7">
    <sortCondition ref="A8:A27"/>
    <sortCondition ref="B8:B27"/>
    <sortCondition ref="C8:C27"/>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6" man="1"/>
    <brk id="277"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愛媛県</v>
      </c>
      <c r="B7" s="51" t="str">
        <f>組合状況!B7</f>
        <v>38000</v>
      </c>
      <c r="C7" s="50" t="s">
        <v>52</v>
      </c>
      <c r="D7" s="52">
        <f t="shared" ref="D7:FP7" si="0">SUM(D$8:D$57)</f>
        <v>1</v>
      </c>
      <c r="E7" s="52">
        <f t="shared" si="0"/>
        <v>2</v>
      </c>
      <c r="F7" s="52">
        <f t="shared" si="0"/>
        <v>1</v>
      </c>
      <c r="G7" s="52">
        <f t="shared" si="0"/>
        <v>2</v>
      </c>
      <c r="H7" s="52">
        <f t="shared" si="0"/>
        <v>0</v>
      </c>
      <c r="I7" s="52">
        <f t="shared" si="0"/>
        <v>0</v>
      </c>
      <c r="J7" s="52">
        <f t="shared" si="0"/>
        <v>0</v>
      </c>
      <c r="K7" s="52">
        <f t="shared" si="0"/>
        <v>0</v>
      </c>
      <c r="L7" s="52">
        <f t="shared" si="0"/>
        <v>0</v>
      </c>
      <c r="M7" s="52">
        <f t="shared" si="0"/>
        <v>0</v>
      </c>
      <c r="N7" s="52">
        <f t="shared" si="0"/>
        <v>0</v>
      </c>
      <c r="O7" s="52">
        <f t="shared" si="0"/>
        <v>0</v>
      </c>
      <c r="P7" s="52">
        <f t="shared" si="0"/>
        <v>0</v>
      </c>
      <c r="Q7" s="52">
        <f t="shared" si="0"/>
        <v>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2</v>
      </c>
      <c r="AC7" s="52">
        <f>AD7+AJ7+AP7</f>
        <v>1</v>
      </c>
      <c r="AD7" s="52">
        <f>SUM(AE7:AI7)</f>
        <v>1</v>
      </c>
      <c r="AE7" s="52">
        <f>SUM(AE$8:AE$57)</f>
        <v>0</v>
      </c>
      <c r="AF7" s="52">
        <f>SUM(AF$8:AF$57)</f>
        <v>1</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v>
      </c>
      <c r="AW7" s="52">
        <f>SUM(AX7:BB7)</f>
        <v>0</v>
      </c>
      <c r="AX7" s="52">
        <f>SUM(AX$8:AX$57)</f>
        <v>0</v>
      </c>
      <c r="AY7" s="52">
        <f>SUM(AY$8:AY$57)</f>
        <v>0</v>
      </c>
      <c r="AZ7" s="52">
        <f>SUM(AZ$8:AZ$57)</f>
        <v>0</v>
      </c>
      <c r="BA7" s="52">
        <f>SUM(BA$8:BA$57)</f>
        <v>0</v>
      </c>
      <c r="BB7" s="52">
        <f>SUM(BB$8:BB$57)</f>
        <v>0</v>
      </c>
      <c r="BC7" s="52">
        <f>SUM(BD7:BH7)</f>
        <v>1</v>
      </c>
      <c r="BD7" s="52">
        <f>SUM(BD$8:BD$57)</f>
        <v>1</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1</v>
      </c>
      <c r="CB7" s="52">
        <f t="shared" si="1"/>
        <v>0</v>
      </c>
      <c r="CC7" s="52">
        <f t="shared" si="1"/>
        <v>0</v>
      </c>
      <c r="CD7" s="52">
        <f t="shared" si="1"/>
        <v>0</v>
      </c>
      <c r="CE7" s="52">
        <f t="shared" si="1"/>
        <v>0</v>
      </c>
      <c r="CF7" s="52">
        <f t="shared" si="1"/>
        <v>0</v>
      </c>
      <c r="CG7" s="52">
        <f t="shared" si="1"/>
        <v>0</v>
      </c>
      <c r="CH7" s="52">
        <f t="shared" si="1"/>
        <v>0</v>
      </c>
      <c r="CI7" s="52">
        <f t="shared" si="1"/>
        <v>0</v>
      </c>
      <c r="CJ7" s="52">
        <f t="shared" si="1"/>
        <v>2</v>
      </c>
      <c r="CK7" s="75" t="s">
        <v>125</v>
      </c>
      <c r="CL7" s="75" t="s">
        <v>125</v>
      </c>
      <c r="CM7" s="52">
        <f>SUM(CM$8:CM$57)</f>
        <v>2</v>
      </c>
      <c r="CN7" s="75" t="s">
        <v>125</v>
      </c>
      <c r="CO7" s="75" t="s">
        <v>125</v>
      </c>
      <c r="CP7" s="52">
        <f>SUM(CP$8:CP$57)</f>
        <v>1</v>
      </c>
      <c r="CQ7" s="75" t="s">
        <v>125</v>
      </c>
      <c r="CR7" s="75" t="s">
        <v>125</v>
      </c>
      <c r="CS7" s="52">
        <f>SUM(CS$8:CS$57)</f>
        <v>0</v>
      </c>
      <c r="CT7" s="75" t="s">
        <v>125</v>
      </c>
      <c r="CU7" s="75" t="s">
        <v>125</v>
      </c>
      <c r="CV7" s="52">
        <f>SUM(CV$8:CV$57)</f>
        <v>0</v>
      </c>
      <c r="CW7" s="75" t="s">
        <v>125</v>
      </c>
      <c r="CX7" s="75" t="s">
        <v>125</v>
      </c>
      <c r="CY7" s="52">
        <f t="shared" ref="CY7:DD7" si="2">SUM(CY$8:CY$57)</f>
        <v>0</v>
      </c>
      <c r="CZ7" s="52">
        <f t="shared" si="2"/>
        <v>1</v>
      </c>
      <c r="DA7" s="52">
        <f t="shared" si="2"/>
        <v>0</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1</v>
      </c>
      <c r="FB7" s="52">
        <f t="shared" si="0"/>
        <v>2</v>
      </c>
      <c r="FC7" s="52">
        <f t="shared" si="0"/>
        <v>0</v>
      </c>
      <c r="FD7" s="52">
        <f t="shared" si="0"/>
        <v>0</v>
      </c>
      <c r="FE7" s="52">
        <f t="shared" si="0"/>
        <v>0</v>
      </c>
      <c r="FF7" s="52">
        <f t="shared" si="0"/>
        <v>0</v>
      </c>
      <c r="FG7" s="52">
        <f t="shared" si="0"/>
        <v>0</v>
      </c>
      <c r="FH7" s="52">
        <f t="shared" si="0"/>
        <v>0</v>
      </c>
      <c r="FI7" s="52">
        <f t="shared" si="0"/>
        <v>10</v>
      </c>
      <c r="FJ7" s="52">
        <f t="shared" si="0"/>
        <v>24</v>
      </c>
      <c r="FK7" s="52">
        <f t="shared" si="0"/>
        <v>0</v>
      </c>
      <c r="FL7" s="52">
        <f t="shared" si="0"/>
        <v>0</v>
      </c>
      <c r="FM7" s="52">
        <f t="shared" si="0"/>
        <v>0</v>
      </c>
      <c r="FN7" s="52">
        <f t="shared" si="0"/>
        <v>0</v>
      </c>
      <c r="FO7" s="52">
        <f t="shared" si="0"/>
        <v>0</v>
      </c>
      <c r="FP7" s="52">
        <f t="shared" si="0"/>
        <v>0</v>
      </c>
    </row>
    <row r="8" spans="1:172" ht="13.5" customHeight="1">
      <c r="A8" s="45" t="s">
        <v>126</v>
      </c>
      <c r="B8" s="46" t="s">
        <v>189</v>
      </c>
      <c r="C8" s="47" t="s">
        <v>190</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192</v>
      </c>
      <c r="C9" s="47" t="s">
        <v>193</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1</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194</v>
      </c>
      <c r="C10" s="47" t="s">
        <v>195</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1</v>
      </c>
      <c r="FB10" s="48">
        <v>2</v>
      </c>
      <c r="FC10" s="48">
        <v>0</v>
      </c>
      <c r="FD10" s="48">
        <v>0</v>
      </c>
      <c r="FE10" s="48">
        <v>0</v>
      </c>
      <c r="FF10" s="48">
        <v>0</v>
      </c>
      <c r="FG10" s="48">
        <v>0</v>
      </c>
      <c r="FH10" s="48">
        <v>0</v>
      </c>
      <c r="FI10" s="48">
        <v>10</v>
      </c>
      <c r="FJ10" s="48">
        <v>24</v>
      </c>
      <c r="FK10" s="48">
        <v>0</v>
      </c>
      <c r="FL10" s="48">
        <v>0</v>
      </c>
      <c r="FM10" s="48">
        <v>0</v>
      </c>
      <c r="FN10" s="48">
        <v>0</v>
      </c>
      <c r="FO10" s="48">
        <v>0</v>
      </c>
      <c r="FP10" s="48">
        <v>0</v>
      </c>
    </row>
    <row r="11" spans="1:172" ht="13.5" customHeight="1">
      <c r="A11" s="45" t="s">
        <v>126</v>
      </c>
      <c r="B11" s="46" t="s">
        <v>196</v>
      </c>
      <c r="C11" s="47" t="s">
        <v>197</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198</v>
      </c>
      <c r="C12" s="47" t="s">
        <v>199</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200</v>
      </c>
      <c r="C13" s="47" t="s">
        <v>201</v>
      </c>
      <c r="D13" s="48">
        <v>1</v>
      </c>
      <c r="E13" s="48">
        <v>2</v>
      </c>
      <c r="F13" s="48">
        <v>1</v>
      </c>
      <c r="G13" s="48">
        <v>2</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2</v>
      </c>
      <c r="AC13" s="48">
        <f>AD13+AJ13+AP13</f>
        <v>1</v>
      </c>
      <c r="AD13" s="48">
        <f>SUM(AE13:AI13)</f>
        <v>1</v>
      </c>
      <c r="AE13" s="48">
        <v>0</v>
      </c>
      <c r="AF13" s="48">
        <v>1</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1</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1</v>
      </c>
      <c r="CB13" s="48">
        <v>0</v>
      </c>
      <c r="CC13" s="48">
        <v>0</v>
      </c>
      <c r="CD13" s="48">
        <v>0</v>
      </c>
      <c r="CE13" s="48">
        <v>0</v>
      </c>
      <c r="CF13" s="48">
        <v>0</v>
      </c>
      <c r="CG13" s="48">
        <v>0</v>
      </c>
      <c r="CH13" s="48">
        <v>0</v>
      </c>
      <c r="CI13" s="48">
        <v>0</v>
      </c>
      <c r="CJ13" s="48">
        <v>1</v>
      </c>
      <c r="CK13" s="73" t="s">
        <v>138</v>
      </c>
      <c r="CL13" s="73" t="s">
        <v>138</v>
      </c>
      <c r="CM13" s="48">
        <v>2</v>
      </c>
      <c r="CN13" s="73" t="s">
        <v>138</v>
      </c>
      <c r="CO13" s="73" t="s">
        <v>138</v>
      </c>
      <c r="CP13" s="48">
        <v>1</v>
      </c>
      <c r="CQ13" s="73" t="s">
        <v>138</v>
      </c>
      <c r="CR13" s="73" t="s">
        <v>138</v>
      </c>
      <c r="CS13" s="48">
        <v>0</v>
      </c>
      <c r="CT13" s="73" t="s">
        <v>138</v>
      </c>
      <c r="CU13" s="73" t="s">
        <v>138</v>
      </c>
      <c r="CV13" s="48">
        <v>0</v>
      </c>
      <c r="CW13" s="73" t="s">
        <v>138</v>
      </c>
      <c r="CX13" s="73" t="s">
        <v>138</v>
      </c>
      <c r="CY13" s="48">
        <v>0</v>
      </c>
      <c r="CZ13" s="48">
        <v>1</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3">
    <sortCondition ref="A8:A13"/>
    <sortCondition ref="B8:B13"/>
    <sortCondition ref="C8:C1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愛媛県</v>
      </c>
      <c r="B7" s="51" t="str">
        <f>組合状況!B7</f>
        <v>38000</v>
      </c>
      <c r="C7" s="50" t="s">
        <v>52</v>
      </c>
      <c r="D7" s="52">
        <f>SUM(E7:G7)</f>
        <v>244</v>
      </c>
      <c r="E7" s="52">
        <f>SUM(E$8:E$207)</f>
        <v>179</v>
      </c>
      <c r="F7" s="52">
        <f>SUM(F$8:F$207)</f>
        <v>47</v>
      </c>
      <c r="G7" s="52">
        <f>SUM(G$8:G$207)</f>
        <v>18</v>
      </c>
      <c r="H7" s="52">
        <f>SUM(I7:K7)</f>
        <v>688</v>
      </c>
      <c r="I7" s="52">
        <f>SUM(I$8:I$207)</f>
        <v>646</v>
      </c>
      <c r="J7" s="52">
        <f>SUM(J$8:J$207)</f>
        <v>37</v>
      </c>
      <c r="K7" s="52">
        <f>SUM(K$8:K$207)</f>
        <v>5</v>
      </c>
      <c r="L7" s="52">
        <f>SUM(M7:O7)</f>
        <v>17</v>
      </c>
      <c r="M7" s="52">
        <f>SUM(M$8:M$207)</f>
        <v>11</v>
      </c>
      <c r="N7" s="52">
        <f>SUM(N$8:N$207)</f>
        <v>3</v>
      </c>
      <c r="O7" s="52">
        <f>SUM(O$8:O$207)</f>
        <v>3</v>
      </c>
      <c r="P7" s="52">
        <f>SUM(Q7:S7)</f>
        <v>83</v>
      </c>
      <c r="Q7" s="52">
        <f>SUM(Q$8:Q$207)</f>
        <v>82</v>
      </c>
      <c r="R7" s="52">
        <f>SUM(R$8:R$207)</f>
        <v>1</v>
      </c>
      <c r="S7" s="52">
        <f>SUM(S$8:S$207)</f>
        <v>0</v>
      </c>
    </row>
    <row r="8" spans="1:19" ht="13.5" customHeight="1">
      <c r="A8" s="45" t="s">
        <v>126</v>
      </c>
      <c r="B8" s="46" t="s">
        <v>136</v>
      </c>
      <c r="C8" s="47" t="s">
        <v>137</v>
      </c>
      <c r="D8" s="48">
        <f>SUM(E8:G8)</f>
        <v>23</v>
      </c>
      <c r="E8" s="48">
        <v>21</v>
      </c>
      <c r="F8" s="48">
        <v>2</v>
      </c>
      <c r="G8" s="48">
        <v>0</v>
      </c>
      <c r="H8" s="48">
        <f>SUM(I8:K8)</f>
        <v>151</v>
      </c>
      <c r="I8" s="48">
        <v>150</v>
      </c>
      <c r="J8" s="48">
        <v>1</v>
      </c>
      <c r="K8" s="48">
        <v>0</v>
      </c>
      <c r="L8" s="48">
        <f>SUM(M8:O8)</f>
        <v>2</v>
      </c>
      <c r="M8" s="48">
        <v>2</v>
      </c>
      <c r="N8" s="48">
        <v>0</v>
      </c>
      <c r="O8" s="48">
        <v>0</v>
      </c>
      <c r="P8" s="48">
        <f>SUM(Q8:S8)</f>
        <v>14</v>
      </c>
      <c r="Q8" s="48">
        <v>14</v>
      </c>
      <c r="R8" s="48">
        <v>0</v>
      </c>
      <c r="S8" s="48">
        <v>0</v>
      </c>
    </row>
    <row r="9" spans="1:19" ht="13.5" customHeight="1">
      <c r="A9" s="45" t="s">
        <v>126</v>
      </c>
      <c r="B9" s="46" t="s">
        <v>140</v>
      </c>
      <c r="C9" s="47" t="s">
        <v>141</v>
      </c>
      <c r="D9" s="48">
        <f>SUM(E9:G9)</f>
        <v>24</v>
      </c>
      <c r="E9" s="48">
        <v>24</v>
      </c>
      <c r="F9" s="48">
        <v>0</v>
      </c>
      <c r="G9" s="48">
        <v>0</v>
      </c>
      <c r="H9" s="48">
        <f>SUM(I9:K9)</f>
        <v>29</v>
      </c>
      <c r="I9" s="48">
        <v>29</v>
      </c>
      <c r="J9" s="48">
        <v>0</v>
      </c>
      <c r="K9" s="48">
        <v>0</v>
      </c>
      <c r="L9" s="48">
        <f>SUM(M9:O9)</f>
        <v>0</v>
      </c>
      <c r="M9" s="48">
        <v>0</v>
      </c>
      <c r="N9" s="48">
        <v>0</v>
      </c>
      <c r="O9" s="48">
        <v>0</v>
      </c>
      <c r="P9" s="48">
        <f>SUM(Q9:S9)</f>
        <v>7</v>
      </c>
      <c r="Q9" s="48">
        <v>7</v>
      </c>
      <c r="R9" s="48">
        <v>0</v>
      </c>
      <c r="S9" s="48">
        <v>0</v>
      </c>
    </row>
    <row r="10" spans="1:19" ht="13.5" customHeight="1">
      <c r="A10" s="45" t="s">
        <v>126</v>
      </c>
      <c r="B10" s="46" t="s">
        <v>143</v>
      </c>
      <c r="C10" s="47" t="s">
        <v>144</v>
      </c>
      <c r="D10" s="48">
        <f>SUM(E10:G10)</f>
        <v>12</v>
      </c>
      <c r="E10" s="48">
        <v>11</v>
      </c>
      <c r="F10" s="48">
        <v>1</v>
      </c>
      <c r="G10" s="48">
        <v>0</v>
      </c>
      <c r="H10" s="48">
        <f>SUM(I10:K10)</f>
        <v>23</v>
      </c>
      <c r="I10" s="48">
        <v>23</v>
      </c>
      <c r="J10" s="48">
        <v>0</v>
      </c>
      <c r="K10" s="48">
        <v>0</v>
      </c>
      <c r="L10" s="48">
        <f>SUM(M10:O10)</f>
        <v>1</v>
      </c>
      <c r="M10" s="48">
        <v>1</v>
      </c>
      <c r="N10" s="48">
        <v>0</v>
      </c>
      <c r="O10" s="48">
        <v>0</v>
      </c>
      <c r="P10" s="48">
        <f>SUM(Q10:S10)</f>
        <v>14</v>
      </c>
      <c r="Q10" s="48">
        <v>14</v>
      </c>
      <c r="R10" s="48">
        <v>0</v>
      </c>
      <c r="S10" s="48">
        <v>0</v>
      </c>
    </row>
    <row r="11" spans="1:19" ht="13.5" customHeight="1">
      <c r="A11" s="45" t="s">
        <v>126</v>
      </c>
      <c r="B11" s="46" t="s">
        <v>145</v>
      </c>
      <c r="C11" s="47" t="s">
        <v>146</v>
      </c>
      <c r="D11" s="48">
        <f>SUM(E11:G11)</f>
        <v>21</v>
      </c>
      <c r="E11" s="48">
        <v>14</v>
      </c>
      <c r="F11" s="48">
        <v>5</v>
      </c>
      <c r="G11" s="48">
        <v>2</v>
      </c>
      <c r="H11" s="48">
        <f>SUM(I11:K11)</f>
        <v>32</v>
      </c>
      <c r="I11" s="48">
        <v>32</v>
      </c>
      <c r="J11" s="48">
        <v>0</v>
      </c>
      <c r="K11" s="48">
        <v>0</v>
      </c>
      <c r="L11" s="48">
        <f>SUM(M11:O11)</f>
        <v>1</v>
      </c>
      <c r="M11" s="48">
        <v>1</v>
      </c>
      <c r="N11" s="48">
        <v>0</v>
      </c>
      <c r="O11" s="48">
        <v>0</v>
      </c>
      <c r="P11" s="48">
        <f>SUM(Q11:S11)</f>
        <v>7</v>
      </c>
      <c r="Q11" s="48">
        <v>7</v>
      </c>
      <c r="R11" s="48">
        <v>0</v>
      </c>
      <c r="S11" s="48">
        <v>0</v>
      </c>
    </row>
    <row r="12" spans="1:19" ht="13.5" customHeight="1">
      <c r="A12" s="45" t="s">
        <v>126</v>
      </c>
      <c r="B12" s="46" t="s">
        <v>147</v>
      </c>
      <c r="C12" s="47" t="s">
        <v>148</v>
      </c>
      <c r="D12" s="48">
        <f>SUM(E12:G12)</f>
        <v>11</v>
      </c>
      <c r="E12" s="48">
        <v>11</v>
      </c>
      <c r="F12" s="48">
        <v>0</v>
      </c>
      <c r="G12" s="48">
        <v>0</v>
      </c>
      <c r="H12" s="48">
        <f>SUM(I12:K12)</f>
        <v>68</v>
      </c>
      <c r="I12" s="48">
        <v>57</v>
      </c>
      <c r="J12" s="48">
        <v>11</v>
      </c>
      <c r="K12" s="48">
        <v>0</v>
      </c>
      <c r="L12" s="48">
        <f>SUM(M12:O12)</f>
        <v>2</v>
      </c>
      <c r="M12" s="48">
        <v>2</v>
      </c>
      <c r="N12" s="48">
        <v>0</v>
      </c>
      <c r="O12" s="48">
        <v>0</v>
      </c>
      <c r="P12" s="48">
        <f>SUM(Q12:S12)</f>
        <v>3</v>
      </c>
      <c r="Q12" s="48">
        <v>3</v>
      </c>
      <c r="R12" s="48">
        <v>0</v>
      </c>
      <c r="S12" s="48">
        <v>0</v>
      </c>
    </row>
    <row r="13" spans="1:19" ht="13.5" customHeight="1">
      <c r="A13" s="45" t="s">
        <v>126</v>
      </c>
      <c r="B13" s="46" t="s">
        <v>149</v>
      </c>
      <c r="C13" s="47" t="s">
        <v>150</v>
      </c>
      <c r="D13" s="48">
        <f>SUM(E13:G13)</f>
        <v>8</v>
      </c>
      <c r="E13" s="48">
        <v>4</v>
      </c>
      <c r="F13" s="48">
        <v>1</v>
      </c>
      <c r="G13" s="48">
        <v>3</v>
      </c>
      <c r="H13" s="48">
        <f>SUM(I13:K13)</f>
        <v>40</v>
      </c>
      <c r="I13" s="48">
        <v>32</v>
      </c>
      <c r="J13" s="48">
        <v>5</v>
      </c>
      <c r="K13" s="48">
        <v>3</v>
      </c>
      <c r="L13" s="48">
        <f>SUM(M13:O13)</f>
        <v>1</v>
      </c>
      <c r="M13" s="48">
        <v>0</v>
      </c>
      <c r="N13" s="48">
        <v>1</v>
      </c>
      <c r="O13" s="48">
        <v>0</v>
      </c>
      <c r="P13" s="48">
        <f>SUM(Q13:S13)</f>
        <v>8</v>
      </c>
      <c r="Q13" s="48">
        <v>8</v>
      </c>
      <c r="R13" s="48">
        <v>0</v>
      </c>
      <c r="S13" s="48">
        <v>0</v>
      </c>
    </row>
    <row r="14" spans="1:19" ht="13.5" customHeight="1">
      <c r="A14" s="45" t="s">
        <v>126</v>
      </c>
      <c r="B14" s="46" t="s">
        <v>151</v>
      </c>
      <c r="C14" s="47" t="s">
        <v>152</v>
      </c>
      <c r="D14" s="48">
        <f>SUM(E14:G14)</f>
        <v>12</v>
      </c>
      <c r="E14" s="48">
        <v>12</v>
      </c>
      <c r="F14" s="48">
        <v>0</v>
      </c>
      <c r="G14" s="48">
        <v>0</v>
      </c>
      <c r="H14" s="48">
        <f>SUM(I14:K14)</f>
        <v>31</v>
      </c>
      <c r="I14" s="48">
        <v>28</v>
      </c>
      <c r="J14" s="48">
        <v>2</v>
      </c>
      <c r="K14" s="48">
        <v>1</v>
      </c>
      <c r="L14" s="48">
        <f>SUM(M14:O14)</f>
        <v>0</v>
      </c>
      <c r="M14" s="48">
        <v>0</v>
      </c>
      <c r="N14" s="48">
        <v>0</v>
      </c>
      <c r="O14" s="48">
        <v>0</v>
      </c>
      <c r="P14" s="48">
        <f>SUM(Q14:S14)</f>
        <v>0</v>
      </c>
      <c r="Q14" s="48">
        <v>0</v>
      </c>
      <c r="R14" s="48">
        <v>0</v>
      </c>
      <c r="S14" s="48">
        <v>0</v>
      </c>
    </row>
    <row r="15" spans="1:19" ht="13.5" customHeight="1">
      <c r="A15" s="45" t="s">
        <v>126</v>
      </c>
      <c r="B15" s="46" t="s">
        <v>153</v>
      </c>
      <c r="C15" s="47" t="s">
        <v>154</v>
      </c>
      <c r="D15" s="48">
        <f>SUM(E15:G15)</f>
        <v>18</v>
      </c>
      <c r="E15" s="48">
        <v>12</v>
      </c>
      <c r="F15" s="48">
        <v>4</v>
      </c>
      <c r="G15" s="48">
        <v>2</v>
      </c>
      <c r="H15" s="48">
        <f>SUM(I15:K15)</f>
        <v>43</v>
      </c>
      <c r="I15" s="48">
        <v>43</v>
      </c>
      <c r="J15" s="48">
        <v>0</v>
      </c>
      <c r="K15" s="48">
        <v>0</v>
      </c>
      <c r="L15" s="48">
        <f>SUM(M15:O15)</f>
        <v>0</v>
      </c>
      <c r="M15" s="48">
        <v>0</v>
      </c>
      <c r="N15" s="48">
        <v>0</v>
      </c>
      <c r="O15" s="48">
        <v>0</v>
      </c>
      <c r="P15" s="48">
        <f>SUM(Q15:S15)</f>
        <v>1</v>
      </c>
      <c r="Q15" s="48">
        <v>1</v>
      </c>
      <c r="R15" s="48">
        <v>0</v>
      </c>
      <c r="S15" s="48">
        <v>0</v>
      </c>
    </row>
    <row r="16" spans="1:19" ht="13.5" customHeight="1">
      <c r="A16" s="45" t="s">
        <v>126</v>
      </c>
      <c r="B16" s="46" t="s">
        <v>155</v>
      </c>
      <c r="C16" s="47" t="s">
        <v>156</v>
      </c>
      <c r="D16" s="48">
        <f>SUM(E16:G16)</f>
        <v>20</v>
      </c>
      <c r="E16" s="48">
        <v>20</v>
      </c>
      <c r="F16" s="48">
        <v>0</v>
      </c>
      <c r="G16" s="48">
        <v>0</v>
      </c>
      <c r="H16" s="48">
        <f>SUM(I16:K16)</f>
        <v>57</v>
      </c>
      <c r="I16" s="48">
        <v>53</v>
      </c>
      <c r="J16" s="48">
        <v>4</v>
      </c>
      <c r="K16" s="48">
        <v>0</v>
      </c>
      <c r="L16" s="48">
        <f>SUM(M16:O16)</f>
        <v>0</v>
      </c>
      <c r="M16" s="48">
        <v>0</v>
      </c>
      <c r="N16" s="48">
        <v>0</v>
      </c>
      <c r="O16" s="48">
        <v>0</v>
      </c>
      <c r="P16" s="48">
        <f>SUM(Q16:S16)</f>
        <v>5</v>
      </c>
      <c r="Q16" s="48">
        <v>5</v>
      </c>
      <c r="R16" s="48">
        <v>0</v>
      </c>
      <c r="S16" s="48">
        <v>0</v>
      </c>
    </row>
    <row r="17" spans="1:19" ht="13.5" customHeight="1">
      <c r="A17" s="45" t="s">
        <v>126</v>
      </c>
      <c r="B17" s="46" t="s">
        <v>157</v>
      </c>
      <c r="C17" s="47" t="s">
        <v>158</v>
      </c>
      <c r="D17" s="48">
        <f>SUM(E17:G17)</f>
        <v>8</v>
      </c>
      <c r="E17" s="48">
        <v>6</v>
      </c>
      <c r="F17" s="48">
        <v>0</v>
      </c>
      <c r="G17" s="48">
        <v>2</v>
      </c>
      <c r="H17" s="48">
        <f>SUM(I17:K17)</f>
        <v>21</v>
      </c>
      <c r="I17" s="48">
        <v>15</v>
      </c>
      <c r="J17" s="48">
        <v>6</v>
      </c>
      <c r="K17" s="48">
        <v>0</v>
      </c>
      <c r="L17" s="48">
        <f>SUM(M17:O17)</f>
        <v>1</v>
      </c>
      <c r="M17" s="48">
        <v>0</v>
      </c>
      <c r="N17" s="48">
        <v>0</v>
      </c>
      <c r="O17" s="48">
        <v>1</v>
      </c>
      <c r="P17" s="48">
        <f>SUM(Q17:S17)</f>
        <v>4</v>
      </c>
      <c r="Q17" s="48">
        <v>4</v>
      </c>
      <c r="R17" s="48">
        <v>0</v>
      </c>
      <c r="S17" s="48">
        <v>0</v>
      </c>
    </row>
    <row r="18" spans="1:19" ht="13.5" customHeight="1">
      <c r="A18" s="45" t="s">
        <v>126</v>
      </c>
      <c r="B18" s="46" t="s">
        <v>159</v>
      </c>
      <c r="C18" s="47" t="s">
        <v>160</v>
      </c>
      <c r="D18" s="48">
        <f>SUM(E18:G18)</f>
        <v>28</v>
      </c>
      <c r="E18" s="48">
        <v>13</v>
      </c>
      <c r="F18" s="48">
        <v>13</v>
      </c>
      <c r="G18" s="48">
        <v>2</v>
      </c>
      <c r="H18" s="48">
        <f>SUM(I18:K18)</f>
        <v>44</v>
      </c>
      <c r="I18" s="48">
        <v>40</v>
      </c>
      <c r="J18" s="48">
        <v>3</v>
      </c>
      <c r="K18" s="48">
        <v>1</v>
      </c>
      <c r="L18" s="48">
        <f>SUM(M18:O18)</f>
        <v>0</v>
      </c>
      <c r="M18" s="48">
        <v>0</v>
      </c>
      <c r="N18" s="48">
        <v>0</v>
      </c>
      <c r="O18" s="48">
        <v>0</v>
      </c>
      <c r="P18" s="48">
        <f>SUM(Q18:S18)</f>
        <v>1</v>
      </c>
      <c r="Q18" s="48">
        <v>1</v>
      </c>
      <c r="R18" s="48">
        <v>0</v>
      </c>
      <c r="S18" s="48">
        <v>0</v>
      </c>
    </row>
    <row r="19" spans="1:19" ht="13.5" customHeight="1">
      <c r="A19" s="45" t="s">
        <v>126</v>
      </c>
      <c r="B19" s="46" t="s">
        <v>162</v>
      </c>
      <c r="C19" s="47" t="s">
        <v>163</v>
      </c>
      <c r="D19" s="48">
        <f>SUM(E19:G19)</f>
        <v>7</v>
      </c>
      <c r="E19" s="48">
        <v>3</v>
      </c>
      <c r="F19" s="48">
        <v>2</v>
      </c>
      <c r="G19" s="48">
        <v>2</v>
      </c>
      <c r="H19" s="48">
        <f>SUM(I19:K19)</f>
        <v>4</v>
      </c>
      <c r="I19" s="48">
        <v>4</v>
      </c>
      <c r="J19" s="48">
        <v>0</v>
      </c>
      <c r="K19" s="48">
        <v>0</v>
      </c>
      <c r="L19" s="48">
        <f>SUM(M19:O19)</f>
        <v>6</v>
      </c>
      <c r="M19" s="48">
        <v>2</v>
      </c>
      <c r="N19" s="48">
        <v>2</v>
      </c>
      <c r="O19" s="48">
        <v>2</v>
      </c>
      <c r="P19" s="48">
        <f>SUM(Q19:S19)</f>
        <v>0</v>
      </c>
      <c r="Q19" s="48">
        <v>0</v>
      </c>
      <c r="R19" s="48">
        <v>0</v>
      </c>
      <c r="S19" s="48">
        <v>0</v>
      </c>
    </row>
    <row r="20" spans="1:19" ht="13.5" customHeight="1">
      <c r="A20" s="45" t="s">
        <v>126</v>
      </c>
      <c r="B20" s="46" t="s">
        <v>164</v>
      </c>
      <c r="C20" s="47" t="s">
        <v>165</v>
      </c>
      <c r="D20" s="48">
        <f>SUM(E20:G20)</f>
        <v>1</v>
      </c>
      <c r="E20" s="48">
        <v>1</v>
      </c>
      <c r="F20" s="48">
        <v>0</v>
      </c>
      <c r="G20" s="48">
        <v>0</v>
      </c>
      <c r="H20" s="48">
        <f>SUM(I20:K20)</f>
        <v>18</v>
      </c>
      <c r="I20" s="48">
        <v>17</v>
      </c>
      <c r="J20" s="48">
        <v>1</v>
      </c>
      <c r="K20" s="48">
        <v>0</v>
      </c>
      <c r="L20" s="48">
        <f>SUM(M20:O20)</f>
        <v>2</v>
      </c>
      <c r="M20" s="48">
        <v>2</v>
      </c>
      <c r="N20" s="48">
        <v>0</v>
      </c>
      <c r="O20" s="48">
        <v>0</v>
      </c>
      <c r="P20" s="48">
        <f>SUM(Q20:S20)</f>
        <v>3</v>
      </c>
      <c r="Q20" s="48">
        <v>2</v>
      </c>
      <c r="R20" s="48">
        <v>1</v>
      </c>
      <c r="S20" s="48">
        <v>0</v>
      </c>
    </row>
    <row r="21" spans="1:19" ht="13.5" customHeight="1">
      <c r="A21" s="45" t="s">
        <v>126</v>
      </c>
      <c r="B21" s="46" t="s">
        <v>166</v>
      </c>
      <c r="C21" s="47" t="s">
        <v>167</v>
      </c>
      <c r="D21" s="48">
        <f>SUM(E21:G21)</f>
        <v>10</v>
      </c>
      <c r="E21" s="48">
        <v>2</v>
      </c>
      <c r="F21" s="48">
        <v>7</v>
      </c>
      <c r="G21" s="48">
        <v>1</v>
      </c>
      <c r="H21" s="48">
        <f>SUM(I21:K21)</f>
        <v>47</v>
      </c>
      <c r="I21" s="48">
        <v>46</v>
      </c>
      <c r="J21" s="48">
        <v>1</v>
      </c>
      <c r="K21" s="48">
        <v>0</v>
      </c>
      <c r="L21" s="48">
        <f>SUM(M21:O21)</f>
        <v>0</v>
      </c>
      <c r="M21" s="48">
        <v>0</v>
      </c>
      <c r="N21" s="48">
        <v>0</v>
      </c>
      <c r="O21" s="48">
        <v>0</v>
      </c>
      <c r="P21" s="48">
        <f>SUM(Q21:S21)</f>
        <v>4</v>
      </c>
      <c r="Q21" s="48">
        <v>4</v>
      </c>
      <c r="R21" s="48">
        <v>0</v>
      </c>
      <c r="S21" s="48">
        <v>0</v>
      </c>
    </row>
    <row r="22" spans="1:19" ht="13.5" customHeight="1">
      <c r="A22" s="45" t="s">
        <v>126</v>
      </c>
      <c r="B22" s="46" t="s">
        <v>168</v>
      </c>
      <c r="C22" s="47" t="s">
        <v>169</v>
      </c>
      <c r="D22" s="48">
        <f>SUM(E22:G22)</f>
        <v>3</v>
      </c>
      <c r="E22" s="48">
        <v>1</v>
      </c>
      <c r="F22" s="48">
        <v>1</v>
      </c>
      <c r="G22" s="48">
        <v>1</v>
      </c>
      <c r="H22" s="48">
        <f>SUM(I22:K22)</f>
        <v>33</v>
      </c>
      <c r="I22" s="48">
        <v>33</v>
      </c>
      <c r="J22" s="48">
        <v>0</v>
      </c>
      <c r="K22" s="48">
        <v>0</v>
      </c>
      <c r="L22" s="48">
        <f>SUM(M22:O22)</f>
        <v>0</v>
      </c>
      <c r="M22" s="48">
        <v>0</v>
      </c>
      <c r="N22" s="48">
        <v>0</v>
      </c>
      <c r="O22" s="48">
        <v>0</v>
      </c>
      <c r="P22" s="48">
        <f>SUM(Q22:S22)</f>
        <v>1</v>
      </c>
      <c r="Q22" s="48">
        <v>1</v>
      </c>
      <c r="R22" s="48">
        <v>0</v>
      </c>
      <c r="S22" s="48">
        <v>0</v>
      </c>
    </row>
    <row r="23" spans="1:19" ht="13.5" customHeight="1">
      <c r="A23" s="45" t="s">
        <v>126</v>
      </c>
      <c r="B23" s="46" t="s">
        <v>179</v>
      </c>
      <c r="C23" s="47" t="s">
        <v>180</v>
      </c>
      <c r="D23" s="48">
        <f>SUM(E23:G23)</f>
        <v>9</v>
      </c>
      <c r="E23" s="48">
        <v>5</v>
      </c>
      <c r="F23" s="48">
        <v>3</v>
      </c>
      <c r="G23" s="48">
        <v>1</v>
      </c>
      <c r="H23" s="48">
        <f>SUM(I23:K23)</f>
        <v>10</v>
      </c>
      <c r="I23" s="48">
        <v>9</v>
      </c>
      <c r="J23" s="48">
        <v>1</v>
      </c>
      <c r="K23" s="48">
        <v>0</v>
      </c>
      <c r="L23" s="48">
        <f>SUM(M23:O23)</f>
        <v>0</v>
      </c>
      <c r="M23" s="48">
        <v>0</v>
      </c>
      <c r="N23" s="48">
        <v>0</v>
      </c>
      <c r="O23" s="48">
        <v>0</v>
      </c>
      <c r="P23" s="48">
        <f>SUM(Q23:S23)</f>
        <v>0</v>
      </c>
      <c r="Q23" s="48">
        <v>0</v>
      </c>
      <c r="R23" s="48">
        <v>0</v>
      </c>
      <c r="S23" s="48">
        <v>0</v>
      </c>
    </row>
    <row r="24" spans="1:19" ht="13.5" customHeight="1">
      <c r="A24" s="45" t="s">
        <v>126</v>
      </c>
      <c r="B24" s="46" t="s">
        <v>181</v>
      </c>
      <c r="C24" s="47" t="s">
        <v>182</v>
      </c>
      <c r="D24" s="48">
        <f>SUM(E24:G24)</f>
        <v>11</v>
      </c>
      <c r="E24" s="48">
        <v>6</v>
      </c>
      <c r="F24" s="48">
        <v>4</v>
      </c>
      <c r="G24" s="48">
        <v>1</v>
      </c>
      <c r="H24" s="48">
        <f>SUM(I24:K24)</f>
        <v>8</v>
      </c>
      <c r="I24" s="48">
        <v>8</v>
      </c>
      <c r="J24" s="48">
        <v>0</v>
      </c>
      <c r="K24" s="48">
        <v>0</v>
      </c>
      <c r="L24" s="48">
        <f>SUM(M24:O24)</f>
        <v>0</v>
      </c>
      <c r="M24" s="48">
        <v>0</v>
      </c>
      <c r="N24" s="48">
        <v>0</v>
      </c>
      <c r="O24" s="48">
        <v>0</v>
      </c>
      <c r="P24" s="48">
        <f>SUM(Q24:S24)</f>
        <v>3</v>
      </c>
      <c r="Q24" s="48">
        <v>3</v>
      </c>
      <c r="R24" s="48">
        <v>0</v>
      </c>
      <c r="S24" s="48">
        <v>0</v>
      </c>
    </row>
    <row r="25" spans="1:19" ht="13.5" customHeight="1">
      <c r="A25" s="45" t="s">
        <v>126</v>
      </c>
      <c r="B25" s="46" t="s">
        <v>183</v>
      </c>
      <c r="C25" s="47" t="s">
        <v>184</v>
      </c>
      <c r="D25" s="48">
        <f>SUM(E25:G25)</f>
        <v>6</v>
      </c>
      <c r="E25" s="48">
        <v>6</v>
      </c>
      <c r="F25" s="48">
        <v>0</v>
      </c>
      <c r="G25" s="48">
        <v>0</v>
      </c>
      <c r="H25" s="48">
        <f>SUM(I25:K25)</f>
        <v>5</v>
      </c>
      <c r="I25" s="48">
        <v>5</v>
      </c>
      <c r="J25" s="48">
        <v>0</v>
      </c>
      <c r="K25" s="48">
        <v>0</v>
      </c>
      <c r="L25" s="48">
        <f>SUM(M25:O25)</f>
        <v>0</v>
      </c>
      <c r="M25" s="48">
        <v>0</v>
      </c>
      <c r="N25" s="48">
        <v>0</v>
      </c>
      <c r="O25" s="48">
        <v>0</v>
      </c>
      <c r="P25" s="48">
        <f>SUM(Q25:S25)</f>
        <v>2</v>
      </c>
      <c r="Q25" s="48">
        <v>2</v>
      </c>
      <c r="R25" s="48">
        <v>0</v>
      </c>
      <c r="S25" s="48">
        <v>0</v>
      </c>
    </row>
    <row r="26" spans="1:19" ht="13.5" customHeight="1">
      <c r="A26" s="45" t="s">
        <v>126</v>
      </c>
      <c r="B26" s="46" t="s">
        <v>185</v>
      </c>
      <c r="C26" s="47" t="s">
        <v>186</v>
      </c>
      <c r="D26" s="48">
        <f>SUM(E26:G26)</f>
        <v>11</v>
      </c>
      <c r="E26" s="48">
        <v>6</v>
      </c>
      <c r="F26" s="48">
        <v>4</v>
      </c>
      <c r="G26" s="48">
        <v>1</v>
      </c>
      <c r="H26" s="48">
        <f>SUM(I26:K26)</f>
        <v>18</v>
      </c>
      <c r="I26" s="48">
        <v>16</v>
      </c>
      <c r="J26" s="48">
        <v>2</v>
      </c>
      <c r="K26" s="48">
        <v>0</v>
      </c>
      <c r="L26" s="48">
        <f>SUM(M26:O26)</f>
        <v>1</v>
      </c>
      <c r="M26" s="48">
        <v>1</v>
      </c>
      <c r="N26" s="48">
        <v>0</v>
      </c>
      <c r="O26" s="48">
        <v>0</v>
      </c>
      <c r="P26" s="48">
        <f>SUM(Q26:S26)</f>
        <v>0</v>
      </c>
      <c r="Q26" s="48">
        <v>0</v>
      </c>
      <c r="R26" s="48">
        <v>0</v>
      </c>
      <c r="S26" s="48">
        <v>0</v>
      </c>
    </row>
    <row r="27" spans="1:19" ht="13.5" customHeight="1">
      <c r="A27" s="45" t="s">
        <v>126</v>
      </c>
      <c r="B27" s="46" t="s">
        <v>187</v>
      </c>
      <c r="C27" s="47" t="s">
        <v>188</v>
      </c>
      <c r="D27" s="48">
        <f>SUM(E27:G27)</f>
        <v>1</v>
      </c>
      <c r="E27" s="48">
        <v>1</v>
      </c>
      <c r="F27" s="48">
        <v>0</v>
      </c>
      <c r="G27" s="48">
        <v>0</v>
      </c>
      <c r="H27" s="48">
        <f>SUM(I27:K27)</f>
        <v>6</v>
      </c>
      <c r="I27" s="48">
        <v>6</v>
      </c>
      <c r="J27" s="48">
        <v>0</v>
      </c>
      <c r="K27" s="48">
        <v>0</v>
      </c>
      <c r="L27" s="48">
        <f>SUM(M27:O27)</f>
        <v>0</v>
      </c>
      <c r="M27" s="48">
        <v>0</v>
      </c>
      <c r="N27" s="48">
        <v>0</v>
      </c>
      <c r="O27" s="48">
        <v>0</v>
      </c>
      <c r="P27" s="48">
        <f>SUM(Q27:S27)</f>
        <v>6</v>
      </c>
      <c r="Q27" s="48">
        <v>6</v>
      </c>
      <c r="R27" s="48">
        <v>0</v>
      </c>
      <c r="S27" s="48">
        <v>0</v>
      </c>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7">
    <sortCondition ref="A8:A27"/>
    <sortCondition ref="B8:B27"/>
    <sortCondition ref="C8:C2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愛媛県</v>
      </c>
      <c r="B7" s="51" t="str">
        <f>組合状況!B7</f>
        <v>38000</v>
      </c>
      <c r="C7" s="50" t="s">
        <v>52</v>
      </c>
      <c r="D7" s="52">
        <f>SUM(E7:G7)</f>
        <v>8</v>
      </c>
      <c r="E7" s="52">
        <f>SUM(E$8:E$57)</f>
        <v>0</v>
      </c>
      <c r="F7" s="52">
        <f>SUM(F$8:F$57)</f>
        <v>6</v>
      </c>
      <c r="G7" s="52">
        <f>SUM(G$8:G$57)</f>
        <v>2</v>
      </c>
      <c r="H7" s="52">
        <f>SUM(I7:K7)</f>
        <v>0</v>
      </c>
      <c r="I7" s="52">
        <f>SUM(I$8:I$57)</f>
        <v>0</v>
      </c>
      <c r="J7" s="52">
        <f>SUM(J$8:J$57)</f>
        <v>0</v>
      </c>
      <c r="K7" s="52">
        <f>SUM(K$8:K$57)</f>
        <v>0</v>
      </c>
      <c r="L7" s="52">
        <f>SUM(M7:O7)</f>
        <v>4</v>
      </c>
      <c r="M7" s="52">
        <f>SUM(M$8:M$57)</f>
        <v>2</v>
      </c>
      <c r="N7" s="52">
        <f>SUM(N$8:N$57)</f>
        <v>0</v>
      </c>
      <c r="O7" s="52">
        <f>SUM(O$8:O$57)</f>
        <v>2</v>
      </c>
      <c r="P7" s="52">
        <f>SUM(Q7:S7)</f>
        <v>10</v>
      </c>
      <c r="Q7" s="52">
        <f>SUM(Q$8:Q$57)</f>
        <v>10</v>
      </c>
      <c r="R7" s="52">
        <f>SUM(R$8:R$57)</f>
        <v>0</v>
      </c>
      <c r="S7" s="52">
        <f>SUM(S$8:S$57)</f>
        <v>0</v>
      </c>
    </row>
    <row r="8" spans="1:19" ht="13.5" customHeight="1">
      <c r="A8" s="45" t="s">
        <v>126</v>
      </c>
      <c r="B8" s="46" t="s">
        <v>189</v>
      </c>
      <c r="C8" s="47" t="s">
        <v>190</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192</v>
      </c>
      <c r="C9" s="47" t="s">
        <v>193</v>
      </c>
      <c r="D9" s="48">
        <f>SUM(E9:G9)</f>
        <v>0</v>
      </c>
      <c r="E9" s="48">
        <v>0</v>
      </c>
      <c r="F9" s="48">
        <v>0</v>
      </c>
      <c r="G9" s="48">
        <v>0</v>
      </c>
      <c r="H9" s="48">
        <f>SUM(I9:K9)</f>
        <v>0</v>
      </c>
      <c r="I9" s="48">
        <v>0</v>
      </c>
      <c r="J9" s="48">
        <v>0</v>
      </c>
      <c r="K9" s="48">
        <v>0</v>
      </c>
      <c r="L9" s="48">
        <f>SUM(M9:O9)</f>
        <v>2</v>
      </c>
      <c r="M9" s="48">
        <v>1</v>
      </c>
      <c r="N9" s="48">
        <v>0</v>
      </c>
      <c r="O9" s="48">
        <v>1</v>
      </c>
      <c r="P9" s="48">
        <f>SUM(Q9:S9)</f>
        <v>0</v>
      </c>
      <c r="Q9" s="48">
        <v>0</v>
      </c>
      <c r="R9" s="48">
        <v>0</v>
      </c>
      <c r="S9" s="48">
        <v>0</v>
      </c>
    </row>
    <row r="10" spans="1:19" ht="13.5" customHeight="1">
      <c r="A10" s="45" t="s">
        <v>126</v>
      </c>
      <c r="B10" s="46" t="s">
        <v>194</v>
      </c>
      <c r="C10" s="47" t="s">
        <v>195</v>
      </c>
      <c r="D10" s="48">
        <f>SUM(E10:G10)</f>
        <v>0</v>
      </c>
      <c r="E10" s="48">
        <v>0</v>
      </c>
      <c r="F10" s="48">
        <v>0</v>
      </c>
      <c r="G10" s="48">
        <v>0</v>
      </c>
      <c r="H10" s="48">
        <f>SUM(I10:K10)</f>
        <v>0</v>
      </c>
      <c r="I10" s="48">
        <v>0</v>
      </c>
      <c r="J10" s="48">
        <v>0</v>
      </c>
      <c r="K10" s="48">
        <v>0</v>
      </c>
      <c r="L10" s="48">
        <f>SUM(M10:O10)</f>
        <v>2</v>
      </c>
      <c r="M10" s="48">
        <v>1</v>
      </c>
      <c r="N10" s="48">
        <v>0</v>
      </c>
      <c r="O10" s="48">
        <v>1</v>
      </c>
      <c r="P10" s="48">
        <f>SUM(Q10:S10)</f>
        <v>10</v>
      </c>
      <c r="Q10" s="48">
        <v>10</v>
      </c>
      <c r="R10" s="48">
        <v>0</v>
      </c>
      <c r="S10" s="48">
        <v>0</v>
      </c>
    </row>
    <row r="11" spans="1:19" ht="13.5" customHeight="1">
      <c r="A11" s="45" t="s">
        <v>126</v>
      </c>
      <c r="B11" s="46" t="s">
        <v>196</v>
      </c>
      <c r="C11" s="47" t="s">
        <v>197</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198</v>
      </c>
      <c r="C12" s="47" t="s">
        <v>199</v>
      </c>
      <c r="D12" s="48">
        <f>SUM(E12:G12)</f>
        <v>3</v>
      </c>
      <c r="E12" s="48">
        <v>0</v>
      </c>
      <c r="F12" s="48">
        <v>3</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200</v>
      </c>
      <c r="C13" s="47" t="s">
        <v>201</v>
      </c>
      <c r="D13" s="48">
        <f>SUM(E13:G13)</f>
        <v>5</v>
      </c>
      <c r="E13" s="48">
        <v>0</v>
      </c>
      <c r="F13" s="48">
        <v>3</v>
      </c>
      <c r="G13" s="48">
        <v>2</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3">
    <sortCondition ref="A8:A13"/>
    <sortCondition ref="B8:B13"/>
    <sortCondition ref="C8:C1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愛媛県</v>
      </c>
      <c r="B7" s="51" t="str">
        <f>組合状況!B7</f>
        <v>38000</v>
      </c>
      <c r="C7" s="50" t="s">
        <v>52</v>
      </c>
      <c r="D7" s="52">
        <f t="shared" ref="D7:J7" si="0">SUM(D$8:D$207)</f>
        <v>575</v>
      </c>
      <c r="E7" s="52">
        <f t="shared" si="0"/>
        <v>503</v>
      </c>
      <c r="F7" s="52">
        <f t="shared" si="0"/>
        <v>93</v>
      </c>
      <c r="G7" s="52">
        <f t="shared" si="0"/>
        <v>5467</v>
      </c>
      <c r="H7" s="52">
        <f t="shared" si="0"/>
        <v>5152</v>
      </c>
      <c r="I7" s="52">
        <f t="shared" si="0"/>
        <v>566</v>
      </c>
      <c r="J7" s="52">
        <f t="shared" si="0"/>
        <v>38</v>
      </c>
    </row>
    <row r="8" spans="1:10" ht="13.5" customHeight="1">
      <c r="A8" s="45" t="s">
        <v>126</v>
      </c>
      <c r="B8" s="46" t="s">
        <v>136</v>
      </c>
      <c r="C8" s="47" t="s">
        <v>137</v>
      </c>
      <c r="D8" s="48">
        <v>147</v>
      </c>
      <c r="E8" s="48">
        <v>137</v>
      </c>
      <c r="F8" s="48">
        <v>14</v>
      </c>
      <c r="G8" s="48">
        <v>1407</v>
      </c>
      <c r="H8" s="48">
        <v>1363</v>
      </c>
      <c r="I8" s="48">
        <v>44</v>
      </c>
      <c r="J8" s="48">
        <v>0</v>
      </c>
    </row>
    <row r="9" spans="1:10" ht="13.5" customHeight="1">
      <c r="A9" s="45" t="s">
        <v>126</v>
      </c>
      <c r="B9" s="46" t="s">
        <v>140</v>
      </c>
      <c r="C9" s="47" t="s">
        <v>141</v>
      </c>
      <c r="D9" s="48">
        <v>43</v>
      </c>
      <c r="E9" s="48">
        <v>37</v>
      </c>
      <c r="F9" s="48">
        <v>7</v>
      </c>
      <c r="G9" s="48">
        <v>229</v>
      </c>
      <c r="H9" s="48">
        <v>213</v>
      </c>
      <c r="I9" s="48">
        <v>16</v>
      </c>
      <c r="J9" s="48">
        <v>0</v>
      </c>
    </row>
    <row r="10" spans="1:10" ht="13.5" customHeight="1">
      <c r="A10" s="45" t="s">
        <v>126</v>
      </c>
      <c r="B10" s="46" t="s">
        <v>143</v>
      </c>
      <c r="C10" s="47" t="s">
        <v>144</v>
      </c>
      <c r="D10" s="48">
        <v>37</v>
      </c>
      <c r="E10" s="48">
        <v>23</v>
      </c>
      <c r="F10" s="48">
        <v>14</v>
      </c>
      <c r="G10" s="48">
        <v>373</v>
      </c>
      <c r="H10" s="48">
        <v>373</v>
      </c>
      <c r="I10" s="48">
        <v>0</v>
      </c>
      <c r="J10" s="48">
        <v>0</v>
      </c>
    </row>
    <row r="11" spans="1:10" ht="13.5" customHeight="1">
      <c r="A11" s="45" t="s">
        <v>126</v>
      </c>
      <c r="B11" s="46" t="s">
        <v>145</v>
      </c>
      <c r="C11" s="47" t="s">
        <v>146</v>
      </c>
      <c r="D11" s="48">
        <v>22</v>
      </c>
      <c r="E11" s="48">
        <v>19</v>
      </c>
      <c r="F11" s="48">
        <v>4</v>
      </c>
      <c r="G11" s="48">
        <v>164</v>
      </c>
      <c r="H11" s="48">
        <v>127</v>
      </c>
      <c r="I11" s="48">
        <v>37</v>
      </c>
      <c r="J11" s="48">
        <v>0</v>
      </c>
    </row>
    <row r="12" spans="1:10" ht="13.5" customHeight="1">
      <c r="A12" s="45" t="s">
        <v>126</v>
      </c>
      <c r="B12" s="46" t="s">
        <v>147</v>
      </c>
      <c r="C12" s="47" t="s">
        <v>148</v>
      </c>
      <c r="D12" s="48">
        <v>60</v>
      </c>
      <c r="E12" s="48">
        <v>58</v>
      </c>
      <c r="F12" s="48">
        <v>5</v>
      </c>
      <c r="G12" s="48">
        <v>516</v>
      </c>
      <c r="H12" s="48">
        <v>505</v>
      </c>
      <c r="I12" s="48">
        <v>139</v>
      </c>
      <c r="J12" s="48">
        <v>0</v>
      </c>
    </row>
    <row r="13" spans="1:10" ht="13.5" customHeight="1">
      <c r="A13" s="45" t="s">
        <v>126</v>
      </c>
      <c r="B13" s="46" t="s">
        <v>149</v>
      </c>
      <c r="C13" s="47" t="s">
        <v>150</v>
      </c>
      <c r="D13" s="48">
        <v>36</v>
      </c>
      <c r="E13" s="48">
        <v>33</v>
      </c>
      <c r="F13" s="48">
        <v>8</v>
      </c>
      <c r="G13" s="48">
        <v>329</v>
      </c>
      <c r="H13" s="48">
        <v>304</v>
      </c>
      <c r="I13" s="48">
        <v>106</v>
      </c>
      <c r="J13" s="48">
        <v>30</v>
      </c>
    </row>
    <row r="14" spans="1:10" ht="13.5" customHeight="1">
      <c r="A14" s="45" t="s">
        <v>126</v>
      </c>
      <c r="B14" s="46" t="s">
        <v>151</v>
      </c>
      <c r="C14" s="47" t="s">
        <v>152</v>
      </c>
      <c r="D14" s="48">
        <v>33</v>
      </c>
      <c r="E14" s="48">
        <v>28</v>
      </c>
      <c r="F14" s="48">
        <v>5</v>
      </c>
      <c r="G14" s="48">
        <v>220</v>
      </c>
      <c r="H14" s="48">
        <v>196</v>
      </c>
      <c r="I14" s="48">
        <v>16</v>
      </c>
      <c r="J14" s="48">
        <v>8</v>
      </c>
    </row>
    <row r="15" spans="1:10" ht="13.5" customHeight="1">
      <c r="A15" s="45" t="s">
        <v>126</v>
      </c>
      <c r="B15" s="46" t="s">
        <v>153</v>
      </c>
      <c r="C15" s="47" t="s">
        <v>154</v>
      </c>
      <c r="D15" s="48">
        <v>18</v>
      </c>
      <c r="E15" s="48">
        <v>15</v>
      </c>
      <c r="F15" s="48">
        <v>3</v>
      </c>
      <c r="G15" s="48">
        <v>333</v>
      </c>
      <c r="H15" s="48">
        <v>307</v>
      </c>
      <c r="I15" s="48">
        <v>26</v>
      </c>
      <c r="J15" s="48">
        <v>0</v>
      </c>
    </row>
    <row r="16" spans="1:10" ht="13.5" customHeight="1">
      <c r="A16" s="45" t="s">
        <v>126</v>
      </c>
      <c r="B16" s="46" t="s">
        <v>155</v>
      </c>
      <c r="C16" s="47" t="s">
        <v>156</v>
      </c>
      <c r="D16" s="48">
        <v>58</v>
      </c>
      <c r="E16" s="48">
        <v>53</v>
      </c>
      <c r="F16" s="48">
        <v>5</v>
      </c>
      <c r="G16" s="48">
        <v>587</v>
      </c>
      <c r="H16" s="48">
        <v>538</v>
      </c>
      <c r="I16" s="48">
        <v>49</v>
      </c>
      <c r="J16" s="48">
        <v>0</v>
      </c>
    </row>
    <row r="17" spans="1:10" ht="13.5" customHeight="1">
      <c r="A17" s="45" t="s">
        <v>126</v>
      </c>
      <c r="B17" s="46" t="s">
        <v>157</v>
      </c>
      <c r="C17" s="47" t="s">
        <v>158</v>
      </c>
      <c r="D17" s="48">
        <v>13</v>
      </c>
      <c r="E17" s="48">
        <v>11</v>
      </c>
      <c r="F17" s="48">
        <v>4</v>
      </c>
      <c r="G17" s="48">
        <v>67</v>
      </c>
      <c r="H17" s="48">
        <v>64</v>
      </c>
      <c r="I17" s="48">
        <v>24</v>
      </c>
      <c r="J17" s="48">
        <v>0</v>
      </c>
    </row>
    <row r="18" spans="1:10" ht="13.5" customHeight="1">
      <c r="A18" s="45" t="s">
        <v>126</v>
      </c>
      <c r="B18" s="46" t="s">
        <v>159</v>
      </c>
      <c r="C18" s="47" t="s">
        <v>160</v>
      </c>
      <c r="D18" s="48">
        <v>6</v>
      </c>
      <c r="E18" s="48">
        <v>6</v>
      </c>
      <c r="F18" s="48">
        <v>0</v>
      </c>
      <c r="G18" s="48">
        <v>94</v>
      </c>
      <c r="H18" s="48">
        <v>62</v>
      </c>
      <c r="I18" s="48">
        <v>32</v>
      </c>
      <c r="J18" s="48">
        <v>0</v>
      </c>
    </row>
    <row r="19" spans="1:10" ht="13.5" customHeight="1">
      <c r="A19" s="45" t="s">
        <v>126</v>
      </c>
      <c r="B19" s="46" t="s">
        <v>162</v>
      </c>
      <c r="C19" s="47" t="s">
        <v>163</v>
      </c>
      <c r="D19" s="48">
        <v>3</v>
      </c>
      <c r="E19" s="48">
        <v>3</v>
      </c>
      <c r="F19" s="48">
        <v>2</v>
      </c>
      <c r="G19" s="48">
        <v>19</v>
      </c>
      <c r="H19" s="48">
        <v>19</v>
      </c>
      <c r="I19" s="48">
        <v>19</v>
      </c>
      <c r="J19" s="48">
        <v>0</v>
      </c>
    </row>
    <row r="20" spans="1:10" ht="13.5" customHeight="1">
      <c r="A20" s="45" t="s">
        <v>126</v>
      </c>
      <c r="B20" s="46" t="s">
        <v>164</v>
      </c>
      <c r="C20" s="47" t="s">
        <v>165</v>
      </c>
      <c r="D20" s="48">
        <v>22</v>
      </c>
      <c r="E20" s="48">
        <v>19</v>
      </c>
      <c r="F20" s="48">
        <v>3</v>
      </c>
      <c r="G20" s="48">
        <v>158</v>
      </c>
      <c r="H20" s="48">
        <v>156</v>
      </c>
      <c r="I20" s="48">
        <v>2</v>
      </c>
      <c r="J20" s="48">
        <v>0</v>
      </c>
    </row>
    <row r="21" spans="1:10" ht="13.5" customHeight="1">
      <c r="A21" s="45" t="s">
        <v>126</v>
      </c>
      <c r="B21" s="46" t="s">
        <v>166</v>
      </c>
      <c r="C21" s="47" t="s">
        <v>167</v>
      </c>
      <c r="D21" s="48">
        <v>7</v>
      </c>
      <c r="E21" s="48">
        <v>3</v>
      </c>
      <c r="F21" s="48">
        <v>4</v>
      </c>
      <c r="G21" s="48">
        <v>39</v>
      </c>
      <c r="H21" s="48">
        <v>35</v>
      </c>
      <c r="I21" s="48">
        <v>4</v>
      </c>
      <c r="J21" s="48">
        <v>0</v>
      </c>
    </row>
    <row r="22" spans="1:10" ht="13.5" customHeight="1">
      <c r="A22" s="45" t="s">
        <v>126</v>
      </c>
      <c r="B22" s="46" t="s">
        <v>168</v>
      </c>
      <c r="C22" s="47" t="s">
        <v>169</v>
      </c>
      <c r="D22" s="48">
        <v>35</v>
      </c>
      <c r="E22" s="48">
        <v>34</v>
      </c>
      <c r="F22" s="48">
        <v>1</v>
      </c>
      <c r="G22" s="48">
        <v>432</v>
      </c>
      <c r="H22" s="48">
        <v>432</v>
      </c>
      <c r="I22" s="48">
        <v>0</v>
      </c>
      <c r="J22" s="48">
        <v>0</v>
      </c>
    </row>
    <row r="23" spans="1:10" ht="13.5" customHeight="1">
      <c r="A23" s="45" t="s">
        <v>126</v>
      </c>
      <c r="B23" s="46" t="s">
        <v>179</v>
      </c>
      <c r="C23" s="47" t="s">
        <v>180</v>
      </c>
      <c r="D23" s="48">
        <v>7</v>
      </c>
      <c r="E23" s="48">
        <v>5</v>
      </c>
      <c r="F23" s="48">
        <v>3</v>
      </c>
      <c r="G23" s="48">
        <v>34</v>
      </c>
      <c r="H23" s="48">
        <v>34</v>
      </c>
      <c r="I23" s="48">
        <v>10</v>
      </c>
      <c r="J23" s="48">
        <v>0</v>
      </c>
    </row>
    <row r="24" spans="1:10" ht="13.5" customHeight="1">
      <c r="A24" s="45" t="s">
        <v>126</v>
      </c>
      <c r="B24" s="46" t="s">
        <v>181</v>
      </c>
      <c r="C24" s="47" t="s">
        <v>182</v>
      </c>
      <c r="D24" s="48">
        <v>11</v>
      </c>
      <c r="E24" s="48">
        <v>8</v>
      </c>
      <c r="F24" s="48">
        <v>3</v>
      </c>
      <c r="G24" s="48">
        <v>276</v>
      </c>
      <c r="H24" s="48">
        <v>276</v>
      </c>
      <c r="I24" s="48">
        <v>0</v>
      </c>
      <c r="J24" s="48">
        <v>0</v>
      </c>
    </row>
    <row r="25" spans="1:10" ht="13.5" customHeight="1">
      <c r="A25" s="45" t="s">
        <v>126</v>
      </c>
      <c r="B25" s="46" t="s">
        <v>183</v>
      </c>
      <c r="C25" s="47" t="s">
        <v>184</v>
      </c>
      <c r="D25" s="48">
        <v>1</v>
      </c>
      <c r="E25" s="48">
        <v>0</v>
      </c>
      <c r="F25" s="48">
        <v>1</v>
      </c>
      <c r="G25" s="48">
        <v>3</v>
      </c>
      <c r="H25" s="48">
        <v>3</v>
      </c>
      <c r="I25" s="48">
        <v>0</v>
      </c>
      <c r="J25" s="48">
        <v>0</v>
      </c>
    </row>
    <row r="26" spans="1:10" ht="13.5" customHeight="1">
      <c r="A26" s="45" t="s">
        <v>126</v>
      </c>
      <c r="B26" s="46" t="s">
        <v>185</v>
      </c>
      <c r="C26" s="47" t="s">
        <v>186</v>
      </c>
      <c r="D26" s="48">
        <v>9</v>
      </c>
      <c r="E26" s="48">
        <v>8</v>
      </c>
      <c r="F26" s="48">
        <v>1</v>
      </c>
      <c r="G26" s="48">
        <v>57</v>
      </c>
      <c r="H26" s="48">
        <v>49</v>
      </c>
      <c r="I26" s="48">
        <v>8</v>
      </c>
      <c r="J26" s="48">
        <v>0</v>
      </c>
    </row>
    <row r="27" spans="1:10" ht="13.5" customHeight="1">
      <c r="A27" s="45" t="s">
        <v>126</v>
      </c>
      <c r="B27" s="46" t="s">
        <v>187</v>
      </c>
      <c r="C27" s="47" t="s">
        <v>188</v>
      </c>
      <c r="D27" s="48">
        <v>7</v>
      </c>
      <c r="E27" s="48">
        <v>3</v>
      </c>
      <c r="F27" s="48">
        <v>6</v>
      </c>
      <c r="G27" s="48">
        <v>130</v>
      </c>
      <c r="H27" s="48">
        <v>96</v>
      </c>
      <c r="I27" s="48">
        <v>34</v>
      </c>
      <c r="J27" s="48">
        <v>0</v>
      </c>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7">
    <sortCondition ref="A8:A27"/>
    <sortCondition ref="B8:B27"/>
    <sortCondition ref="C8:C2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2024-01-30T00:25:57Z</dcterms:modified>
</cp:coreProperties>
</file>