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6950BE7B-BE39-4F08-BB45-E606624D1E3D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ごみ処理概要!$A$6:$AR$23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ごみ処理概要!$2:$24</definedName>
    <definedName name="_xlnm.Print_Area" localSheetId="3">ごみ処理量内訳!$2:$24</definedName>
    <definedName name="_xlnm.Print_Area" localSheetId="1">ごみ搬入量内訳!$2:$24</definedName>
    <definedName name="_xlnm.Print_Area" localSheetId="6">災害廃棄物搬入量!$2:$24</definedName>
    <definedName name="_xlnm.Print_Area" localSheetId="2">施設区分別搬入量内訳!$2:$24</definedName>
    <definedName name="_xlnm.Print_Area" localSheetId="5">施設資源化量内訳!$2:$24</definedName>
    <definedName name="_xlnm.Print_Area" localSheetId="4">資源化量内訳!$2:$24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7" i="1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X8" i="5"/>
  <c r="CX9" i="5"/>
  <c r="CX10" i="5"/>
  <c r="CX11" i="5"/>
  <c r="CX12" i="5"/>
  <c r="CX13" i="5"/>
  <c r="CR13" i="5" s="1"/>
  <c r="O13" i="5" s="1"/>
  <c r="CX14" i="5"/>
  <c r="CX15" i="5"/>
  <c r="CX16" i="5"/>
  <c r="CX17" i="5"/>
  <c r="CX18" i="5"/>
  <c r="CX19" i="5"/>
  <c r="CX20" i="5"/>
  <c r="CX21" i="5"/>
  <c r="CX22" i="5"/>
  <c r="CX23" i="5"/>
  <c r="CX24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U8" i="5"/>
  <c r="CU9" i="5"/>
  <c r="CU10" i="5"/>
  <c r="CR10" i="5" s="1"/>
  <c r="O10" i="5" s="1"/>
  <c r="CU11" i="5"/>
  <c r="CU12" i="5"/>
  <c r="CU13" i="5"/>
  <c r="CU14" i="5"/>
  <c r="CU15" i="5"/>
  <c r="CU16" i="5"/>
  <c r="CR16" i="5" s="1"/>
  <c r="O16" i="5" s="1"/>
  <c r="CU17" i="5"/>
  <c r="CU18" i="5"/>
  <c r="CU19" i="5"/>
  <c r="CU20" i="5"/>
  <c r="CU21" i="5"/>
  <c r="CU22" i="5"/>
  <c r="CR22" i="5" s="1"/>
  <c r="O22" i="5" s="1"/>
  <c r="CU23" i="5"/>
  <c r="CU24" i="5"/>
  <c r="CT8" i="5"/>
  <c r="CT9" i="5"/>
  <c r="CT10" i="5"/>
  <c r="CT11" i="5"/>
  <c r="CR11" i="5" s="1"/>
  <c r="O11" i="5" s="1"/>
  <c r="CT12" i="5"/>
  <c r="CT13" i="5"/>
  <c r="CT14" i="5"/>
  <c r="CT15" i="5"/>
  <c r="CT16" i="5"/>
  <c r="CT17" i="5"/>
  <c r="CT18" i="5"/>
  <c r="CT19" i="5"/>
  <c r="CT20" i="5"/>
  <c r="CT21" i="5"/>
  <c r="CT22" i="5"/>
  <c r="CT23" i="5"/>
  <c r="CR23" i="5" s="1"/>
  <c r="O23" i="5" s="1"/>
  <c r="CT24" i="5"/>
  <c r="CS8" i="5"/>
  <c r="CS9" i="5"/>
  <c r="CS10" i="5"/>
  <c r="CS11" i="5"/>
  <c r="CS12" i="5"/>
  <c r="CR12" i="5" s="1"/>
  <c r="O12" i="5" s="1"/>
  <c r="CS13" i="5"/>
  <c r="CS14" i="5"/>
  <c r="CS15" i="5"/>
  <c r="CS16" i="5"/>
  <c r="CS17" i="5"/>
  <c r="CS18" i="5"/>
  <c r="CS19" i="5"/>
  <c r="CS20" i="5"/>
  <c r="CS21" i="5"/>
  <c r="CS22" i="5"/>
  <c r="CS23" i="5"/>
  <c r="CS24" i="5"/>
  <c r="CR24" i="5" s="1"/>
  <c r="O24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P8" i="5"/>
  <c r="CP9" i="5"/>
  <c r="CJ9" i="5" s="1"/>
  <c r="N9" i="5" s="1"/>
  <c r="CP10" i="5"/>
  <c r="CP11" i="5"/>
  <c r="CP12" i="5"/>
  <c r="CP13" i="5"/>
  <c r="CP14" i="5"/>
  <c r="CP15" i="5"/>
  <c r="CJ15" i="5" s="1"/>
  <c r="N15" i="5" s="1"/>
  <c r="CP16" i="5"/>
  <c r="CP17" i="5"/>
  <c r="CP18" i="5"/>
  <c r="CP19" i="5"/>
  <c r="CP20" i="5"/>
  <c r="CP21" i="5"/>
  <c r="CJ21" i="5" s="1"/>
  <c r="N21" i="5" s="1"/>
  <c r="CP22" i="5"/>
  <c r="CP23" i="5"/>
  <c r="CP24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M8" i="5"/>
  <c r="CM9" i="5"/>
  <c r="CM10" i="5"/>
  <c r="CM11" i="5"/>
  <c r="CM12" i="5"/>
  <c r="CJ12" i="5" s="1"/>
  <c r="N12" i="5" s="1"/>
  <c r="CM13" i="5"/>
  <c r="CM14" i="5"/>
  <c r="CM15" i="5"/>
  <c r="CM16" i="5"/>
  <c r="CM17" i="5"/>
  <c r="CM18" i="5"/>
  <c r="CJ18" i="5" s="1"/>
  <c r="N18" i="5" s="1"/>
  <c r="CM19" i="5"/>
  <c r="CM20" i="5"/>
  <c r="CM21" i="5"/>
  <c r="CM22" i="5"/>
  <c r="CM23" i="5"/>
  <c r="CM24" i="5"/>
  <c r="CJ24" i="5" s="1"/>
  <c r="N24" i="5" s="1"/>
  <c r="CL8" i="5"/>
  <c r="CL9" i="5"/>
  <c r="CL10" i="5"/>
  <c r="CL11" i="5"/>
  <c r="CL12" i="5"/>
  <c r="CL13" i="5"/>
  <c r="CL14" i="5"/>
  <c r="CL15" i="5"/>
  <c r="CL16" i="5"/>
  <c r="CL17" i="5"/>
  <c r="CL18" i="5"/>
  <c r="CL19" i="5"/>
  <c r="CJ19" i="5" s="1"/>
  <c r="N19" i="5" s="1"/>
  <c r="CL20" i="5"/>
  <c r="CL21" i="5"/>
  <c r="CL22" i="5"/>
  <c r="CL23" i="5"/>
  <c r="CL24" i="5"/>
  <c r="CK8" i="5"/>
  <c r="CJ8" i="5" s="1"/>
  <c r="N8" i="5" s="1"/>
  <c r="CK9" i="5"/>
  <c r="CK10" i="5"/>
  <c r="CJ10" i="5" s="1"/>
  <c r="N10" i="5" s="1"/>
  <c r="CK11" i="5"/>
  <c r="CK12" i="5"/>
  <c r="CK13" i="5"/>
  <c r="CK14" i="5"/>
  <c r="CJ14" i="5" s="1"/>
  <c r="N14" i="5" s="1"/>
  <c r="CK15" i="5"/>
  <c r="CK16" i="5"/>
  <c r="CJ16" i="5" s="1"/>
  <c r="N16" i="5" s="1"/>
  <c r="CK17" i="5"/>
  <c r="CJ17" i="5" s="1"/>
  <c r="N17" i="5" s="1"/>
  <c r="CK18" i="5"/>
  <c r="CK19" i="5"/>
  <c r="CK20" i="5"/>
  <c r="CJ20" i="5" s="1"/>
  <c r="N20" i="5" s="1"/>
  <c r="CK21" i="5"/>
  <c r="CK22" i="5"/>
  <c r="CJ22" i="5" s="1"/>
  <c r="N22" i="5" s="1"/>
  <c r="CK23" i="5"/>
  <c r="CJ23" i="5" s="1"/>
  <c r="N23" i="5" s="1"/>
  <c r="CK24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B23" i="5" s="1"/>
  <c r="M23" i="5" s="1"/>
  <c r="CH24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E8" i="5"/>
  <c r="CB8" i="5" s="1"/>
  <c r="M8" i="5" s="1"/>
  <c r="CE9" i="5"/>
  <c r="CE10" i="5"/>
  <c r="CE11" i="5"/>
  <c r="CE12" i="5"/>
  <c r="CE13" i="5"/>
  <c r="CE14" i="5"/>
  <c r="CB14" i="5" s="1"/>
  <c r="M14" i="5" s="1"/>
  <c r="CE15" i="5"/>
  <c r="CE16" i="5"/>
  <c r="CE17" i="5"/>
  <c r="CE18" i="5"/>
  <c r="CE19" i="5"/>
  <c r="CE20" i="5"/>
  <c r="CB20" i="5" s="1"/>
  <c r="M20" i="5" s="1"/>
  <c r="CE21" i="5"/>
  <c r="CE22" i="5"/>
  <c r="CE23" i="5"/>
  <c r="CE24" i="5"/>
  <c r="CD8" i="5"/>
  <c r="CD9" i="5"/>
  <c r="CB9" i="5" s="1"/>
  <c r="M9" i="5" s="1"/>
  <c r="CD10" i="5"/>
  <c r="CD11" i="5"/>
  <c r="CD12" i="5"/>
  <c r="CD13" i="5"/>
  <c r="CD14" i="5"/>
  <c r="CD15" i="5"/>
  <c r="CB15" i="5" s="1"/>
  <c r="M15" i="5" s="1"/>
  <c r="CD16" i="5"/>
  <c r="CD17" i="5"/>
  <c r="CD18" i="5"/>
  <c r="CD19" i="5"/>
  <c r="CD20" i="5"/>
  <c r="CD21" i="5"/>
  <c r="CD22" i="5"/>
  <c r="CD23" i="5"/>
  <c r="CD24" i="5"/>
  <c r="CC8" i="5"/>
  <c r="CC9" i="5"/>
  <c r="CC10" i="5"/>
  <c r="CB10" i="5" s="1"/>
  <c r="M10" i="5" s="1"/>
  <c r="CC11" i="5"/>
  <c r="CC12" i="5"/>
  <c r="CB12" i="5" s="1"/>
  <c r="M12" i="5" s="1"/>
  <c r="CC13" i="5"/>
  <c r="CB13" i="5" s="1"/>
  <c r="M13" i="5" s="1"/>
  <c r="CC14" i="5"/>
  <c r="CC15" i="5"/>
  <c r="CC16" i="5"/>
  <c r="CB16" i="5" s="1"/>
  <c r="M16" i="5" s="1"/>
  <c r="CC17" i="5"/>
  <c r="CC18" i="5"/>
  <c r="CB18" i="5" s="1"/>
  <c r="M18" i="5" s="1"/>
  <c r="CC19" i="5"/>
  <c r="CC20" i="5"/>
  <c r="CC21" i="5"/>
  <c r="CC22" i="5"/>
  <c r="CB22" i="5" s="1"/>
  <c r="M22" i="5" s="1"/>
  <c r="CC23" i="5"/>
  <c r="CC24" i="5"/>
  <c r="CB24" i="5" s="1"/>
  <c r="M24" i="5" s="1"/>
  <c r="CB11" i="5"/>
  <c r="M11" i="5" s="1"/>
  <c r="CB17" i="5"/>
  <c r="M17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BZ8" i="5"/>
  <c r="BZ9" i="5"/>
  <c r="BZ10" i="5"/>
  <c r="BZ11" i="5"/>
  <c r="BZ12" i="5"/>
  <c r="BZ13" i="5"/>
  <c r="BT13" i="5" s="1"/>
  <c r="L13" i="5" s="1"/>
  <c r="BZ14" i="5"/>
  <c r="BZ15" i="5"/>
  <c r="BZ16" i="5"/>
  <c r="BZ17" i="5"/>
  <c r="BZ18" i="5"/>
  <c r="BZ19" i="5"/>
  <c r="BT19" i="5" s="1"/>
  <c r="BZ20" i="5"/>
  <c r="BZ21" i="5"/>
  <c r="BZ22" i="5"/>
  <c r="BZ23" i="5"/>
  <c r="BZ24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W8" i="5"/>
  <c r="BW9" i="5"/>
  <c r="BW10" i="5"/>
  <c r="BT10" i="5" s="1"/>
  <c r="L10" i="5" s="1"/>
  <c r="BW11" i="5"/>
  <c r="BW12" i="5"/>
  <c r="BW13" i="5"/>
  <c r="BW14" i="5"/>
  <c r="BW15" i="5"/>
  <c r="BW16" i="5"/>
  <c r="BT16" i="5" s="1"/>
  <c r="L16" i="5" s="1"/>
  <c r="BW17" i="5"/>
  <c r="BW18" i="5"/>
  <c r="BW19" i="5"/>
  <c r="BW20" i="5"/>
  <c r="BW21" i="5"/>
  <c r="BW22" i="5"/>
  <c r="BT22" i="5" s="1"/>
  <c r="L22" i="5" s="1"/>
  <c r="BW23" i="5"/>
  <c r="BW24" i="5"/>
  <c r="BV8" i="5"/>
  <c r="BV9" i="5"/>
  <c r="BV10" i="5"/>
  <c r="BV11" i="5"/>
  <c r="BV12" i="5"/>
  <c r="BV13" i="5"/>
  <c r="BV14" i="5"/>
  <c r="BV15" i="5"/>
  <c r="BV16" i="5"/>
  <c r="BV17" i="5"/>
  <c r="BT17" i="5" s="1"/>
  <c r="L17" i="5" s="1"/>
  <c r="BV18" i="5"/>
  <c r="BV19" i="5"/>
  <c r="BV20" i="5"/>
  <c r="BV21" i="5"/>
  <c r="BV22" i="5"/>
  <c r="BV23" i="5"/>
  <c r="BT23" i="5" s="1"/>
  <c r="L23" i="5" s="1"/>
  <c r="BV24" i="5"/>
  <c r="BU8" i="5"/>
  <c r="BU9" i="5"/>
  <c r="BU10" i="5"/>
  <c r="BU11" i="5"/>
  <c r="BU12" i="5"/>
  <c r="BT12" i="5" s="1"/>
  <c r="L12" i="5" s="1"/>
  <c r="BU13" i="5"/>
  <c r="BU14" i="5"/>
  <c r="BU15" i="5"/>
  <c r="BU16" i="5"/>
  <c r="BU17" i="5"/>
  <c r="BU18" i="5"/>
  <c r="BT18" i="5" s="1"/>
  <c r="L18" i="5" s="1"/>
  <c r="BU19" i="5"/>
  <c r="BU20" i="5"/>
  <c r="BU21" i="5"/>
  <c r="BU22" i="5"/>
  <c r="BU23" i="5"/>
  <c r="BU24" i="5"/>
  <c r="BT24" i="5" s="1"/>
  <c r="L24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R8" i="5"/>
  <c r="BR9" i="5"/>
  <c r="BL9" i="5" s="1"/>
  <c r="K9" i="5" s="1"/>
  <c r="BR10" i="5"/>
  <c r="BR11" i="5"/>
  <c r="BR12" i="5"/>
  <c r="BR13" i="5"/>
  <c r="BR14" i="5"/>
  <c r="BR15" i="5"/>
  <c r="BR16" i="5"/>
  <c r="BR17" i="5"/>
  <c r="BR18" i="5"/>
  <c r="BR19" i="5"/>
  <c r="BR20" i="5"/>
  <c r="BR21" i="5"/>
  <c r="BL21" i="5" s="1"/>
  <c r="K21" i="5" s="1"/>
  <c r="BR22" i="5"/>
  <c r="BR23" i="5"/>
  <c r="BR24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O8" i="5"/>
  <c r="BO9" i="5"/>
  <c r="BO10" i="5"/>
  <c r="BO11" i="5"/>
  <c r="BO12" i="5"/>
  <c r="BL12" i="5" s="1"/>
  <c r="K12" i="5" s="1"/>
  <c r="BO13" i="5"/>
  <c r="BO14" i="5"/>
  <c r="BO15" i="5"/>
  <c r="BO16" i="5"/>
  <c r="BO17" i="5"/>
  <c r="BO18" i="5"/>
  <c r="BL18" i="5" s="1"/>
  <c r="K18" i="5" s="1"/>
  <c r="BO19" i="5"/>
  <c r="BO20" i="5"/>
  <c r="BO21" i="5"/>
  <c r="BO22" i="5"/>
  <c r="BO23" i="5"/>
  <c r="BO24" i="5"/>
  <c r="BL24" i="5" s="1"/>
  <c r="K24" i="5" s="1"/>
  <c r="BN8" i="5"/>
  <c r="BN9" i="5"/>
  <c r="BN10" i="5"/>
  <c r="BN11" i="5"/>
  <c r="BN12" i="5"/>
  <c r="BN13" i="5"/>
  <c r="BL13" i="5" s="1"/>
  <c r="K13" i="5" s="1"/>
  <c r="BN14" i="5"/>
  <c r="BN15" i="5"/>
  <c r="BN16" i="5"/>
  <c r="BN17" i="5"/>
  <c r="BN18" i="5"/>
  <c r="BN19" i="5"/>
  <c r="BN20" i="5"/>
  <c r="BN21" i="5"/>
  <c r="BN22" i="5"/>
  <c r="BN23" i="5"/>
  <c r="BN24" i="5"/>
  <c r="BM8" i="5"/>
  <c r="BL8" i="5" s="1"/>
  <c r="K8" i="5" s="1"/>
  <c r="BM9" i="5"/>
  <c r="BM10" i="5"/>
  <c r="BL10" i="5" s="1"/>
  <c r="K10" i="5" s="1"/>
  <c r="BM11" i="5"/>
  <c r="BL11" i="5" s="1"/>
  <c r="K11" i="5" s="1"/>
  <c r="BM12" i="5"/>
  <c r="BM13" i="5"/>
  <c r="BM14" i="5"/>
  <c r="BL14" i="5" s="1"/>
  <c r="BM15" i="5"/>
  <c r="BM16" i="5"/>
  <c r="BL16" i="5" s="1"/>
  <c r="K16" i="5" s="1"/>
  <c r="BM17" i="5"/>
  <c r="BM18" i="5"/>
  <c r="BM19" i="5"/>
  <c r="BM20" i="5"/>
  <c r="BL20" i="5" s="1"/>
  <c r="K20" i="5" s="1"/>
  <c r="BM21" i="5"/>
  <c r="BM22" i="5"/>
  <c r="BL22" i="5" s="1"/>
  <c r="K22" i="5" s="1"/>
  <c r="BM23" i="5"/>
  <c r="BL23" i="5" s="1"/>
  <c r="K23" i="5" s="1"/>
  <c r="BM24" i="5"/>
  <c r="BL15" i="5"/>
  <c r="K15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J8" i="5"/>
  <c r="BJ9" i="5"/>
  <c r="BJ10" i="5"/>
  <c r="BJ11" i="5"/>
  <c r="BJ12" i="5"/>
  <c r="BJ13" i="5"/>
  <c r="BJ14" i="5"/>
  <c r="BJ15" i="5"/>
  <c r="BJ16" i="5"/>
  <c r="BJ17" i="5"/>
  <c r="BD17" i="5" s="1"/>
  <c r="J17" i="5" s="1"/>
  <c r="BJ18" i="5"/>
  <c r="BJ19" i="5"/>
  <c r="BJ20" i="5"/>
  <c r="BJ21" i="5"/>
  <c r="BJ22" i="5"/>
  <c r="BJ23" i="5"/>
  <c r="BJ24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G8" i="5"/>
  <c r="BG9" i="5"/>
  <c r="BG10" i="5"/>
  <c r="BG11" i="5"/>
  <c r="BG12" i="5"/>
  <c r="BG13" i="5"/>
  <c r="BG14" i="5"/>
  <c r="BD14" i="5" s="1"/>
  <c r="J14" i="5" s="1"/>
  <c r="BG15" i="5"/>
  <c r="BG16" i="5"/>
  <c r="BG17" i="5"/>
  <c r="BG18" i="5"/>
  <c r="BG19" i="5"/>
  <c r="BG20" i="5"/>
  <c r="BD20" i="5" s="1"/>
  <c r="J20" i="5" s="1"/>
  <c r="BG21" i="5"/>
  <c r="BG22" i="5"/>
  <c r="BG23" i="5"/>
  <c r="BG24" i="5"/>
  <c r="BF8" i="5"/>
  <c r="BF9" i="5"/>
  <c r="BF10" i="5"/>
  <c r="BF11" i="5"/>
  <c r="BF12" i="5"/>
  <c r="BF13" i="5"/>
  <c r="BF14" i="5"/>
  <c r="BF15" i="5"/>
  <c r="BD15" i="5" s="1"/>
  <c r="J15" i="5" s="1"/>
  <c r="BF16" i="5"/>
  <c r="BF17" i="5"/>
  <c r="BF18" i="5"/>
  <c r="BF19" i="5"/>
  <c r="BF20" i="5"/>
  <c r="BF21" i="5"/>
  <c r="BD21" i="5" s="1"/>
  <c r="J21" i="5" s="1"/>
  <c r="BF22" i="5"/>
  <c r="BF23" i="5"/>
  <c r="BF24" i="5"/>
  <c r="BE8" i="5"/>
  <c r="BE9" i="5"/>
  <c r="BE10" i="5"/>
  <c r="BD10" i="5" s="1"/>
  <c r="J10" i="5" s="1"/>
  <c r="BE11" i="5"/>
  <c r="BE12" i="5"/>
  <c r="BE13" i="5"/>
  <c r="BE14" i="5"/>
  <c r="BE15" i="5"/>
  <c r="BE16" i="5"/>
  <c r="BD16" i="5" s="1"/>
  <c r="J16" i="5" s="1"/>
  <c r="BE17" i="5"/>
  <c r="BE18" i="5"/>
  <c r="BE19" i="5"/>
  <c r="BE20" i="5"/>
  <c r="BE21" i="5"/>
  <c r="BE22" i="5"/>
  <c r="BD22" i="5" s="1"/>
  <c r="J22" i="5" s="1"/>
  <c r="BE23" i="5"/>
  <c r="BE24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V19" i="5" s="1"/>
  <c r="I19" i="5" s="1"/>
  <c r="AZ20" i="5"/>
  <c r="AZ21" i="5"/>
  <c r="AZ22" i="5"/>
  <c r="AZ23" i="5"/>
  <c r="AZ24" i="5"/>
  <c r="AY8" i="5"/>
  <c r="AY9" i="5"/>
  <c r="AY10" i="5"/>
  <c r="AV10" i="5" s="1"/>
  <c r="I10" i="5" s="1"/>
  <c r="AY11" i="5"/>
  <c r="AY12" i="5"/>
  <c r="AY13" i="5"/>
  <c r="AY14" i="5"/>
  <c r="AY15" i="5"/>
  <c r="AY16" i="5"/>
  <c r="AY17" i="5"/>
  <c r="AY18" i="5"/>
  <c r="AY19" i="5"/>
  <c r="AY20" i="5"/>
  <c r="AY21" i="5"/>
  <c r="AY22" i="5"/>
  <c r="AV22" i="5" s="1"/>
  <c r="I22" i="5" s="1"/>
  <c r="AY23" i="5"/>
  <c r="AY24" i="5"/>
  <c r="AX8" i="5"/>
  <c r="AX9" i="5"/>
  <c r="AX10" i="5"/>
  <c r="AX11" i="5"/>
  <c r="AV11" i="5" s="1"/>
  <c r="I11" i="5" s="1"/>
  <c r="AX12" i="5"/>
  <c r="AX13" i="5"/>
  <c r="AX14" i="5"/>
  <c r="AX15" i="5"/>
  <c r="AX16" i="5"/>
  <c r="AX17" i="5"/>
  <c r="AV17" i="5" s="1"/>
  <c r="I17" i="5" s="1"/>
  <c r="AX18" i="5"/>
  <c r="AX19" i="5"/>
  <c r="AX20" i="5"/>
  <c r="AX21" i="5"/>
  <c r="AX22" i="5"/>
  <c r="AX23" i="5"/>
  <c r="AV23" i="5" s="1"/>
  <c r="I23" i="5" s="1"/>
  <c r="AX24" i="5"/>
  <c r="AW8" i="5"/>
  <c r="AV8" i="5" s="1"/>
  <c r="I8" i="5" s="1"/>
  <c r="AW9" i="5"/>
  <c r="AW10" i="5"/>
  <c r="AW11" i="5"/>
  <c r="AW12" i="5"/>
  <c r="AV12" i="5" s="1"/>
  <c r="I12" i="5" s="1"/>
  <c r="AW13" i="5"/>
  <c r="AW14" i="5"/>
  <c r="AV14" i="5" s="1"/>
  <c r="I14" i="5" s="1"/>
  <c r="AW15" i="5"/>
  <c r="AW16" i="5"/>
  <c r="AW17" i="5"/>
  <c r="AW18" i="5"/>
  <c r="AW19" i="5"/>
  <c r="AW20" i="5"/>
  <c r="AV20" i="5" s="1"/>
  <c r="I20" i="5" s="1"/>
  <c r="AW21" i="5"/>
  <c r="AW22" i="5"/>
  <c r="AW23" i="5"/>
  <c r="AW24" i="5"/>
  <c r="AV24" i="5" s="1"/>
  <c r="I24" i="5" s="1"/>
  <c r="AV13" i="5"/>
  <c r="I13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Q8" i="5"/>
  <c r="AQ9" i="5"/>
  <c r="AN9" i="5" s="1"/>
  <c r="H9" i="5" s="1"/>
  <c r="AQ10" i="5"/>
  <c r="AQ11" i="5"/>
  <c r="AQ12" i="5"/>
  <c r="AN12" i="5" s="1"/>
  <c r="H12" i="5" s="1"/>
  <c r="AQ13" i="5"/>
  <c r="AQ14" i="5"/>
  <c r="AQ15" i="5"/>
  <c r="AQ16" i="5"/>
  <c r="AQ17" i="5"/>
  <c r="AQ18" i="5"/>
  <c r="AN18" i="5" s="1"/>
  <c r="H18" i="5" s="1"/>
  <c r="AQ19" i="5"/>
  <c r="AQ20" i="5"/>
  <c r="AQ21" i="5"/>
  <c r="AQ22" i="5"/>
  <c r="AQ23" i="5"/>
  <c r="AQ24" i="5"/>
  <c r="AP8" i="5"/>
  <c r="AP9" i="5"/>
  <c r="AP10" i="5"/>
  <c r="AP11" i="5"/>
  <c r="AP12" i="5"/>
  <c r="AP13" i="5"/>
  <c r="AN13" i="5" s="1"/>
  <c r="H13" i="5" s="1"/>
  <c r="AP14" i="5"/>
  <c r="AP15" i="5"/>
  <c r="AP16" i="5"/>
  <c r="AP17" i="5"/>
  <c r="AP18" i="5"/>
  <c r="AP19" i="5"/>
  <c r="AN19" i="5" s="1"/>
  <c r="H19" i="5" s="1"/>
  <c r="AP20" i="5"/>
  <c r="AP21" i="5"/>
  <c r="AP22" i="5"/>
  <c r="AP23" i="5"/>
  <c r="AP24" i="5"/>
  <c r="AO8" i="5"/>
  <c r="AO9" i="5"/>
  <c r="AO10" i="5"/>
  <c r="AN10" i="5" s="1"/>
  <c r="H10" i="5" s="1"/>
  <c r="AO11" i="5"/>
  <c r="AN11" i="5" s="1"/>
  <c r="H11" i="5" s="1"/>
  <c r="AO12" i="5"/>
  <c r="AO13" i="5"/>
  <c r="AO14" i="5"/>
  <c r="AN14" i="5" s="1"/>
  <c r="H14" i="5" s="1"/>
  <c r="AO15" i="5"/>
  <c r="AO16" i="5"/>
  <c r="AN16" i="5" s="1"/>
  <c r="H16" i="5" s="1"/>
  <c r="AO17" i="5"/>
  <c r="AN17" i="5" s="1"/>
  <c r="AO18" i="5"/>
  <c r="AO19" i="5"/>
  <c r="AO20" i="5"/>
  <c r="AN20" i="5" s="1"/>
  <c r="H20" i="5" s="1"/>
  <c r="AO21" i="5"/>
  <c r="AO22" i="5"/>
  <c r="AN22" i="5" s="1"/>
  <c r="H22" i="5" s="1"/>
  <c r="AO23" i="5"/>
  <c r="AN23" i="5" s="1"/>
  <c r="AO24" i="5"/>
  <c r="AN15" i="5"/>
  <c r="H15" i="5" s="1"/>
  <c r="AN21" i="5"/>
  <c r="H21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L8" i="5"/>
  <c r="AL9" i="5"/>
  <c r="AL10" i="5"/>
  <c r="AL11" i="5"/>
  <c r="AF11" i="5" s="1"/>
  <c r="G11" i="5" s="1"/>
  <c r="AL12" i="5"/>
  <c r="AL13" i="5"/>
  <c r="AL14" i="5"/>
  <c r="AL15" i="5"/>
  <c r="AL16" i="5"/>
  <c r="AL17" i="5"/>
  <c r="AL18" i="5"/>
  <c r="AL19" i="5"/>
  <c r="AL20" i="5"/>
  <c r="AL21" i="5"/>
  <c r="AL22" i="5"/>
  <c r="AL23" i="5"/>
  <c r="AF23" i="5" s="1"/>
  <c r="G23" i="5" s="1"/>
  <c r="AL24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I8" i="5"/>
  <c r="AF8" i="5" s="1"/>
  <c r="G8" i="5" s="1"/>
  <c r="AI9" i="5"/>
  <c r="AI10" i="5"/>
  <c r="AI11" i="5"/>
  <c r="AI12" i="5"/>
  <c r="AI13" i="5"/>
  <c r="AI14" i="5"/>
  <c r="AI15" i="5"/>
  <c r="AI16" i="5"/>
  <c r="AI17" i="5"/>
  <c r="AI18" i="5"/>
  <c r="AI19" i="5"/>
  <c r="AI20" i="5"/>
  <c r="AF20" i="5" s="1"/>
  <c r="G20" i="5" s="1"/>
  <c r="AI21" i="5"/>
  <c r="AI22" i="5"/>
  <c r="AI23" i="5"/>
  <c r="AI24" i="5"/>
  <c r="AH8" i="5"/>
  <c r="AH9" i="5"/>
  <c r="AF9" i="5" s="1"/>
  <c r="G9" i="5" s="1"/>
  <c r="AH10" i="5"/>
  <c r="AH11" i="5"/>
  <c r="AH12" i="5"/>
  <c r="AH13" i="5"/>
  <c r="AH14" i="5"/>
  <c r="AH15" i="5"/>
  <c r="AH16" i="5"/>
  <c r="AH17" i="5"/>
  <c r="AH18" i="5"/>
  <c r="AH19" i="5"/>
  <c r="AH20" i="5"/>
  <c r="AH21" i="5"/>
  <c r="AF21" i="5" s="1"/>
  <c r="G21" i="5" s="1"/>
  <c r="AH22" i="5"/>
  <c r="AH23" i="5"/>
  <c r="AH24" i="5"/>
  <c r="AG8" i="5"/>
  <c r="AG9" i="5"/>
  <c r="AG10" i="5"/>
  <c r="AF10" i="5" s="1"/>
  <c r="G10" i="5" s="1"/>
  <c r="AG11" i="5"/>
  <c r="AG12" i="5"/>
  <c r="AG13" i="5"/>
  <c r="AG14" i="5"/>
  <c r="AG15" i="5"/>
  <c r="AG16" i="5"/>
  <c r="AF16" i="5" s="1"/>
  <c r="G16" i="5" s="1"/>
  <c r="AG17" i="5"/>
  <c r="AG18" i="5"/>
  <c r="AG19" i="5"/>
  <c r="AG20" i="5"/>
  <c r="AG21" i="5"/>
  <c r="AG22" i="5"/>
  <c r="AF22" i="5" s="1"/>
  <c r="G22" i="5" s="1"/>
  <c r="AG23" i="5"/>
  <c r="AG24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D8" i="5"/>
  <c r="AD9" i="5"/>
  <c r="AD10" i="5"/>
  <c r="AD11" i="5"/>
  <c r="AD12" i="5"/>
  <c r="AD13" i="5"/>
  <c r="X13" i="5" s="1"/>
  <c r="E13" i="5" s="1"/>
  <c r="AD14" i="5"/>
  <c r="AD15" i="5"/>
  <c r="AD16" i="5"/>
  <c r="AD17" i="5"/>
  <c r="AD18" i="5"/>
  <c r="AD19" i="5"/>
  <c r="AD20" i="5"/>
  <c r="AD21" i="5"/>
  <c r="AD22" i="5"/>
  <c r="AD23" i="5"/>
  <c r="AD24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A8" i="5"/>
  <c r="AA9" i="5"/>
  <c r="AA10" i="5"/>
  <c r="AA11" i="5"/>
  <c r="AA12" i="5"/>
  <c r="AA13" i="5"/>
  <c r="AA14" i="5"/>
  <c r="AA15" i="5"/>
  <c r="AA16" i="5"/>
  <c r="X16" i="5" s="1"/>
  <c r="E16" i="5" s="1"/>
  <c r="AA17" i="5"/>
  <c r="AA18" i="5"/>
  <c r="AA19" i="5"/>
  <c r="AA20" i="5"/>
  <c r="AA21" i="5"/>
  <c r="AA22" i="5"/>
  <c r="AA23" i="5"/>
  <c r="AA24" i="5"/>
  <c r="Z8" i="5"/>
  <c r="Z9" i="5"/>
  <c r="Z10" i="5"/>
  <c r="Z11" i="5"/>
  <c r="X11" i="5" s="1"/>
  <c r="E11" i="5" s="1"/>
  <c r="Z12" i="5"/>
  <c r="Z13" i="5"/>
  <c r="Z14" i="5"/>
  <c r="Z15" i="5"/>
  <c r="Z16" i="5"/>
  <c r="Z17" i="5"/>
  <c r="X17" i="5" s="1"/>
  <c r="E17" i="5" s="1"/>
  <c r="Z18" i="5"/>
  <c r="Z19" i="5"/>
  <c r="Z20" i="5"/>
  <c r="Z21" i="5"/>
  <c r="Z22" i="5"/>
  <c r="Z23" i="5"/>
  <c r="X23" i="5" s="1"/>
  <c r="E23" i="5" s="1"/>
  <c r="Z24" i="5"/>
  <c r="Y8" i="5"/>
  <c r="Y9" i="5"/>
  <c r="X9" i="5" s="1"/>
  <c r="E9" i="5" s="1"/>
  <c r="Y10" i="5"/>
  <c r="Y11" i="5"/>
  <c r="Y12" i="5"/>
  <c r="X12" i="5" s="1"/>
  <c r="E12" i="5" s="1"/>
  <c r="Y13" i="5"/>
  <c r="Y14" i="5"/>
  <c r="X14" i="5" s="1"/>
  <c r="E14" i="5" s="1"/>
  <c r="Y15" i="5"/>
  <c r="X15" i="5" s="1"/>
  <c r="E15" i="5" s="1"/>
  <c r="Y16" i="5"/>
  <c r="Y17" i="5"/>
  <c r="Y18" i="5"/>
  <c r="X18" i="5" s="1"/>
  <c r="E18" i="5" s="1"/>
  <c r="Y19" i="5"/>
  <c r="Y20" i="5"/>
  <c r="X20" i="5" s="1"/>
  <c r="E20" i="5" s="1"/>
  <c r="Y21" i="5"/>
  <c r="X21" i="5" s="1"/>
  <c r="E21" i="5" s="1"/>
  <c r="Y22" i="5"/>
  <c r="Y23" i="5"/>
  <c r="Y24" i="5"/>
  <c r="X19" i="5"/>
  <c r="E19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V8" i="5"/>
  <c r="V9" i="5"/>
  <c r="P9" i="5" s="1"/>
  <c r="V10" i="5"/>
  <c r="V11" i="5"/>
  <c r="V12" i="5"/>
  <c r="V13" i="5"/>
  <c r="V14" i="5"/>
  <c r="V15" i="5"/>
  <c r="V16" i="5"/>
  <c r="V17" i="5"/>
  <c r="V18" i="5"/>
  <c r="V19" i="5"/>
  <c r="V20" i="5"/>
  <c r="V21" i="5"/>
  <c r="P21" i="5" s="1"/>
  <c r="V22" i="5"/>
  <c r="V23" i="5"/>
  <c r="V24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S8" i="5"/>
  <c r="S9" i="5"/>
  <c r="S10" i="5"/>
  <c r="S11" i="5"/>
  <c r="S12" i="5"/>
  <c r="P12" i="5" s="1"/>
  <c r="S13" i="5"/>
  <c r="S14" i="5"/>
  <c r="S15" i="5"/>
  <c r="S16" i="5"/>
  <c r="S17" i="5"/>
  <c r="S18" i="5"/>
  <c r="S19" i="5"/>
  <c r="S20" i="5"/>
  <c r="S21" i="5"/>
  <c r="S22" i="5"/>
  <c r="S23" i="5"/>
  <c r="S24" i="5"/>
  <c r="P24" i="5" s="1"/>
  <c r="R8" i="5"/>
  <c r="R9" i="5"/>
  <c r="R10" i="5"/>
  <c r="R11" i="5"/>
  <c r="R12" i="5"/>
  <c r="R13" i="5"/>
  <c r="R14" i="5"/>
  <c r="R15" i="5"/>
  <c r="R16" i="5"/>
  <c r="R17" i="5"/>
  <c r="R18" i="5"/>
  <c r="R19" i="5"/>
  <c r="P19" i="5" s="1"/>
  <c r="R20" i="5"/>
  <c r="R21" i="5"/>
  <c r="R22" i="5"/>
  <c r="R23" i="5"/>
  <c r="R24" i="5"/>
  <c r="Q8" i="5"/>
  <c r="P8" i="5" s="1"/>
  <c r="Q9" i="5"/>
  <c r="Q10" i="5"/>
  <c r="Q11" i="5"/>
  <c r="Q12" i="5"/>
  <c r="Q13" i="5"/>
  <c r="Q14" i="5"/>
  <c r="P14" i="5" s="1"/>
  <c r="Q15" i="5"/>
  <c r="Q16" i="5"/>
  <c r="Q17" i="5"/>
  <c r="Q18" i="5"/>
  <c r="Q19" i="5"/>
  <c r="Q20" i="5"/>
  <c r="P20" i="5" s="1"/>
  <c r="Q21" i="5"/>
  <c r="Q22" i="5"/>
  <c r="Q23" i="5"/>
  <c r="Q24" i="5"/>
  <c r="L19" i="5"/>
  <c r="K14" i="5"/>
  <c r="H17" i="5"/>
  <c r="H23" i="5"/>
  <c r="FB8" i="9"/>
  <c r="FB9" i="9"/>
  <c r="FB10" i="9"/>
  <c r="FB11" i="9"/>
  <c r="FB12" i="9"/>
  <c r="FB13" i="9"/>
  <c r="FB14" i="9"/>
  <c r="FB15" i="9"/>
  <c r="FB16" i="9"/>
  <c r="FB17" i="9"/>
  <c r="FB18" i="9"/>
  <c r="FB19" i="9"/>
  <c r="FB20" i="9"/>
  <c r="D20" i="9" s="1"/>
  <c r="AV20" i="4" s="1"/>
  <c r="FB21" i="9"/>
  <c r="FB22" i="9"/>
  <c r="FB23" i="9"/>
  <c r="FB24" i="9"/>
  <c r="EF8" i="9"/>
  <c r="EF9" i="9"/>
  <c r="EF10" i="9"/>
  <c r="EF11" i="9"/>
  <c r="EF12" i="9"/>
  <c r="EF13" i="9"/>
  <c r="EF14" i="9"/>
  <c r="EF15" i="9"/>
  <c r="EF16" i="9"/>
  <c r="EF17" i="9"/>
  <c r="EF18" i="9"/>
  <c r="EF19" i="9"/>
  <c r="D19" i="9" s="1"/>
  <c r="AV19" i="4" s="1"/>
  <c r="D19" i="4" s="1"/>
  <c r="EF20" i="9"/>
  <c r="EF21" i="9"/>
  <c r="EF22" i="9"/>
  <c r="EF23" i="9"/>
  <c r="EF24" i="9"/>
  <c r="DJ8" i="9"/>
  <c r="DJ9" i="9"/>
  <c r="DJ10" i="9"/>
  <c r="DJ11" i="9"/>
  <c r="DJ12" i="9"/>
  <c r="DJ13" i="9"/>
  <c r="DJ14" i="9"/>
  <c r="DJ15" i="9"/>
  <c r="DJ16" i="9"/>
  <c r="DJ17" i="9"/>
  <c r="DJ18" i="9"/>
  <c r="D18" i="9" s="1"/>
  <c r="AV18" i="4" s="1"/>
  <c r="DJ19" i="9"/>
  <c r="DJ20" i="9"/>
  <c r="DJ21" i="9"/>
  <c r="DJ22" i="9"/>
  <c r="DJ23" i="9"/>
  <c r="DJ24" i="9"/>
  <c r="CN8" i="9"/>
  <c r="CN9" i="9"/>
  <c r="CN10" i="9"/>
  <c r="CN11" i="9"/>
  <c r="CN12" i="9"/>
  <c r="CN13" i="9"/>
  <c r="CN14" i="9"/>
  <c r="CN15" i="9"/>
  <c r="CN16" i="9"/>
  <c r="CN17" i="9"/>
  <c r="CN18" i="9"/>
  <c r="CN19" i="9"/>
  <c r="CN20" i="9"/>
  <c r="CN21" i="9"/>
  <c r="CN22" i="9"/>
  <c r="CN23" i="9"/>
  <c r="CN24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AV8" i="9"/>
  <c r="AV9" i="9"/>
  <c r="D9" i="9" s="1"/>
  <c r="AV10" i="9"/>
  <c r="AV11" i="9"/>
  <c r="AV12" i="9"/>
  <c r="AV13" i="9"/>
  <c r="AV14" i="9"/>
  <c r="AV15" i="9"/>
  <c r="D15" i="9" s="1"/>
  <c r="AV15" i="4" s="1"/>
  <c r="AV16" i="9"/>
  <c r="AV17" i="9"/>
  <c r="AV18" i="9"/>
  <c r="AV19" i="9"/>
  <c r="AV20" i="9"/>
  <c r="AV21" i="9"/>
  <c r="D21" i="9" s="1"/>
  <c r="AV21" i="4" s="1"/>
  <c r="AV22" i="9"/>
  <c r="AV23" i="9"/>
  <c r="AV24" i="9"/>
  <c r="Z8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D22" i="9" s="1"/>
  <c r="AV22" i="4" s="1"/>
  <c r="D22" i="4" s="1"/>
  <c r="Z23" i="9"/>
  <c r="Z24" i="9"/>
  <c r="Y8" i="9"/>
  <c r="Y9" i="9"/>
  <c r="Y10" i="9"/>
  <c r="Y11" i="9"/>
  <c r="BQ11" i="4" s="1"/>
  <c r="Y12" i="9"/>
  <c r="Y13" i="9"/>
  <c r="BQ13" i="4" s="1"/>
  <c r="Y13" i="4" s="1"/>
  <c r="Y14" i="9"/>
  <c r="Y15" i="9"/>
  <c r="Y16" i="9"/>
  <c r="Y17" i="9"/>
  <c r="BQ17" i="4" s="1"/>
  <c r="Y17" i="4" s="1"/>
  <c r="Y18" i="9"/>
  <c r="Y19" i="9"/>
  <c r="Y20" i="9"/>
  <c r="Y21" i="9"/>
  <c r="Y22" i="9"/>
  <c r="Y23" i="9"/>
  <c r="BQ23" i="4" s="1"/>
  <c r="Y24" i="9"/>
  <c r="X8" i="9"/>
  <c r="X9" i="9"/>
  <c r="X10" i="9"/>
  <c r="X11" i="9"/>
  <c r="BP11" i="4" s="1"/>
  <c r="X11" i="4" s="1"/>
  <c r="X12" i="9"/>
  <c r="BP12" i="4" s="1"/>
  <c r="X12" i="4" s="1"/>
  <c r="X13" i="9"/>
  <c r="X14" i="9"/>
  <c r="X15" i="9"/>
  <c r="X16" i="9"/>
  <c r="BP16" i="4" s="1"/>
  <c r="X16" i="4" s="1"/>
  <c r="X17" i="9"/>
  <c r="X18" i="9"/>
  <c r="BP18" i="4" s="1"/>
  <c r="X19" i="9"/>
  <c r="X20" i="9"/>
  <c r="X21" i="9"/>
  <c r="X22" i="9"/>
  <c r="X23" i="9"/>
  <c r="X24" i="9"/>
  <c r="BP24" i="4" s="1"/>
  <c r="W8" i="9"/>
  <c r="W9" i="9"/>
  <c r="W10" i="9"/>
  <c r="BO10" i="4" s="1"/>
  <c r="W10" i="4" s="1"/>
  <c r="W11" i="9"/>
  <c r="BO11" i="4" s="1"/>
  <c r="W11" i="4" s="1"/>
  <c r="W12" i="9"/>
  <c r="W13" i="9"/>
  <c r="BO13" i="4" s="1"/>
  <c r="W14" i="9"/>
  <c r="W15" i="9"/>
  <c r="BO15" i="4" s="1"/>
  <c r="W15" i="4" s="1"/>
  <c r="W16" i="9"/>
  <c r="W17" i="9"/>
  <c r="BO17" i="4" s="1"/>
  <c r="W17" i="4" s="1"/>
  <c r="W18" i="9"/>
  <c r="W19" i="9"/>
  <c r="BO19" i="4" s="1"/>
  <c r="W20" i="9"/>
  <c r="W21" i="9"/>
  <c r="W22" i="9"/>
  <c r="W23" i="9"/>
  <c r="W24" i="9"/>
  <c r="V8" i="9"/>
  <c r="BN8" i="4" s="1"/>
  <c r="V9" i="9"/>
  <c r="V10" i="9"/>
  <c r="BN10" i="4" s="1"/>
  <c r="V10" i="4" s="1"/>
  <c r="V11" i="9"/>
  <c r="V12" i="9"/>
  <c r="V13" i="9"/>
  <c r="V14" i="9"/>
  <c r="BN14" i="4" s="1"/>
  <c r="V14" i="4" s="1"/>
  <c r="V15" i="9"/>
  <c r="V16" i="9"/>
  <c r="BN16" i="4" s="1"/>
  <c r="V16" i="4" s="1"/>
  <c r="V17" i="9"/>
  <c r="V18" i="9"/>
  <c r="V19" i="9"/>
  <c r="V20" i="9"/>
  <c r="BN20" i="4" s="1"/>
  <c r="V21" i="9"/>
  <c r="V22" i="9"/>
  <c r="V23" i="9"/>
  <c r="V24" i="9"/>
  <c r="U8" i="9"/>
  <c r="U9" i="9"/>
  <c r="BM9" i="4" s="1"/>
  <c r="U9" i="4" s="1"/>
  <c r="U10" i="9"/>
  <c r="U11" i="9"/>
  <c r="U12" i="9"/>
  <c r="U13" i="9"/>
  <c r="BM13" i="4" s="1"/>
  <c r="U13" i="4" s="1"/>
  <c r="U14" i="9"/>
  <c r="U15" i="9"/>
  <c r="BM15" i="4" s="1"/>
  <c r="U16" i="9"/>
  <c r="U17" i="9"/>
  <c r="U18" i="9"/>
  <c r="U19" i="9"/>
  <c r="U20" i="9"/>
  <c r="U21" i="9"/>
  <c r="BM21" i="4" s="1"/>
  <c r="U22" i="9"/>
  <c r="U23" i="9"/>
  <c r="U24" i="9"/>
  <c r="T8" i="9"/>
  <c r="T9" i="9"/>
  <c r="T10" i="9"/>
  <c r="BL10" i="4" s="1"/>
  <c r="T11" i="9"/>
  <c r="T12" i="9"/>
  <c r="BL12" i="4" s="1"/>
  <c r="T12" i="4" s="1"/>
  <c r="T13" i="9"/>
  <c r="T14" i="9"/>
  <c r="BL14" i="4" s="1"/>
  <c r="T14" i="4" s="1"/>
  <c r="T15" i="9"/>
  <c r="T16" i="9"/>
  <c r="T17" i="9"/>
  <c r="T18" i="9"/>
  <c r="T19" i="9"/>
  <c r="T20" i="9"/>
  <c r="T21" i="9"/>
  <c r="T22" i="9"/>
  <c r="T23" i="9"/>
  <c r="T24" i="9"/>
  <c r="S8" i="9"/>
  <c r="S9" i="9"/>
  <c r="S10" i="9"/>
  <c r="S11" i="9"/>
  <c r="BK11" i="4" s="1"/>
  <c r="S11" i="4" s="1"/>
  <c r="S12" i="9"/>
  <c r="S13" i="9"/>
  <c r="BK13" i="4" s="1"/>
  <c r="S13" i="4" s="1"/>
  <c r="S14" i="9"/>
  <c r="S15" i="9"/>
  <c r="S16" i="9"/>
  <c r="S17" i="9"/>
  <c r="S18" i="9"/>
  <c r="S19" i="9"/>
  <c r="S20" i="9"/>
  <c r="S21" i="9"/>
  <c r="S22" i="9"/>
  <c r="S23" i="9"/>
  <c r="S24" i="9"/>
  <c r="R8" i="9"/>
  <c r="R9" i="9"/>
  <c r="R10" i="9"/>
  <c r="BJ10" i="4" s="1"/>
  <c r="R10" i="4" s="1"/>
  <c r="R11" i="9"/>
  <c r="R12" i="9"/>
  <c r="BJ12" i="4" s="1"/>
  <c r="R12" i="4" s="1"/>
  <c r="R13" i="9"/>
  <c r="R14" i="9"/>
  <c r="R15" i="9"/>
  <c r="R16" i="9"/>
  <c r="R17" i="9"/>
  <c r="R18" i="9"/>
  <c r="R19" i="9"/>
  <c r="R20" i="9"/>
  <c r="R21" i="9"/>
  <c r="R22" i="9"/>
  <c r="R23" i="9"/>
  <c r="R24" i="9"/>
  <c r="Q8" i="9"/>
  <c r="Q9" i="9"/>
  <c r="BI9" i="4" s="1"/>
  <c r="Q9" i="4" s="1"/>
  <c r="Q10" i="9"/>
  <c r="Q11" i="9"/>
  <c r="BI11" i="4" s="1"/>
  <c r="Q11" i="4" s="1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P8" i="9"/>
  <c r="BH8" i="4" s="1"/>
  <c r="P8" i="4" s="1"/>
  <c r="P9" i="9"/>
  <c r="P10" i="9"/>
  <c r="BH10" i="4" s="1"/>
  <c r="P10" i="4" s="1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BH24" i="4" s="1"/>
  <c r="P24" i="4" s="1"/>
  <c r="O8" i="9"/>
  <c r="O9" i="9"/>
  <c r="BG9" i="4" s="1"/>
  <c r="O9" i="4" s="1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BG23" i="4" s="1"/>
  <c r="O23" i="4" s="1"/>
  <c r="O24" i="9"/>
  <c r="N8" i="9"/>
  <c r="BF8" i="4" s="1"/>
  <c r="N8" i="4" s="1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BF22" i="4" s="1"/>
  <c r="N22" i="4" s="1"/>
  <c r="N23" i="9"/>
  <c r="N24" i="9"/>
  <c r="BF24" i="4" s="1"/>
  <c r="N24" i="4" s="1"/>
  <c r="M8" i="9"/>
  <c r="M9" i="9"/>
  <c r="M10" i="9"/>
  <c r="M11" i="9"/>
  <c r="M12" i="9"/>
  <c r="M13" i="9"/>
  <c r="M14" i="9"/>
  <c r="M15" i="9"/>
  <c r="BE15" i="4" s="1"/>
  <c r="M15" i="4" s="1"/>
  <c r="M16" i="9"/>
  <c r="M17" i="9"/>
  <c r="BE17" i="4" s="1"/>
  <c r="M17" i="4" s="1"/>
  <c r="M18" i="9"/>
  <c r="M19" i="9"/>
  <c r="M20" i="9"/>
  <c r="M21" i="9"/>
  <c r="BE21" i="4" s="1"/>
  <c r="M21" i="4" s="1"/>
  <c r="M22" i="9"/>
  <c r="M23" i="9"/>
  <c r="BE23" i="4" s="1"/>
  <c r="M23" i="4" s="1"/>
  <c r="M24" i="9"/>
  <c r="L8" i="9"/>
  <c r="L9" i="9"/>
  <c r="L10" i="9"/>
  <c r="BD10" i="4" s="1"/>
  <c r="L10" i="4" s="1"/>
  <c r="L11" i="9"/>
  <c r="L12" i="9"/>
  <c r="L13" i="9"/>
  <c r="L14" i="9"/>
  <c r="L15" i="9"/>
  <c r="L16" i="9"/>
  <c r="BD16" i="4" s="1"/>
  <c r="L16" i="4" s="1"/>
  <c r="L17" i="9"/>
  <c r="L18" i="9"/>
  <c r="L19" i="9"/>
  <c r="L20" i="9"/>
  <c r="BD20" i="4" s="1"/>
  <c r="L20" i="4" s="1"/>
  <c r="L21" i="9"/>
  <c r="L22" i="9"/>
  <c r="BD22" i="4" s="1"/>
  <c r="L22" i="4" s="1"/>
  <c r="L23" i="9"/>
  <c r="L24" i="9"/>
  <c r="K8" i="9"/>
  <c r="K9" i="9"/>
  <c r="K10" i="9"/>
  <c r="K11" i="9"/>
  <c r="BC11" i="4" s="1"/>
  <c r="K11" i="4" s="1"/>
  <c r="K12" i="9"/>
  <c r="K13" i="9"/>
  <c r="K14" i="9"/>
  <c r="BC14" i="4" s="1"/>
  <c r="K14" i="4" s="1"/>
  <c r="K15" i="9"/>
  <c r="BC15" i="4" s="1"/>
  <c r="K15" i="4" s="1"/>
  <c r="K16" i="9"/>
  <c r="K17" i="9"/>
  <c r="BC17" i="4" s="1"/>
  <c r="K17" i="4" s="1"/>
  <c r="K18" i="9"/>
  <c r="BC18" i="4" s="1"/>
  <c r="K18" i="4" s="1"/>
  <c r="K19" i="9"/>
  <c r="BC19" i="4" s="1"/>
  <c r="K19" i="4" s="1"/>
  <c r="K20" i="9"/>
  <c r="K21" i="9"/>
  <c r="BC21" i="4" s="1"/>
  <c r="K21" i="4" s="1"/>
  <c r="K22" i="9"/>
  <c r="K23" i="9"/>
  <c r="BC23" i="4" s="1"/>
  <c r="K23" i="4" s="1"/>
  <c r="K24" i="9"/>
  <c r="J8" i="9"/>
  <c r="J9" i="9"/>
  <c r="J10" i="9"/>
  <c r="J11" i="9"/>
  <c r="J12" i="9"/>
  <c r="BB12" i="4" s="1"/>
  <c r="J12" i="4" s="1"/>
  <c r="J13" i="9"/>
  <c r="J14" i="9"/>
  <c r="BB14" i="4" s="1"/>
  <c r="J14" i="4" s="1"/>
  <c r="J15" i="9"/>
  <c r="J16" i="9"/>
  <c r="J17" i="9"/>
  <c r="BB17" i="4" s="1"/>
  <c r="J17" i="4" s="1"/>
  <c r="J18" i="9"/>
  <c r="BB18" i="4" s="1"/>
  <c r="J18" i="4" s="1"/>
  <c r="J19" i="9"/>
  <c r="BB19" i="4" s="1"/>
  <c r="J19" i="4" s="1"/>
  <c r="J20" i="9"/>
  <c r="BB20" i="4" s="1"/>
  <c r="J20" i="4" s="1"/>
  <c r="J21" i="9"/>
  <c r="J22" i="9"/>
  <c r="J23" i="9"/>
  <c r="J24" i="9"/>
  <c r="BB24" i="4" s="1"/>
  <c r="J24" i="4" s="1"/>
  <c r="I8" i="9"/>
  <c r="I9" i="9"/>
  <c r="BA9" i="4" s="1"/>
  <c r="I9" i="4" s="1"/>
  <c r="I10" i="9"/>
  <c r="I11" i="9"/>
  <c r="I12" i="9"/>
  <c r="I13" i="9"/>
  <c r="BA13" i="4" s="1"/>
  <c r="I13" i="4" s="1"/>
  <c r="I14" i="9"/>
  <c r="I15" i="9"/>
  <c r="BA15" i="4" s="1"/>
  <c r="I15" i="4" s="1"/>
  <c r="I16" i="9"/>
  <c r="BA16" i="4" s="1"/>
  <c r="I16" i="4" s="1"/>
  <c r="I17" i="9"/>
  <c r="BA17" i="4" s="1"/>
  <c r="I17" i="4" s="1"/>
  <c r="I18" i="9"/>
  <c r="BA18" i="4" s="1"/>
  <c r="I18" i="4" s="1"/>
  <c r="I19" i="9"/>
  <c r="BA19" i="4" s="1"/>
  <c r="I19" i="4" s="1"/>
  <c r="I20" i="9"/>
  <c r="I21" i="9"/>
  <c r="BA21" i="4" s="1"/>
  <c r="I21" i="4" s="1"/>
  <c r="I22" i="9"/>
  <c r="I23" i="9"/>
  <c r="I24" i="9"/>
  <c r="H8" i="9"/>
  <c r="AZ8" i="4" s="1"/>
  <c r="H8" i="4" s="1"/>
  <c r="H9" i="9"/>
  <c r="H10" i="9"/>
  <c r="AZ10" i="4" s="1"/>
  <c r="H10" i="4" s="1"/>
  <c r="H11" i="9"/>
  <c r="H12" i="9"/>
  <c r="H13" i="9"/>
  <c r="H14" i="9"/>
  <c r="AZ14" i="4" s="1"/>
  <c r="H14" i="4" s="1"/>
  <c r="H15" i="9"/>
  <c r="AZ15" i="4" s="1"/>
  <c r="H15" i="4" s="1"/>
  <c r="H16" i="9"/>
  <c r="AZ16" i="4" s="1"/>
  <c r="H16" i="4" s="1"/>
  <c r="H17" i="9"/>
  <c r="AZ17" i="4" s="1"/>
  <c r="H17" i="4" s="1"/>
  <c r="H18" i="9"/>
  <c r="AZ18" i="4" s="1"/>
  <c r="H18" i="4" s="1"/>
  <c r="H19" i="9"/>
  <c r="H20" i="9"/>
  <c r="AZ20" i="4" s="1"/>
  <c r="H20" i="4" s="1"/>
  <c r="H21" i="9"/>
  <c r="H22" i="9"/>
  <c r="AZ22" i="4" s="1"/>
  <c r="H22" i="4" s="1"/>
  <c r="H23" i="9"/>
  <c r="H24" i="9"/>
  <c r="G8" i="9"/>
  <c r="G9" i="9"/>
  <c r="AY9" i="4" s="1"/>
  <c r="G9" i="4" s="1"/>
  <c r="G10" i="9"/>
  <c r="G11" i="9"/>
  <c r="AY11" i="4" s="1"/>
  <c r="G11" i="4" s="1"/>
  <c r="G12" i="9"/>
  <c r="G13" i="9"/>
  <c r="G14" i="9"/>
  <c r="AY14" i="4" s="1"/>
  <c r="G14" i="4" s="1"/>
  <c r="G15" i="9"/>
  <c r="AY15" i="4" s="1"/>
  <c r="G15" i="4" s="1"/>
  <c r="G16" i="9"/>
  <c r="AY16" i="4" s="1"/>
  <c r="G16" i="4" s="1"/>
  <c r="G17" i="9"/>
  <c r="AY17" i="4" s="1"/>
  <c r="G17" i="4" s="1"/>
  <c r="G18" i="9"/>
  <c r="AY18" i="4" s="1"/>
  <c r="G18" i="4" s="1"/>
  <c r="G19" i="9"/>
  <c r="G20" i="9"/>
  <c r="G21" i="9"/>
  <c r="AY21" i="4" s="1"/>
  <c r="G21" i="4" s="1"/>
  <c r="G22" i="9"/>
  <c r="G23" i="9"/>
  <c r="AY23" i="4" s="1"/>
  <c r="G23" i="4" s="1"/>
  <c r="G24" i="9"/>
  <c r="F8" i="9"/>
  <c r="F9" i="9"/>
  <c r="F10" i="9"/>
  <c r="AX10" i="4" s="1"/>
  <c r="F10" i="4" s="1"/>
  <c r="F11" i="9"/>
  <c r="F12" i="9"/>
  <c r="AX12" i="4" s="1"/>
  <c r="F12" i="4" s="1"/>
  <c r="F13" i="9"/>
  <c r="AX13" i="4" s="1"/>
  <c r="F13" i="4" s="1"/>
  <c r="F14" i="9"/>
  <c r="AX14" i="4" s="1"/>
  <c r="F14" i="4" s="1"/>
  <c r="F15" i="9"/>
  <c r="AX15" i="4" s="1"/>
  <c r="F15" i="4" s="1"/>
  <c r="F16" i="9"/>
  <c r="AX16" i="4" s="1"/>
  <c r="F16" i="4" s="1"/>
  <c r="F17" i="9"/>
  <c r="AX17" i="4" s="1"/>
  <c r="F17" i="4" s="1"/>
  <c r="F18" i="9"/>
  <c r="AX18" i="4" s="1"/>
  <c r="F18" i="4" s="1"/>
  <c r="F19" i="9"/>
  <c r="F20" i="9"/>
  <c r="F21" i="9"/>
  <c r="F22" i="9"/>
  <c r="AX22" i="4" s="1"/>
  <c r="F22" i="4" s="1"/>
  <c r="F23" i="9"/>
  <c r="F24" i="9"/>
  <c r="AX24" i="4" s="1"/>
  <c r="F24" i="4" s="1"/>
  <c r="E8" i="9"/>
  <c r="E9" i="9"/>
  <c r="E10" i="9"/>
  <c r="E11" i="9"/>
  <c r="AW11" i="4" s="1"/>
  <c r="E11" i="4" s="1"/>
  <c r="E12" i="9"/>
  <c r="AW12" i="4" s="1"/>
  <c r="E12" i="4" s="1"/>
  <c r="E13" i="9"/>
  <c r="AW13" i="4" s="1"/>
  <c r="E13" i="4" s="1"/>
  <c r="E14" i="9"/>
  <c r="AW14" i="4" s="1"/>
  <c r="E14" i="4" s="1"/>
  <c r="E15" i="9"/>
  <c r="AW15" i="4" s="1"/>
  <c r="E15" i="4" s="1"/>
  <c r="E16" i="9"/>
  <c r="E17" i="9"/>
  <c r="AW17" i="4" s="1"/>
  <c r="E17" i="4" s="1"/>
  <c r="E18" i="9"/>
  <c r="E19" i="9"/>
  <c r="AW19" i="4" s="1"/>
  <c r="E19" i="4" s="1"/>
  <c r="E20" i="9"/>
  <c r="E21" i="9"/>
  <c r="E22" i="9"/>
  <c r="AW22" i="4" s="1"/>
  <c r="E22" i="4" s="1"/>
  <c r="E23" i="9"/>
  <c r="AW23" i="4" s="1"/>
  <c r="E23" i="4" s="1"/>
  <c r="E24" i="9"/>
  <c r="D8" i="9"/>
  <c r="AV8" i="4" s="1"/>
  <c r="D10" i="9"/>
  <c r="AV10" i="4" s="1"/>
  <c r="D11" i="9"/>
  <c r="AV11" i="4" s="1"/>
  <c r="D12" i="9"/>
  <c r="AV12" i="4" s="1"/>
  <c r="D13" i="9"/>
  <c r="AV13" i="4" s="1"/>
  <c r="D13" i="4" s="1"/>
  <c r="D16" i="9"/>
  <c r="AV16" i="4" s="1"/>
  <c r="D16" i="4" s="1"/>
  <c r="D17" i="9"/>
  <c r="AV17" i="4" s="1"/>
  <c r="D23" i="9"/>
  <c r="D24" i="9"/>
  <c r="AV24" i="4" s="1"/>
  <c r="BR8" i="4"/>
  <c r="BR9" i="4"/>
  <c r="BR10" i="4"/>
  <c r="BR11" i="4"/>
  <c r="BR12" i="4"/>
  <c r="BR13" i="4"/>
  <c r="BR14" i="4"/>
  <c r="BR15" i="4"/>
  <c r="J15" i="1" s="1"/>
  <c r="BR16" i="4"/>
  <c r="J16" i="1" s="1"/>
  <c r="BR17" i="4"/>
  <c r="J17" i="1" s="1"/>
  <c r="BR18" i="4"/>
  <c r="J18" i="1" s="1"/>
  <c r="BR19" i="4"/>
  <c r="J19" i="1" s="1"/>
  <c r="BR20" i="4"/>
  <c r="BR21" i="4"/>
  <c r="BR22" i="4"/>
  <c r="BR23" i="4"/>
  <c r="BR24" i="4"/>
  <c r="BQ8" i="4"/>
  <c r="Y8" i="4" s="1"/>
  <c r="BQ9" i="4"/>
  <c r="BQ10" i="4"/>
  <c r="Y10" i="4" s="1"/>
  <c r="BQ12" i="4"/>
  <c r="Y12" i="4" s="1"/>
  <c r="BQ14" i="4"/>
  <c r="Y14" i="4" s="1"/>
  <c r="BQ15" i="4"/>
  <c r="Y15" i="4" s="1"/>
  <c r="BQ16" i="4"/>
  <c r="Y16" i="4" s="1"/>
  <c r="BQ18" i="4"/>
  <c r="Y18" i="4" s="1"/>
  <c r="BQ19" i="4"/>
  <c r="Y19" i="4" s="1"/>
  <c r="BQ20" i="4"/>
  <c r="Y20" i="4" s="1"/>
  <c r="BQ21" i="4"/>
  <c r="BQ22" i="4"/>
  <c r="BQ24" i="4"/>
  <c r="BP8" i="4"/>
  <c r="X8" i="4" s="1"/>
  <c r="BP9" i="4"/>
  <c r="X9" i="4" s="1"/>
  <c r="BP10" i="4"/>
  <c r="BP13" i="4"/>
  <c r="BP14" i="4"/>
  <c r="BP15" i="4"/>
  <c r="X15" i="4" s="1"/>
  <c r="BP17" i="4"/>
  <c r="BP19" i="4"/>
  <c r="BP20" i="4"/>
  <c r="X20" i="4" s="1"/>
  <c r="BP21" i="4"/>
  <c r="X21" i="4" s="1"/>
  <c r="BP22" i="4"/>
  <c r="X22" i="4" s="1"/>
  <c r="BP23" i="4"/>
  <c r="X23" i="4" s="1"/>
  <c r="BO8" i="4"/>
  <c r="BO9" i="4"/>
  <c r="BO12" i="4"/>
  <c r="W12" i="4" s="1"/>
  <c r="BO14" i="4"/>
  <c r="BO16" i="4"/>
  <c r="W16" i="4" s="1"/>
  <c r="BO18" i="4"/>
  <c r="BO20" i="4"/>
  <c r="W20" i="4" s="1"/>
  <c r="BO21" i="4"/>
  <c r="W21" i="4" s="1"/>
  <c r="BO22" i="4"/>
  <c r="W22" i="4" s="1"/>
  <c r="BO23" i="4"/>
  <c r="W23" i="4" s="1"/>
  <c r="BO24" i="4"/>
  <c r="BN9" i="4"/>
  <c r="V9" i="4" s="1"/>
  <c r="BN11" i="4"/>
  <c r="V11" i="4" s="1"/>
  <c r="BN12" i="4"/>
  <c r="BN13" i="4"/>
  <c r="V13" i="4" s="1"/>
  <c r="BN15" i="4"/>
  <c r="BN17" i="4"/>
  <c r="V17" i="4" s="1"/>
  <c r="BN18" i="4"/>
  <c r="V18" i="4" s="1"/>
  <c r="BN19" i="4"/>
  <c r="BN21" i="4"/>
  <c r="BN22" i="4"/>
  <c r="V22" i="4" s="1"/>
  <c r="BN23" i="4"/>
  <c r="V23" i="4" s="1"/>
  <c r="BN24" i="4"/>
  <c r="V24" i="4" s="1"/>
  <c r="BM8" i="4"/>
  <c r="U8" i="4" s="1"/>
  <c r="BM10" i="4"/>
  <c r="BM11" i="4"/>
  <c r="BM12" i="4"/>
  <c r="U12" i="4" s="1"/>
  <c r="BM14" i="4"/>
  <c r="U14" i="4" s="1"/>
  <c r="BM16" i="4"/>
  <c r="U16" i="4" s="1"/>
  <c r="BM17" i="4"/>
  <c r="BM18" i="4"/>
  <c r="U18" i="4" s="1"/>
  <c r="BM19" i="4"/>
  <c r="BM20" i="4"/>
  <c r="U20" i="4" s="1"/>
  <c r="BM22" i="4"/>
  <c r="BM23" i="4"/>
  <c r="U23" i="4" s="1"/>
  <c r="BM24" i="4"/>
  <c r="U24" i="4" s="1"/>
  <c r="BL8" i="4"/>
  <c r="T8" i="4" s="1"/>
  <c r="BL9" i="4"/>
  <c r="T9" i="4" s="1"/>
  <c r="BL11" i="4"/>
  <c r="T11" i="4" s="1"/>
  <c r="BL13" i="4"/>
  <c r="T13" i="4" s="1"/>
  <c r="BL15" i="4"/>
  <c r="T15" i="4" s="1"/>
  <c r="BL16" i="4"/>
  <c r="BL17" i="4"/>
  <c r="BL18" i="4"/>
  <c r="BL19" i="4"/>
  <c r="T19" i="4" s="1"/>
  <c r="BL20" i="4"/>
  <c r="BL21" i="4"/>
  <c r="T21" i="4" s="1"/>
  <c r="BL22" i="4"/>
  <c r="BL23" i="4"/>
  <c r="BL24" i="4"/>
  <c r="T24" i="4" s="1"/>
  <c r="BK8" i="4"/>
  <c r="S8" i="4" s="1"/>
  <c r="BK9" i="4"/>
  <c r="S9" i="4" s="1"/>
  <c r="BK10" i="4"/>
  <c r="S10" i="4" s="1"/>
  <c r="BK12" i="4"/>
  <c r="BK14" i="4"/>
  <c r="S14" i="4" s="1"/>
  <c r="BK15" i="4"/>
  <c r="BK16" i="4"/>
  <c r="S16" i="4" s="1"/>
  <c r="BK17" i="4"/>
  <c r="BK18" i="4"/>
  <c r="BK19" i="4"/>
  <c r="S19" i="4" s="1"/>
  <c r="BK20" i="4"/>
  <c r="S20" i="4" s="1"/>
  <c r="BK21" i="4"/>
  <c r="S21" i="4" s="1"/>
  <c r="BK22" i="4"/>
  <c r="S22" i="4" s="1"/>
  <c r="BK23" i="4"/>
  <c r="S23" i="4" s="1"/>
  <c r="BK24" i="4"/>
  <c r="S24" i="4" s="1"/>
  <c r="BJ8" i="4"/>
  <c r="R8" i="4" s="1"/>
  <c r="BJ9" i="4"/>
  <c r="R9" i="4" s="1"/>
  <c r="BJ11" i="4"/>
  <c r="R11" i="4" s="1"/>
  <c r="BJ13" i="4"/>
  <c r="BJ14" i="4"/>
  <c r="R14" i="4" s="1"/>
  <c r="BJ15" i="4"/>
  <c r="R15" i="4" s="1"/>
  <c r="BJ16" i="4"/>
  <c r="BJ17" i="4"/>
  <c r="R17" i="4" s="1"/>
  <c r="BJ18" i="4"/>
  <c r="BJ19" i="4"/>
  <c r="BJ20" i="4"/>
  <c r="BJ21" i="4"/>
  <c r="R21" i="4" s="1"/>
  <c r="BJ22" i="4"/>
  <c r="R22" i="4" s="1"/>
  <c r="BJ23" i="4"/>
  <c r="R23" i="4" s="1"/>
  <c r="BJ24" i="4"/>
  <c r="R24" i="4" s="1"/>
  <c r="BI8" i="4"/>
  <c r="Q8" i="4" s="1"/>
  <c r="BI10" i="4"/>
  <c r="Q10" i="4" s="1"/>
  <c r="BI12" i="4"/>
  <c r="Q12" i="4" s="1"/>
  <c r="BI13" i="4"/>
  <c r="BI14" i="4"/>
  <c r="BI15" i="4"/>
  <c r="Q15" i="4" s="1"/>
  <c r="BI16" i="4"/>
  <c r="Q16" i="4" s="1"/>
  <c r="BI17" i="4"/>
  <c r="Q17" i="4" s="1"/>
  <c r="BI18" i="4"/>
  <c r="Q18" i="4" s="1"/>
  <c r="BI19" i="4"/>
  <c r="Q19" i="4" s="1"/>
  <c r="BI20" i="4"/>
  <c r="BI21" i="4"/>
  <c r="Q21" i="4" s="1"/>
  <c r="BI22" i="4"/>
  <c r="Q22" i="4" s="1"/>
  <c r="BI23" i="4"/>
  <c r="Q23" i="4" s="1"/>
  <c r="BI24" i="4"/>
  <c r="Q24" i="4" s="1"/>
  <c r="BH9" i="4"/>
  <c r="BH11" i="4"/>
  <c r="P11" i="4" s="1"/>
  <c r="BH12" i="4"/>
  <c r="BH13" i="4"/>
  <c r="P13" i="4" s="1"/>
  <c r="BH14" i="4"/>
  <c r="BH15" i="4"/>
  <c r="BH16" i="4"/>
  <c r="P16" i="4" s="1"/>
  <c r="BH17" i="4"/>
  <c r="P17" i="4" s="1"/>
  <c r="BH18" i="4"/>
  <c r="BH19" i="4"/>
  <c r="P19" i="4" s="1"/>
  <c r="BH20" i="4"/>
  <c r="P20" i="4" s="1"/>
  <c r="BH21" i="4"/>
  <c r="P21" i="4" s="1"/>
  <c r="BH22" i="4"/>
  <c r="P22" i="4" s="1"/>
  <c r="BH23" i="4"/>
  <c r="P23" i="4" s="1"/>
  <c r="BG8" i="4"/>
  <c r="O8" i="4" s="1"/>
  <c r="BG10" i="4"/>
  <c r="O10" i="4" s="1"/>
  <c r="BG11" i="4"/>
  <c r="O11" i="4" s="1"/>
  <c r="BG12" i="4"/>
  <c r="O12" i="4" s="1"/>
  <c r="BG13" i="4"/>
  <c r="BG14" i="4"/>
  <c r="O14" i="4" s="1"/>
  <c r="BG15" i="4"/>
  <c r="BG16" i="4"/>
  <c r="O16" i="4" s="1"/>
  <c r="BG17" i="4"/>
  <c r="O17" i="4" s="1"/>
  <c r="BG18" i="4"/>
  <c r="O18" i="4" s="1"/>
  <c r="BG19" i="4"/>
  <c r="O19" i="4" s="1"/>
  <c r="BG20" i="4"/>
  <c r="O20" i="4" s="1"/>
  <c r="BG21" i="4"/>
  <c r="O21" i="4" s="1"/>
  <c r="BG22" i="4"/>
  <c r="O22" i="4" s="1"/>
  <c r="BG24" i="4"/>
  <c r="O24" i="4" s="1"/>
  <c r="BF9" i="4"/>
  <c r="N9" i="4" s="1"/>
  <c r="BF10" i="4"/>
  <c r="BF11" i="4"/>
  <c r="BF12" i="4"/>
  <c r="N12" i="4" s="1"/>
  <c r="BF13" i="4"/>
  <c r="N13" i="4" s="1"/>
  <c r="BF14" i="4"/>
  <c r="BF15" i="4"/>
  <c r="N15" i="4" s="1"/>
  <c r="BF16" i="4"/>
  <c r="BF17" i="4"/>
  <c r="N17" i="4" s="1"/>
  <c r="BF18" i="4"/>
  <c r="N18" i="4" s="1"/>
  <c r="BF19" i="4"/>
  <c r="N19" i="4" s="1"/>
  <c r="BF20" i="4"/>
  <c r="N20" i="4" s="1"/>
  <c r="BF21" i="4"/>
  <c r="N21" i="4" s="1"/>
  <c r="BF23" i="4"/>
  <c r="BE8" i="4"/>
  <c r="M8" i="4" s="1"/>
  <c r="BE9" i="4"/>
  <c r="BE10" i="4"/>
  <c r="M10" i="4" s="1"/>
  <c r="BE11" i="4"/>
  <c r="BE12" i="4"/>
  <c r="BE13" i="4"/>
  <c r="M13" i="4" s="1"/>
  <c r="BE14" i="4"/>
  <c r="M14" i="4" s="1"/>
  <c r="BE16" i="4"/>
  <c r="M16" i="4" s="1"/>
  <c r="BE18" i="4"/>
  <c r="BE19" i="4"/>
  <c r="BE20" i="4"/>
  <c r="M20" i="4" s="1"/>
  <c r="BE22" i="4"/>
  <c r="BE24" i="4"/>
  <c r="BD8" i="4"/>
  <c r="BD9" i="4"/>
  <c r="L9" i="4" s="1"/>
  <c r="BD11" i="4"/>
  <c r="BD12" i="4"/>
  <c r="BD13" i="4"/>
  <c r="BD14" i="4"/>
  <c r="BD15" i="4"/>
  <c r="L15" i="4" s="1"/>
  <c r="BD17" i="4"/>
  <c r="L17" i="4" s="1"/>
  <c r="BD18" i="4"/>
  <c r="L18" i="4" s="1"/>
  <c r="BD19" i="4"/>
  <c r="BD21" i="4"/>
  <c r="L21" i="4" s="1"/>
  <c r="BD23" i="4"/>
  <c r="L23" i="4" s="1"/>
  <c r="BD24" i="4"/>
  <c r="L24" i="4" s="1"/>
  <c r="BC8" i="4"/>
  <c r="BC9" i="4"/>
  <c r="K9" i="4" s="1"/>
  <c r="BC10" i="4"/>
  <c r="K10" i="4" s="1"/>
  <c r="BC12" i="4"/>
  <c r="BC13" i="4"/>
  <c r="BC16" i="4"/>
  <c r="K16" i="4" s="1"/>
  <c r="BC20" i="4"/>
  <c r="K20" i="4" s="1"/>
  <c r="BC22" i="4"/>
  <c r="K22" i="4" s="1"/>
  <c r="BC24" i="4"/>
  <c r="K24" i="4" s="1"/>
  <c r="BB8" i="4"/>
  <c r="J8" i="4" s="1"/>
  <c r="BB9" i="4"/>
  <c r="J9" i="4" s="1"/>
  <c r="BB10" i="4"/>
  <c r="BB11" i="4"/>
  <c r="J11" i="4" s="1"/>
  <c r="BB13" i="4"/>
  <c r="J13" i="4" s="1"/>
  <c r="BB15" i="4"/>
  <c r="BB16" i="4"/>
  <c r="J16" i="4" s="1"/>
  <c r="BB21" i="4"/>
  <c r="BB22" i="4"/>
  <c r="BB23" i="4"/>
  <c r="J23" i="4" s="1"/>
  <c r="BA8" i="4"/>
  <c r="BA10" i="4"/>
  <c r="I10" i="4" s="1"/>
  <c r="BA11" i="4"/>
  <c r="I11" i="4" s="1"/>
  <c r="BA12" i="4"/>
  <c r="I12" i="4" s="1"/>
  <c r="BA14" i="4"/>
  <c r="I14" i="4" s="1"/>
  <c r="BA20" i="4"/>
  <c r="I20" i="4" s="1"/>
  <c r="BA22" i="4"/>
  <c r="BA23" i="4"/>
  <c r="BA24" i="4"/>
  <c r="I24" i="4" s="1"/>
  <c r="AZ9" i="4"/>
  <c r="AZ11" i="4"/>
  <c r="AZ12" i="4"/>
  <c r="H12" i="4" s="1"/>
  <c r="AZ13" i="4"/>
  <c r="H13" i="4" s="1"/>
  <c r="AZ19" i="4"/>
  <c r="H19" i="4" s="1"/>
  <c r="AZ21" i="4"/>
  <c r="H21" i="4" s="1"/>
  <c r="AZ23" i="4"/>
  <c r="AZ24" i="4"/>
  <c r="AY8" i="4"/>
  <c r="G8" i="4" s="1"/>
  <c r="AY10" i="4"/>
  <c r="AY12" i="4"/>
  <c r="AY13" i="4"/>
  <c r="AY19" i="4"/>
  <c r="G19" i="4" s="1"/>
  <c r="AY20" i="4"/>
  <c r="G20" i="4" s="1"/>
  <c r="AY22" i="4"/>
  <c r="AY24" i="4"/>
  <c r="G24" i="4" s="1"/>
  <c r="AX8" i="4"/>
  <c r="F8" i="4" s="1"/>
  <c r="AX9" i="4"/>
  <c r="F9" i="4" s="1"/>
  <c r="AX11" i="4"/>
  <c r="F11" i="4" s="1"/>
  <c r="AX19" i="4"/>
  <c r="AX20" i="4"/>
  <c r="F20" i="4" s="1"/>
  <c r="AX21" i="4"/>
  <c r="F21" i="4" s="1"/>
  <c r="AX23" i="4"/>
  <c r="AW8" i="4"/>
  <c r="AW9" i="4"/>
  <c r="AW10" i="4"/>
  <c r="E10" i="4" s="1"/>
  <c r="AW16" i="4"/>
  <c r="E16" i="4" s="1"/>
  <c r="AW18" i="4"/>
  <c r="E18" i="4" s="1"/>
  <c r="AW20" i="4"/>
  <c r="E20" i="4" s="1"/>
  <c r="AW21" i="4"/>
  <c r="E21" i="4" s="1"/>
  <c r="AW24" i="4"/>
  <c r="E24" i="4" s="1"/>
  <c r="AV9" i="4"/>
  <c r="AV23" i="4"/>
  <c r="Z8" i="4"/>
  <c r="D8" i="4" s="1"/>
  <c r="Z9" i="4"/>
  <c r="O9" i="3" s="1"/>
  <c r="Z10" i="4"/>
  <c r="O10" i="3" s="1"/>
  <c r="Z11" i="4"/>
  <c r="AA11" i="1" s="1"/>
  <c r="Z12" i="4"/>
  <c r="O12" i="3" s="1"/>
  <c r="Z13" i="4"/>
  <c r="O13" i="3" s="1"/>
  <c r="Z14" i="4"/>
  <c r="Z15" i="4"/>
  <c r="Z16" i="4"/>
  <c r="Z17" i="4"/>
  <c r="Z18" i="4"/>
  <c r="Z19" i="4"/>
  <c r="Z20" i="4"/>
  <c r="Z21" i="4"/>
  <c r="O21" i="3" s="1"/>
  <c r="Z22" i="4"/>
  <c r="Z23" i="4"/>
  <c r="Z24" i="4"/>
  <c r="D24" i="4" s="1"/>
  <c r="Y9" i="4"/>
  <c r="Y11" i="4"/>
  <c r="Y21" i="4"/>
  <c r="Y22" i="4"/>
  <c r="Y23" i="4"/>
  <c r="Y24" i="4"/>
  <c r="X10" i="4"/>
  <c r="X13" i="4"/>
  <c r="X14" i="4"/>
  <c r="X17" i="4"/>
  <c r="X18" i="4"/>
  <c r="X19" i="4"/>
  <c r="X24" i="4"/>
  <c r="W8" i="4"/>
  <c r="W9" i="4"/>
  <c r="W13" i="4"/>
  <c r="W14" i="4"/>
  <c r="W18" i="4"/>
  <c r="W19" i="4"/>
  <c r="W24" i="4"/>
  <c r="V8" i="4"/>
  <c r="V12" i="4"/>
  <c r="V15" i="4"/>
  <c r="V19" i="4"/>
  <c r="V20" i="4"/>
  <c r="V21" i="4"/>
  <c r="U10" i="4"/>
  <c r="U11" i="4"/>
  <c r="U15" i="4"/>
  <c r="U17" i="4"/>
  <c r="U19" i="4"/>
  <c r="U21" i="4"/>
  <c r="U22" i="4"/>
  <c r="T10" i="4"/>
  <c r="T16" i="4"/>
  <c r="T17" i="4"/>
  <c r="T18" i="4"/>
  <c r="T20" i="4"/>
  <c r="T22" i="4"/>
  <c r="T23" i="4"/>
  <c r="S12" i="4"/>
  <c r="S15" i="4"/>
  <c r="S17" i="4"/>
  <c r="S18" i="4"/>
  <c r="R13" i="4"/>
  <c r="R16" i="4"/>
  <c r="R18" i="4"/>
  <c r="R19" i="4"/>
  <c r="R20" i="4"/>
  <c r="Q13" i="4"/>
  <c r="Q14" i="4"/>
  <c r="Q20" i="4"/>
  <c r="P9" i="4"/>
  <c r="P12" i="4"/>
  <c r="P14" i="4"/>
  <c r="P15" i="4"/>
  <c r="P18" i="4"/>
  <c r="O13" i="4"/>
  <c r="O15" i="4"/>
  <c r="N10" i="4"/>
  <c r="N11" i="4"/>
  <c r="N14" i="4"/>
  <c r="N16" i="4"/>
  <c r="N23" i="4"/>
  <c r="M9" i="4"/>
  <c r="M11" i="4"/>
  <c r="M12" i="4"/>
  <c r="M18" i="4"/>
  <c r="M19" i="4"/>
  <c r="M22" i="4"/>
  <c r="M24" i="4"/>
  <c r="L8" i="4"/>
  <c r="L11" i="4"/>
  <c r="L12" i="4"/>
  <c r="L13" i="4"/>
  <c r="L14" i="4"/>
  <c r="L19" i="4"/>
  <c r="K8" i="4"/>
  <c r="K12" i="4"/>
  <c r="K13" i="4"/>
  <c r="J10" i="4"/>
  <c r="J15" i="4"/>
  <c r="J21" i="4"/>
  <c r="J22" i="4"/>
  <c r="I8" i="4"/>
  <c r="I22" i="4"/>
  <c r="I23" i="4"/>
  <c r="H9" i="4"/>
  <c r="H11" i="4"/>
  <c r="H23" i="4"/>
  <c r="H24" i="4"/>
  <c r="G10" i="4"/>
  <c r="G12" i="4"/>
  <c r="G13" i="4"/>
  <c r="G22" i="4"/>
  <c r="F19" i="4"/>
  <c r="F23" i="4"/>
  <c r="E8" i="4"/>
  <c r="E9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C8" i="3"/>
  <c r="Z8" i="3" s="1"/>
  <c r="AC9" i="3"/>
  <c r="AP9" i="1" s="1"/>
  <c r="AC10" i="3"/>
  <c r="AP10" i="1" s="1"/>
  <c r="AC11" i="3"/>
  <c r="Z11" i="3" s="1"/>
  <c r="AC12" i="3"/>
  <c r="Z12" i="3" s="1"/>
  <c r="AC13" i="3"/>
  <c r="AP13" i="1" s="1"/>
  <c r="AC14" i="3"/>
  <c r="Z14" i="3" s="1"/>
  <c r="AC15" i="3"/>
  <c r="AC16" i="3"/>
  <c r="AC17" i="3"/>
  <c r="Z17" i="3" s="1"/>
  <c r="AC18" i="3"/>
  <c r="AC19" i="3"/>
  <c r="AC20" i="3"/>
  <c r="Z20" i="3" s="1"/>
  <c r="AC21" i="3"/>
  <c r="AC22" i="3"/>
  <c r="Z22" i="3" s="1"/>
  <c r="AC23" i="3"/>
  <c r="Z23" i="3" s="1"/>
  <c r="AC24" i="3"/>
  <c r="Z24" i="3" s="1"/>
  <c r="Z9" i="3"/>
  <c r="Z13" i="3"/>
  <c r="Z15" i="3"/>
  <c r="Z16" i="3"/>
  <c r="Z18" i="3"/>
  <c r="Z19" i="3"/>
  <c r="Z21" i="3"/>
  <c r="R8" i="3"/>
  <c r="P8" i="3" s="1"/>
  <c r="R9" i="3"/>
  <c r="R10" i="3"/>
  <c r="P10" i="3" s="1"/>
  <c r="R11" i="3"/>
  <c r="P11" i="3" s="1"/>
  <c r="R12" i="3"/>
  <c r="P12" i="3" s="1"/>
  <c r="R13" i="3"/>
  <c r="P13" i="3" s="1"/>
  <c r="R14" i="3"/>
  <c r="P14" i="3" s="1"/>
  <c r="R15" i="3"/>
  <c r="P15" i="3" s="1"/>
  <c r="R16" i="3"/>
  <c r="P16" i="3" s="1"/>
  <c r="R17" i="3"/>
  <c r="P17" i="3" s="1"/>
  <c r="R18" i="3"/>
  <c r="P18" i="3" s="1"/>
  <c r="R19" i="3"/>
  <c r="P19" i="3" s="1"/>
  <c r="R20" i="3"/>
  <c r="R21" i="3"/>
  <c r="R22" i="3"/>
  <c r="P22" i="3" s="1"/>
  <c r="R23" i="3"/>
  <c r="R24" i="3"/>
  <c r="P9" i="3"/>
  <c r="P20" i="3"/>
  <c r="P21" i="3"/>
  <c r="P23" i="3"/>
  <c r="P24" i="3"/>
  <c r="O14" i="3"/>
  <c r="O15" i="3"/>
  <c r="O16" i="3"/>
  <c r="O18" i="3"/>
  <c r="O19" i="3"/>
  <c r="O20" i="3"/>
  <c r="O22" i="3"/>
  <c r="N8" i="3"/>
  <c r="R8" i="1" s="1"/>
  <c r="N9" i="3"/>
  <c r="R9" i="1" s="1"/>
  <c r="N10" i="3"/>
  <c r="R10" i="1" s="1"/>
  <c r="N11" i="3"/>
  <c r="N12" i="3"/>
  <c r="R12" i="1" s="1"/>
  <c r="N13" i="3"/>
  <c r="N14" i="3"/>
  <c r="N15" i="3"/>
  <c r="N16" i="3"/>
  <c r="N17" i="3"/>
  <c r="N18" i="3"/>
  <c r="N19" i="3"/>
  <c r="N20" i="3"/>
  <c r="R20" i="1" s="1"/>
  <c r="N21" i="3"/>
  <c r="N22" i="3"/>
  <c r="N23" i="3"/>
  <c r="R23" i="1" s="1"/>
  <c r="N24" i="3"/>
  <c r="R24" i="1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E8" i="3"/>
  <c r="E9" i="3"/>
  <c r="Q9" i="1" s="1"/>
  <c r="E10" i="3"/>
  <c r="E11" i="3"/>
  <c r="E12" i="3"/>
  <c r="E13" i="3"/>
  <c r="E14" i="3"/>
  <c r="E15" i="3"/>
  <c r="D15" i="3" s="1"/>
  <c r="E16" i="3"/>
  <c r="E17" i="3"/>
  <c r="E18" i="3"/>
  <c r="E19" i="3"/>
  <c r="E20" i="3"/>
  <c r="E21" i="3"/>
  <c r="Q21" i="1" s="1"/>
  <c r="E22" i="3"/>
  <c r="Q22" i="1" s="1"/>
  <c r="E23" i="3"/>
  <c r="Q23" i="1" s="1"/>
  <c r="E24" i="3"/>
  <c r="Q24" i="1" s="1"/>
  <c r="D14" i="3"/>
  <c r="D16" i="3"/>
  <c r="EH8" i="8"/>
  <c r="DZ8" i="8" s="1"/>
  <c r="EH9" i="8"/>
  <c r="EH10" i="8"/>
  <c r="EH11" i="8"/>
  <c r="EH12" i="8"/>
  <c r="EH13" i="8"/>
  <c r="DZ13" i="8" s="1"/>
  <c r="EH14" i="8"/>
  <c r="DZ14" i="8" s="1"/>
  <c r="EH15" i="8"/>
  <c r="EH16" i="8"/>
  <c r="EH17" i="8"/>
  <c r="EH18" i="8"/>
  <c r="EH19" i="8"/>
  <c r="DZ19" i="8" s="1"/>
  <c r="EH20" i="8"/>
  <c r="EH21" i="8"/>
  <c r="EH22" i="8"/>
  <c r="EH23" i="8"/>
  <c r="DZ23" i="8" s="1"/>
  <c r="EH24" i="8"/>
  <c r="EA8" i="8"/>
  <c r="EA9" i="8"/>
  <c r="EA10" i="8"/>
  <c r="EA11" i="8"/>
  <c r="EA12" i="8"/>
  <c r="DZ12" i="8" s="1"/>
  <c r="EA13" i="8"/>
  <c r="EA14" i="8"/>
  <c r="EA15" i="8"/>
  <c r="EA16" i="8"/>
  <c r="DZ16" i="8" s="1"/>
  <c r="EA17" i="8"/>
  <c r="DZ17" i="8" s="1"/>
  <c r="EA18" i="8"/>
  <c r="DZ18" i="8" s="1"/>
  <c r="EA19" i="8"/>
  <c r="EA20" i="8"/>
  <c r="EA21" i="8"/>
  <c r="EA22" i="8"/>
  <c r="DZ22" i="8" s="1"/>
  <c r="EA23" i="8"/>
  <c r="EA24" i="8"/>
  <c r="DZ24" i="8" s="1"/>
  <c r="DZ10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N8" i="8"/>
  <c r="DN9" i="8"/>
  <c r="DN10" i="8"/>
  <c r="DN11" i="8"/>
  <c r="DN12" i="8"/>
  <c r="DF12" i="8" s="1"/>
  <c r="DN13" i="8"/>
  <c r="DN14" i="8"/>
  <c r="DN15" i="8"/>
  <c r="DN16" i="8"/>
  <c r="DN17" i="8"/>
  <c r="DN18" i="8"/>
  <c r="DF18" i="8" s="1"/>
  <c r="DN19" i="8"/>
  <c r="DN20" i="8"/>
  <c r="DN21" i="8"/>
  <c r="DN22" i="8"/>
  <c r="DN23" i="8"/>
  <c r="DN24" i="8"/>
  <c r="DG8" i="8"/>
  <c r="DF8" i="8" s="1"/>
  <c r="DG9" i="8"/>
  <c r="DG10" i="8"/>
  <c r="DF10" i="8" s="1"/>
  <c r="DG11" i="8"/>
  <c r="DF11" i="8" s="1"/>
  <c r="DG12" i="8"/>
  <c r="DG13" i="8"/>
  <c r="DG14" i="8"/>
  <c r="DG15" i="8"/>
  <c r="DG16" i="8"/>
  <c r="DF16" i="8" s="1"/>
  <c r="DG17" i="8"/>
  <c r="DG18" i="8"/>
  <c r="DG19" i="8"/>
  <c r="DG20" i="8"/>
  <c r="DF20" i="8" s="1"/>
  <c r="DG21" i="8"/>
  <c r="DF21" i="8" s="1"/>
  <c r="DG22" i="8"/>
  <c r="DG23" i="8"/>
  <c r="DG24" i="8"/>
  <c r="DF9" i="8"/>
  <c r="DF15" i="8"/>
  <c r="DF17" i="8"/>
  <c r="DF23" i="8"/>
  <c r="CY8" i="8"/>
  <c r="CY9" i="8"/>
  <c r="CQ9" i="8" s="1"/>
  <c r="CY10" i="8"/>
  <c r="CY11" i="8"/>
  <c r="CY12" i="8"/>
  <c r="CY13" i="8"/>
  <c r="CY14" i="8"/>
  <c r="CQ14" i="8" s="1"/>
  <c r="CY15" i="8"/>
  <c r="CQ15" i="8" s="1"/>
  <c r="CY16" i="8"/>
  <c r="CY17" i="8"/>
  <c r="CY18" i="8"/>
  <c r="CY19" i="8"/>
  <c r="CY20" i="8"/>
  <c r="CY21" i="8"/>
  <c r="CY22" i="8"/>
  <c r="CY23" i="8"/>
  <c r="CY24" i="8"/>
  <c r="CQ24" i="8" s="1"/>
  <c r="CR8" i="8"/>
  <c r="CR9" i="8"/>
  <c r="CR10" i="8"/>
  <c r="CQ10" i="8" s="1"/>
  <c r="CR11" i="8"/>
  <c r="CQ11" i="8" s="1"/>
  <c r="CR12" i="8"/>
  <c r="CR13" i="8"/>
  <c r="CQ13" i="8" s="1"/>
  <c r="CR14" i="8"/>
  <c r="CR15" i="8"/>
  <c r="CR16" i="8"/>
  <c r="CQ16" i="8" s="1"/>
  <c r="CR17" i="8"/>
  <c r="CQ17" i="8" s="1"/>
  <c r="CR18" i="8"/>
  <c r="CR19" i="8"/>
  <c r="CQ19" i="8" s="1"/>
  <c r="CR20" i="8"/>
  <c r="CQ20" i="8" s="1"/>
  <c r="CR21" i="8"/>
  <c r="CR22" i="8"/>
  <c r="CR23" i="8"/>
  <c r="CQ23" i="8" s="1"/>
  <c r="CR24" i="8"/>
  <c r="CQ8" i="8"/>
  <c r="CJ8" i="8"/>
  <c r="CJ9" i="8"/>
  <c r="CB9" i="8" s="1"/>
  <c r="CJ10" i="8"/>
  <c r="CJ11" i="8"/>
  <c r="CJ12" i="8"/>
  <c r="CJ13" i="8"/>
  <c r="CJ14" i="8"/>
  <c r="CJ15" i="8"/>
  <c r="CJ16" i="8"/>
  <c r="CJ17" i="8"/>
  <c r="CJ18" i="8"/>
  <c r="CB18" i="8" s="1"/>
  <c r="CJ19" i="8"/>
  <c r="CJ20" i="8"/>
  <c r="CJ21" i="8"/>
  <c r="CB21" i="8" s="1"/>
  <c r="CJ22" i="8"/>
  <c r="CJ23" i="8"/>
  <c r="CJ24" i="8"/>
  <c r="CB24" i="8" s="1"/>
  <c r="CC8" i="8"/>
  <c r="CC9" i="8"/>
  <c r="CC10" i="8"/>
  <c r="CB10" i="8" s="1"/>
  <c r="CC11" i="8"/>
  <c r="CB11" i="8" s="1"/>
  <c r="CC12" i="8"/>
  <c r="CC13" i="8"/>
  <c r="CC14" i="8"/>
  <c r="CC15" i="8"/>
  <c r="CC16" i="8"/>
  <c r="CC17" i="8"/>
  <c r="CC18" i="8"/>
  <c r="CC19" i="8"/>
  <c r="CC20" i="8"/>
  <c r="CB20" i="8" s="1"/>
  <c r="CC21" i="8"/>
  <c r="CC22" i="8"/>
  <c r="CB22" i="8" s="1"/>
  <c r="CC23" i="8"/>
  <c r="CC24" i="8"/>
  <c r="CB17" i="8"/>
  <c r="CB23" i="8"/>
  <c r="BU8" i="8"/>
  <c r="BU9" i="8"/>
  <c r="BM9" i="8" s="1"/>
  <c r="BU10" i="8"/>
  <c r="BU11" i="8"/>
  <c r="BM11" i="8" s="1"/>
  <c r="BU12" i="8"/>
  <c r="BM12" i="8" s="1"/>
  <c r="BU13" i="8"/>
  <c r="BU14" i="8"/>
  <c r="BU15" i="8"/>
  <c r="BM15" i="8" s="1"/>
  <c r="BU16" i="8"/>
  <c r="BU17" i="8"/>
  <c r="BU18" i="8"/>
  <c r="BU19" i="8"/>
  <c r="BU20" i="8"/>
  <c r="BU21" i="8"/>
  <c r="BU22" i="8"/>
  <c r="BU23" i="8"/>
  <c r="BU24" i="8"/>
  <c r="BN8" i="8"/>
  <c r="BM8" i="8" s="1"/>
  <c r="BN9" i="8"/>
  <c r="BN10" i="8"/>
  <c r="BN11" i="8"/>
  <c r="BN12" i="8"/>
  <c r="BN13" i="8"/>
  <c r="BM13" i="8" s="1"/>
  <c r="BN14" i="8"/>
  <c r="BN15" i="8"/>
  <c r="BN16" i="8"/>
  <c r="BN17" i="8"/>
  <c r="BM17" i="8" s="1"/>
  <c r="BN18" i="8"/>
  <c r="BM18" i="8" s="1"/>
  <c r="BN19" i="8"/>
  <c r="BN20" i="8"/>
  <c r="BM20" i="8" s="1"/>
  <c r="BN21" i="8"/>
  <c r="BM21" i="8" s="1"/>
  <c r="BN22" i="8"/>
  <c r="BN23" i="8"/>
  <c r="BM23" i="8" s="1"/>
  <c r="BN24" i="8"/>
  <c r="BM14" i="8"/>
  <c r="BF8" i="8"/>
  <c r="AX8" i="8" s="1"/>
  <c r="BF9" i="8"/>
  <c r="BF10" i="8"/>
  <c r="BF11" i="8"/>
  <c r="BF12" i="8"/>
  <c r="BF13" i="8"/>
  <c r="BF14" i="8"/>
  <c r="AX14" i="8" s="1"/>
  <c r="BF15" i="8"/>
  <c r="BF16" i="8"/>
  <c r="BF17" i="8"/>
  <c r="BF18" i="8"/>
  <c r="AX18" i="8" s="1"/>
  <c r="BF19" i="8"/>
  <c r="BF20" i="8"/>
  <c r="BF21" i="8"/>
  <c r="AX21" i="8" s="1"/>
  <c r="BF22" i="8"/>
  <c r="BF23" i="8"/>
  <c r="BF24" i="8"/>
  <c r="AX24" i="8" s="1"/>
  <c r="AY8" i="8"/>
  <c r="AY9" i="8"/>
  <c r="AY10" i="8"/>
  <c r="AY11" i="8"/>
  <c r="AX11" i="8" s="1"/>
  <c r="AY12" i="8"/>
  <c r="AX12" i="8" s="1"/>
  <c r="AY13" i="8"/>
  <c r="AX13" i="8" s="1"/>
  <c r="AY14" i="8"/>
  <c r="AY15" i="8"/>
  <c r="AY16" i="8"/>
  <c r="AY17" i="8"/>
  <c r="AX17" i="8" s="1"/>
  <c r="AY18" i="8"/>
  <c r="AY19" i="8"/>
  <c r="AX19" i="8" s="1"/>
  <c r="AY20" i="8"/>
  <c r="AY21" i="8"/>
  <c r="AY22" i="8"/>
  <c r="AY23" i="8"/>
  <c r="AX23" i="8" s="1"/>
  <c r="AY24" i="8"/>
  <c r="AX20" i="8"/>
  <c r="AQ8" i="8"/>
  <c r="AI8" i="8" s="1"/>
  <c r="AQ9" i="8"/>
  <c r="AQ10" i="8"/>
  <c r="AQ11" i="8"/>
  <c r="AQ12" i="8"/>
  <c r="AI12" i="8" s="1"/>
  <c r="AQ13" i="8"/>
  <c r="AQ14" i="8"/>
  <c r="AQ15" i="8"/>
  <c r="AQ16" i="8"/>
  <c r="AQ17" i="8"/>
  <c r="AQ18" i="8"/>
  <c r="AI18" i="8" s="1"/>
  <c r="AQ19" i="8"/>
  <c r="AQ20" i="8"/>
  <c r="AQ21" i="8"/>
  <c r="AQ22" i="8"/>
  <c r="AQ23" i="8"/>
  <c r="AQ24" i="8"/>
  <c r="AJ8" i="8"/>
  <c r="AJ9" i="8"/>
  <c r="AI9" i="8" s="1"/>
  <c r="AJ10" i="8"/>
  <c r="AJ11" i="8"/>
  <c r="AI11" i="8" s="1"/>
  <c r="AJ12" i="8"/>
  <c r="AJ13" i="8"/>
  <c r="AI13" i="8" s="1"/>
  <c r="AJ14" i="8"/>
  <c r="AJ15" i="8"/>
  <c r="AJ16" i="8"/>
  <c r="AJ17" i="8"/>
  <c r="AI17" i="8" s="1"/>
  <c r="AJ18" i="8"/>
  <c r="AJ19" i="8"/>
  <c r="AI19" i="8" s="1"/>
  <c r="AJ20" i="8"/>
  <c r="AI20" i="8" s="1"/>
  <c r="AJ21" i="8"/>
  <c r="AI21" i="8" s="1"/>
  <c r="AJ22" i="8"/>
  <c r="AJ23" i="8"/>
  <c r="AI23" i="8" s="1"/>
  <c r="AJ24" i="8"/>
  <c r="AI24" i="8" s="1"/>
  <c r="AI14" i="8"/>
  <c r="AI15" i="8"/>
  <c r="AB8" i="8"/>
  <c r="T8" i="8" s="1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T21" i="8" s="1"/>
  <c r="AB22" i="8"/>
  <c r="AB23" i="8"/>
  <c r="AB24" i="8"/>
  <c r="T24" i="8" s="1"/>
  <c r="U8" i="8"/>
  <c r="U9" i="8"/>
  <c r="U10" i="8"/>
  <c r="U11" i="8"/>
  <c r="T11" i="8" s="1"/>
  <c r="U12" i="8"/>
  <c r="U13" i="8"/>
  <c r="T13" i="8" s="1"/>
  <c r="U14" i="8"/>
  <c r="U15" i="8"/>
  <c r="U16" i="8"/>
  <c r="U17" i="8"/>
  <c r="U18" i="8"/>
  <c r="U19" i="8"/>
  <c r="T19" i="8" s="1"/>
  <c r="U20" i="8"/>
  <c r="U21" i="8"/>
  <c r="U22" i="8"/>
  <c r="U23" i="8"/>
  <c r="T23" i="8" s="1"/>
  <c r="U24" i="8"/>
  <c r="T9" i="8"/>
  <c r="T15" i="8"/>
  <c r="T17" i="8"/>
  <c r="T18" i="8"/>
  <c r="T20" i="8"/>
  <c r="M8" i="8"/>
  <c r="M9" i="8"/>
  <c r="M10" i="8"/>
  <c r="M11" i="8"/>
  <c r="M12" i="8"/>
  <c r="E12" i="8" s="1"/>
  <c r="M13" i="8"/>
  <c r="M14" i="8"/>
  <c r="M15" i="8"/>
  <c r="M16" i="8"/>
  <c r="M17" i="8"/>
  <c r="M18" i="8"/>
  <c r="E18" i="8" s="1"/>
  <c r="M19" i="8"/>
  <c r="M20" i="8"/>
  <c r="E20" i="8" s="1"/>
  <c r="M21" i="8"/>
  <c r="M22" i="8"/>
  <c r="E22" i="8" s="1"/>
  <c r="M23" i="8"/>
  <c r="M24" i="8"/>
  <c r="E24" i="8" s="1"/>
  <c r="F8" i="8"/>
  <c r="E8" i="8" s="1"/>
  <c r="F9" i="8"/>
  <c r="F10" i="8"/>
  <c r="F11" i="8"/>
  <c r="E11" i="8" s="1"/>
  <c r="F12" i="8"/>
  <c r="F13" i="8"/>
  <c r="F14" i="8"/>
  <c r="E14" i="8" s="1"/>
  <c r="F15" i="8"/>
  <c r="E15" i="8" s="1"/>
  <c r="F16" i="8"/>
  <c r="E16" i="8" s="1"/>
  <c r="F17" i="8"/>
  <c r="E17" i="8" s="1"/>
  <c r="F18" i="8"/>
  <c r="F19" i="8"/>
  <c r="F20" i="8"/>
  <c r="F21" i="8"/>
  <c r="E21" i="8" s="1"/>
  <c r="F22" i="8"/>
  <c r="F23" i="8"/>
  <c r="F24" i="8"/>
  <c r="E9" i="8"/>
  <c r="E23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G8" i="10"/>
  <c r="DG9" i="10"/>
  <c r="DG10" i="10"/>
  <c r="DG11" i="10"/>
  <c r="DG12" i="10"/>
  <c r="DG13" i="10"/>
  <c r="DG14" i="10"/>
  <c r="CS14" i="10" s="1"/>
  <c r="DG15" i="10"/>
  <c r="DG16" i="10"/>
  <c r="CS16" i="10" s="1"/>
  <c r="DG17" i="10"/>
  <c r="DG18" i="10"/>
  <c r="DG19" i="10"/>
  <c r="DG20" i="10"/>
  <c r="DG21" i="10"/>
  <c r="DG22" i="10"/>
  <c r="DG23" i="10"/>
  <c r="DG24" i="10"/>
  <c r="DF8" i="10"/>
  <c r="DA8" i="10" s="1"/>
  <c r="DF9" i="10"/>
  <c r="DF10" i="10"/>
  <c r="DF11" i="10"/>
  <c r="DF12" i="10"/>
  <c r="DF13" i="10"/>
  <c r="DF14" i="10"/>
  <c r="DF15" i="10"/>
  <c r="CR15" i="10" s="1"/>
  <c r="DF16" i="10"/>
  <c r="DF17" i="10"/>
  <c r="DF18" i="10"/>
  <c r="DF19" i="10"/>
  <c r="DF20" i="10"/>
  <c r="CR20" i="10" s="1"/>
  <c r="DF21" i="10"/>
  <c r="CR21" i="10" s="1"/>
  <c r="DF22" i="10"/>
  <c r="DF23" i="10"/>
  <c r="DF24" i="10"/>
  <c r="DE8" i="10"/>
  <c r="DE9" i="10"/>
  <c r="DE10" i="10"/>
  <c r="DE11" i="10"/>
  <c r="DE12" i="10"/>
  <c r="DE13" i="10"/>
  <c r="DE14" i="10"/>
  <c r="DE15" i="10"/>
  <c r="DE16" i="10"/>
  <c r="DE17" i="10"/>
  <c r="DE18" i="10"/>
  <c r="CQ18" i="10" s="1"/>
  <c r="DE19" i="10"/>
  <c r="DE20" i="10"/>
  <c r="DE21" i="10"/>
  <c r="DE22" i="10"/>
  <c r="DE23" i="10"/>
  <c r="DE24" i="10"/>
  <c r="DD8" i="10"/>
  <c r="DD9" i="10"/>
  <c r="DD10" i="10"/>
  <c r="DD11" i="10"/>
  <c r="DD12" i="10"/>
  <c r="DD13" i="10"/>
  <c r="DD14" i="10"/>
  <c r="DD15" i="10"/>
  <c r="DD16" i="10"/>
  <c r="DD17" i="10"/>
  <c r="CP17" i="10" s="1"/>
  <c r="DD18" i="10"/>
  <c r="DD19" i="10"/>
  <c r="DD20" i="10"/>
  <c r="DD21" i="10"/>
  <c r="DD22" i="10"/>
  <c r="DD23" i="10"/>
  <c r="DD24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CO24" i="10" s="1"/>
  <c r="DB8" i="10"/>
  <c r="DB9" i="10"/>
  <c r="DB10" i="10"/>
  <c r="DB11" i="10"/>
  <c r="DB12" i="10"/>
  <c r="DB13" i="10"/>
  <c r="DB14" i="10"/>
  <c r="DB15" i="10"/>
  <c r="CN15" i="10" s="1"/>
  <c r="DB16" i="10"/>
  <c r="DA16" i="10" s="1"/>
  <c r="DB17" i="10"/>
  <c r="DB18" i="10"/>
  <c r="DB19" i="10"/>
  <c r="DB20" i="10"/>
  <c r="DB21" i="10"/>
  <c r="DB22" i="10"/>
  <c r="DB23" i="10"/>
  <c r="DB24" i="10"/>
  <c r="CZ17" i="10"/>
  <c r="CZ18" i="10"/>
  <c r="CS18" i="10" s="1"/>
  <c r="CX19" i="10"/>
  <c r="CW15" i="10"/>
  <c r="CP15" i="10" s="1"/>
  <c r="CW20" i="10"/>
  <c r="CV16" i="10"/>
  <c r="CO16" i="10" s="1"/>
  <c r="CR11" i="10"/>
  <c r="CQ12" i="10"/>
  <c r="CP9" i="10"/>
  <c r="CP13" i="10"/>
  <c r="CO10" i="10"/>
  <c r="CN24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K8" i="10"/>
  <c r="CK9" i="10"/>
  <c r="CK10" i="10"/>
  <c r="CK11" i="10"/>
  <c r="CK12" i="10"/>
  <c r="CK13" i="10"/>
  <c r="CK14" i="10"/>
  <c r="CK15" i="10"/>
  <c r="CF15" i="10" s="1"/>
  <c r="CK16" i="10"/>
  <c r="CK17" i="10"/>
  <c r="CK18" i="10"/>
  <c r="CK19" i="10"/>
  <c r="CK20" i="10"/>
  <c r="CK21" i="10"/>
  <c r="CK22" i="10"/>
  <c r="BW22" i="10" s="1"/>
  <c r="CK23" i="10"/>
  <c r="CK24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I8" i="10"/>
  <c r="CI9" i="10"/>
  <c r="CI10" i="10"/>
  <c r="CI11" i="10"/>
  <c r="CF11" i="10" s="1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F19" i="10" s="1"/>
  <c r="CG20" i="10"/>
  <c r="CG21" i="10"/>
  <c r="CG22" i="10"/>
  <c r="CF22" i="10" s="1"/>
  <c r="CG23" i="10"/>
  <c r="CG24" i="10"/>
  <c r="CF8" i="10"/>
  <c r="CE9" i="10"/>
  <c r="BX9" i="10" s="1"/>
  <c r="CE21" i="10"/>
  <c r="BX21" i="10" s="1"/>
  <c r="CD22" i="10"/>
  <c r="CD24" i="10"/>
  <c r="BW24" i="10" s="1"/>
  <c r="CC8" i="10"/>
  <c r="BV8" i="10" s="1"/>
  <c r="CC23" i="10"/>
  <c r="BV23" i="10" s="1"/>
  <c r="CB18" i="10"/>
  <c r="CB19" i="10"/>
  <c r="BU19" i="10" s="1"/>
  <c r="CB24" i="10"/>
  <c r="BU24" i="10" s="1"/>
  <c r="BV17" i="10"/>
  <c r="BU18" i="10"/>
  <c r="BT19" i="10"/>
  <c r="BK8" i="10"/>
  <c r="BK9" i="10"/>
  <c r="BC9" i="10" s="1"/>
  <c r="I9" i="1" s="1"/>
  <c r="BK10" i="10"/>
  <c r="BK11" i="10"/>
  <c r="BK12" i="10"/>
  <c r="BK13" i="10"/>
  <c r="BK14" i="10"/>
  <c r="BK15" i="10"/>
  <c r="BC15" i="10" s="1"/>
  <c r="I15" i="1" s="1"/>
  <c r="BK16" i="10"/>
  <c r="BK17" i="10"/>
  <c r="BK18" i="10"/>
  <c r="BC18" i="10" s="1"/>
  <c r="I18" i="1" s="1"/>
  <c r="BK19" i="10"/>
  <c r="BK20" i="10"/>
  <c r="BK21" i="10"/>
  <c r="BC21" i="10" s="1"/>
  <c r="I21" i="1" s="1"/>
  <c r="BK22" i="10"/>
  <c r="BK23" i="10"/>
  <c r="BK24" i="10"/>
  <c r="BD8" i="10"/>
  <c r="BC8" i="10" s="1"/>
  <c r="I8" i="1" s="1"/>
  <c r="BD9" i="10"/>
  <c r="BD10" i="10"/>
  <c r="BD11" i="10"/>
  <c r="BC11" i="10" s="1"/>
  <c r="I11" i="1" s="1"/>
  <c r="BD12" i="10"/>
  <c r="BD13" i="10"/>
  <c r="BC13" i="10" s="1"/>
  <c r="I13" i="1" s="1"/>
  <c r="BD14" i="10"/>
  <c r="BC14" i="10" s="1"/>
  <c r="I14" i="1" s="1"/>
  <c r="BD15" i="10"/>
  <c r="BD16" i="10"/>
  <c r="BD17" i="10"/>
  <c r="BD18" i="10"/>
  <c r="BD19" i="10"/>
  <c r="BC19" i="10" s="1"/>
  <c r="BD20" i="10"/>
  <c r="BD21" i="10"/>
  <c r="BD22" i="10"/>
  <c r="BD23" i="10"/>
  <c r="BC23" i="10" s="1"/>
  <c r="I23" i="1" s="1"/>
  <c r="BD24" i="10"/>
  <c r="BC17" i="10"/>
  <c r="I17" i="1" s="1"/>
  <c r="BC20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AY15" i="10"/>
  <c r="CZ15" i="10" s="1"/>
  <c r="CS15" i="10" s="1"/>
  <c r="AY16" i="10"/>
  <c r="CZ16" i="10" s="1"/>
  <c r="AY17" i="10"/>
  <c r="AY18" i="10"/>
  <c r="AY19" i="10"/>
  <c r="CZ19" i="10" s="1"/>
  <c r="CS19" i="10" s="1"/>
  <c r="AY20" i="10"/>
  <c r="CZ20" i="10" s="1"/>
  <c r="AY21" i="10"/>
  <c r="CZ21" i="10" s="1"/>
  <c r="AY22" i="10"/>
  <c r="CZ22" i="10" s="1"/>
  <c r="AY23" i="10"/>
  <c r="CZ23" i="10" s="1"/>
  <c r="AY24" i="10"/>
  <c r="CZ24" i="10" s="1"/>
  <c r="CS24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AU16" i="10"/>
  <c r="CY16" i="10" s="1"/>
  <c r="AU17" i="10"/>
  <c r="CY17" i="10" s="1"/>
  <c r="CR17" i="10" s="1"/>
  <c r="AU18" i="10"/>
  <c r="CY18" i="10" s="1"/>
  <c r="CR18" i="10" s="1"/>
  <c r="AU19" i="10"/>
  <c r="CY19" i="10" s="1"/>
  <c r="AU20" i="10"/>
  <c r="CY20" i="10" s="1"/>
  <c r="AU21" i="10"/>
  <c r="CY21" i="10" s="1"/>
  <c r="AU22" i="10"/>
  <c r="CY22" i="10" s="1"/>
  <c r="AU23" i="10"/>
  <c r="CY23" i="10" s="1"/>
  <c r="CR23" i="10" s="1"/>
  <c r="AU24" i="10"/>
  <c r="CY24" i="10" s="1"/>
  <c r="CR24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AQ13" i="10"/>
  <c r="CX13" i="10" s="1"/>
  <c r="CQ13" i="10" s="1"/>
  <c r="AQ14" i="10"/>
  <c r="CX14" i="10" s="1"/>
  <c r="AQ15" i="10"/>
  <c r="CX15" i="10" s="1"/>
  <c r="AQ16" i="10"/>
  <c r="CX16" i="10" s="1"/>
  <c r="AQ17" i="10"/>
  <c r="CX17" i="10" s="1"/>
  <c r="CQ17" i="10" s="1"/>
  <c r="AQ18" i="10"/>
  <c r="CX18" i="10" s="1"/>
  <c r="AQ19" i="10"/>
  <c r="AQ20" i="10"/>
  <c r="CX20" i="10" s="1"/>
  <c r="AQ21" i="10"/>
  <c r="CX21" i="10" s="1"/>
  <c r="CQ21" i="10" s="1"/>
  <c r="AQ22" i="10"/>
  <c r="CX22" i="10" s="1"/>
  <c r="AQ23" i="10"/>
  <c r="CX23" i="10" s="1"/>
  <c r="CQ23" i="10" s="1"/>
  <c r="AQ24" i="10"/>
  <c r="CX24" i="10" s="1"/>
  <c r="CQ24" i="10" s="1"/>
  <c r="AM8" i="10"/>
  <c r="CW8" i="10" s="1"/>
  <c r="CP8" i="10" s="1"/>
  <c r="AM9" i="10"/>
  <c r="CW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AM14" i="10"/>
  <c r="CW14" i="10" s="1"/>
  <c r="AM15" i="10"/>
  <c r="AM16" i="10"/>
  <c r="CW16" i="10" s="1"/>
  <c r="CP16" i="10" s="1"/>
  <c r="AM17" i="10"/>
  <c r="CW17" i="10" s="1"/>
  <c r="AM18" i="10"/>
  <c r="CW18" i="10" s="1"/>
  <c r="AM19" i="10"/>
  <c r="CW19" i="10" s="1"/>
  <c r="CP19" i="10" s="1"/>
  <c r="AM20" i="10"/>
  <c r="AM21" i="10"/>
  <c r="CW21" i="10" s="1"/>
  <c r="CP21" i="10" s="1"/>
  <c r="AM22" i="10"/>
  <c r="CW22" i="10" s="1"/>
  <c r="CP22" i="10" s="1"/>
  <c r="AM23" i="10"/>
  <c r="CW23" i="10" s="1"/>
  <c r="AM24" i="10"/>
  <c r="CW24" i="10" s="1"/>
  <c r="CP24" i="10" s="1"/>
  <c r="AI8" i="10"/>
  <c r="CV8" i="10" s="1"/>
  <c r="CO8" i="10" s="1"/>
  <c r="AI9" i="10"/>
  <c r="CV9" i="10" s="1"/>
  <c r="CO9" i="10" s="1"/>
  <c r="AI10" i="10"/>
  <c r="CV10" i="10" s="1"/>
  <c r="AI11" i="10"/>
  <c r="CV11" i="10" s="1"/>
  <c r="CO11" i="10" s="1"/>
  <c r="AI12" i="10"/>
  <c r="CV12" i="10" s="1"/>
  <c r="AI13" i="10"/>
  <c r="AI14" i="10"/>
  <c r="CV14" i="10" s="1"/>
  <c r="CO14" i="10" s="1"/>
  <c r="AI15" i="10"/>
  <c r="CV15" i="10" s="1"/>
  <c r="CO15" i="10" s="1"/>
  <c r="AI16" i="10"/>
  <c r="AI17" i="10"/>
  <c r="CV17" i="10" s="1"/>
  <c r="AI18" i="10"/>
  <c r="CV18" i="10" s="1"/>
  <c r="AI19" i="10"/>
  <c r="CV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AE8" i="10"/>
  <c r="AE9" i="10"/>
  <c r="CU9" i="10" s="1"/>
  <c r="CN9" i="10" s="1"/>
  <c r="AE10" i="10"/>
  <c r="CU10" i="10" s="1"/>
  <c r="AE11" i="10"/>
  <c r="AE12" i="10"/>
  <c r="CU12" i="10" s="1"/>
  <c r="AE13" i="10"/>
  <c r="CU13" i="10" s="1"/>
  <c r="CN13" i="10" s="1"/>
  <c r="AE14" i="10"/>
  <c r="AD14" i="10" s="1"/>
  <c r="AE15" i="10"/>
  <c r="CU15" i="10" s="1"/>
  <c r="AE16" i="10"/>
  <c r="CU16" i="10" s="1"/>
  <c r="AE17" i="10"/>
  <c r="CU17" i="10" s="1"/>
  <c r="AE18" i="10"/>
  <c r="CU18" i="10" s="1"/>
  <c r="AE19" i="10"/>
  <c r="CU19" i="10" s="1"/>
  <c r="AE20" i="10"/>
  <c r="AE21" i="10"/>
  <c r="CU21" i="10" s="1"/>
  <c r="CN21" i="10" s="1"/>
  <c r="AE22" i="10"/>
  <c r="CU22" i="10" s="1"/>
  <c r="AE23" i="10"/>
  <c r="AE24" i="10"/>
  <c r="CU24" i="10" s="1"/>
  <c r="Z8" i="10"/>
  <c r="CE8" i="10" s="1"/>
  <c r="Z9" i="10"/>
  <c r="Z10" i="10"/>
  <c r="CE10" i="10" s="1"/>
  <c r="Z11" i="10"/>
  <c r="CE11" i="10" s="1"/>
  <c r="BX11" i="10" s="1"/>
  <c r="Z12" i="10"/>
  <c r="CE12" i="10" s="1"/>
  <c r="Z13" i="10"/>
  <c r="CE13" i="10" s="1"/>
  <c r="Z14" i="10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Z22" i="10"/>
  <c r="CE22" i="10" s="1"/>
  <c r="BX22" i="10" s="1"/>
  <c r="Z23" i="10"/>
  <c r="CE23" i="10" s="1"/>
  <c r="Z24" i="10"/>
  <c r="CE24" i="10" s="1"/>
  <c r="V8" i="10"/>
  <c r="CD8" i="10" s="1"/>
  <c r="BW8" i="10" s="1"/>
  <c r="V9" i="10"/>
  <c r="CD9" i="10" s="1"/>
  <c r="V10" i="10"/>
  <c r="CD10" i="10" s="1"/>
  <c r="BW10" i="10" s="1"/>
  <c r="V11" i="10"/>
  <c r="CD11" i="10" s="1"/>
  <c r="V12" i="10"/>
  <c r="CD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E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V23" i="10"/>
  <c r="CD23" i="10" s="1"/>
  <c r="V24" i="10"/>
  <c r="R8" i="10"/>
  <c r="R9" i="10"/>
  <c r="CC9" i="10" s="1"/>
  <c r="R10" i="10"/>
  <c r="CC10" i="10" s="1"/>
  <c r="R11" i="10"/>
  <c r="CC11" i="10" s="1"/>
  <c r="BV11" i="10" s="1"/>
  <c r="R12" i="10"/>
  <c r="CC12" i="10" s="1"/>
  <c r="R13" i="10"/>
  <c r="CC13" i="10" s="1"/>
  <c r="BV13" i="10" s="1"/>
  <c r="R14" i="10"/>
  <c r="CC14" i="10" s="1"/>
  <c r="R15" i="10"/>
  <c r="CC15" i="10" s="1"/>
  <c r="BV15" i="10" s="1"/>
  <c r="R16" i="10"/>
  <c r="CC16" i="10" s="1"/>
  <c r="BV16" i="10" s="1"/>
  <c r="R17" i="10"/>
  <c r="CC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R22" i="10"/>
  <c r="R23" i="10"/>
  <c r="R24" i="10"/>
  <c r="CC24" i="10" s="1"/>
  <c r="N8" i="10"/>
  <c r="CB8" i="10" s="1"/>
  <c r="N9" i="10"/>
  <c r="CB9" i="10" s="1"/>
  <c r="N10" i="10"/>
  <c r="CB10" i="10" s="1"/>
  <c r="N11" i="10"/>
  <c r="CB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N19" i="10"/>
  <c r="N20" i="10"/>
  <c r="CB20" i="10" s="1"/>
  <c r="N21" i="10"/>
  <c r="CB21" i="10" s="1"/>
  <c r="N22" i="10"/>
  <c r="CB22" i="10" s="1"/>
  <c r="BU22" i="10" s="1"/>
  <c r="N23" i="10"/>
  <c r="CB23" i="10" s="1"/>
  <c r="N24" i="10"/>
  <c r="J8" i="10"/>
  <c r="CA8" i="10" s="1"/>
  <c r="J9" i="10"/>
  <c r="CA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J17" i="10"/>
  <c r="CA17" i="10" s="1"/>
  <c r="BT17" i="10" s="1"/>
  <c r="J18" i="10"/>
  <c r="CA18" i="10" s="1"/>
  <c r="BT18" i="10" s="1"/>
  <c r="J19" i="10"/>
  <c r="CA19" i="10" s="1"/>
  <c r="J20" i="10"/>
  <c r="CA20" i="10" s="1"/>
  <c r="J21" i="10"/>
  <c r="CA21" i="10" s="1"/>
  <c r="BT21" i="10" s="1"/>
  <c r="J22" i="10"/>
  <c r="CA22" i="10" s="1"/>
  <c r="J23" i="10"/>
  <c r="CA23" i="10" s="1"/>
  <c r="J24" i="10"/>
  <c r="CA24" i="10" s="1"/>
  <c r="F8" i="10"/>
  <c r="BZ8" i="10" s="1"/>
  <c r="BS8" i="10" s="1"/>
  <c r="F9" i="10"/>
  <c r="BZ9" i="10" s="1"/>
  <c r="F10" i="10"/>
  <c r="BZ10" i="10" s="1"/>
  <c r="F11" i="10"/>
  <c r="BZ11" i="10" s="1"/>
  <c r="F12" i="10"/>
  <c r="E12" i="10" s="1"/>
  <c r="F13" i="10"/>
  <c r="BZ13" i="10" s="1"/>
  <c r="F14" i="10"/>
  <c r="BZ14" i="10" s="1"/>
  <c r="BS14" i="10" s="1"/>
  <c r="F15" i="10"/>
  <c r="BZ15" i="10" s="1"/>
  <c r="F16" i="10"/>
  <c r="BZ16" i="10" s="1"/>
  <c r="BS16" i="10" s="1"/>
  <c r="F17" i="10"/>
  <c r="BZ17" i="10" s="1"/>
  <c r="F18" i="10"/>
  <c r="F19" i="10"/>
  <c r="BZ19" i="10" s="1"/>
  <c r="F20" i="10"/>
  <c r="BZ20" i="10" s="1"/>
  <c r="BS20" i="10" s="1"/>
  <c r="F21" i="10"/>
  <c r="BZ21" i="10" s="1"/>
  <c r="F22" i="10"/>
  <c r="BZ22" i="10" s="1"/>
  <c r="BS22" i="10" s="1"/>
  <c r="F23" i="10"/>
  <c r="BZ23" i="10" s="1"/>
  <c r="F24" i="10"/>
  <c r="BZ24" i="10" s="1"/>
  <c r="E8" i="10"/>
  <c r="E23" i="10"/>
  <c r="AP8" i="1"/>
  <c r="AP15" i="1"/>
  <c r="AP16" i="1"/>
  <c r="AP17" i="1"/>
  <c r="AP18" i="1"/>
  <c r="AP19" i="1"/>
  <c r="AP20" i="1"/>
  <c r="AP21" i="1"/>
  <c r="AP22" i="1"/>
  <c r="AP23" i="1"/>
  <c r="AP24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N8" i="1"/>
  <c r="AN9" i="1"/>
  <c r="AN10" i="1"/>
  <c r="AN11" i="1"/>
  <c r="AN12" i="1"/>
  <c r="AN13" i="1"/>
  <c r="AN14" i="1"/>
  <c r="AN15" i="1"/>
  <c r="AN16" i="1"/>
  <c r="AN17" i="1"/>
  <c r="AN18" i="1"/>
  <c r="AQ18" i="1" s="1"/>
  <c r="AN19" i="1"/>
  <c r="AN20" i="1"/>
  <c r="AN21" i="1"/>
  <c r="AN22" i="1"/>
  <c r="AN23" i="1"/>
  <c r="AN24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D8" i="1"/>
  <c r="AD9" i="1"/>
  <c r="AD10" i="1"/>
  <c r="AK10" i="1" s="1"/>
  <c r="AD11" i="1"/>
  <c r="AK11" i="1" s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K23" i="1" s="1"/>
  <c r="AD24" i="1"/>
  <c r="AA10" i="1"/>
  <c r="AA12" i="1"/>
  <c r="AA13" i="1"/>
  <c r="AA14" i="1"/>
  <c r="AA15" i="1"/>
  <c r="AA16" i="1"/>
  <c r="AA17" i="1"/>
  <c r="AA18" i="1"/>
  <c r="AA19" i="1"/>
  <c r="AA20" i="1"/>
  <c r="AA22" i="1"/>
  <c r="AA23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T8" i="1"/>
  <c r="T9" i="1"/>
  <c r="T10" i="1"/>
  <c r="T11" i="1"/>
  <c r="T12" i="1"/>
  <c r="T13" i="1"/>
  <c r="T14" i="1"/>
  <c r="S14" i="1" s="1"/>
  <c r="T15" i="1"/>
  <c r="S15" i="1" s="1"/>
  <c r="T16" i="1"/>
  <c r="T17" i="1"/>
  <c r="T18" i="1"/>
  <c r="T19" i="1"/>
  <c r="S19" i="1" s="1"/>
  <c r="T20" i="1"/>
  <c r="S20" i="1" s="1"/>
  <c r="T21" i="1"/>
  <c r="S21" i="1" s="1"/>
  <c r="T22" i="1"/>
  <c r="T23" i="1"/>
  <c r="T24" i="1"/>
  <c r="R11" i="1"/>
  <c r="R13" i="1"/>
  <c r="R14" i="1"/>
  <c r="R15" i="1"/>
  <c r="R16" i="1"/>
  <c r="R17" i="1"/>
  <c r="R18" i="1"/>
  <c r="R19" i="1"/>
  <c r="R21" i="1"/>
  <c r="R22" i="1"/>
  <c r="Q10" i="1"/>
  <c r="Q11" i="1"/>
  <c r="Q12" i="1"/>
  <c r="Q13" i="1"/>
  <c r="Q14" i="1"/>
  <c r="Q15" i="1"/>
  <c r="Q16" i="1"/>
  <c r="Q17" i="1"/>
  <c r="Q18" i="1"/>
  <c r="Q19" i="1"/>
  <c r="Q20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J8" i="1"/>
  <c r="J9" i="1"/>
  <c r="J10" i="1"/>
  <c r="J11" i="1"/>
  <c r="J12" i="1"/>
  <c r="J13" i="1"/>
  <c r="J14" i="1"/>
  <c r="J20" i="1"/>
  <c r="J21" i="1"/>
  <c r="J22" i="1"/>
  <c r="J23" i="1"/>
  <c r="J24" i="1"/>
  <c r="I19" i="1"/>
  <c r="I20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S9" i="1" l="1"/>
  <c r="AQ24" i="1"/>
  <c r="AQ19" i="1"/>
  <c r="AK24" i="1"/>
  <c r="D8" i="3"/>
  <c r="AB22" i="1"/>
  <c r="D24" i="8"/>
  <c r="AB21" i="1"/>
  <c r="AM21" i="1" s="1"/>
  <c r="AK14" i="1"/>
  <c r="CR22" i="10"/>
  <c r="BT23" i="10"/>
  <c r="BV24" i="10"/>
  <c r="BC24" i="10"/>
  <c r="I24" i="1" s="1"/>
  <c r="CS17" i="10"/>
  <c r="DA12" i="10"/>
  <c r="D21" i="4"/>
  <c r="D20" i="4"/>
  <c r="AF14" i="5"/>
  <c r="G14" i="5" s="1"/>
  <c r="AF17" i="5"/>
  <c r="G17" i="5" s="1"/>
  <c r="AN24" i="5"/>
  <c r="H24" i="5" s="1"/>
  <c r="BD8" i="5"/>
  <c r="J8" i="5" s="1"/>
  <c r="BD11" i="5"/>
  <c r="J11" i="5" s="1"/>
  <c r="CR17" i="5"/>
  <c r="O17" i="5" s="1"/>
  <c r="BW9" i="10"/>
  <c r="Q8" i="1"/>
  <c r="AQ12" i="1"/>
  <c r="AP14" i="1"/>
  <c r="AQ14" i="1" s="1"/>
  <c r="AD13" i="10"/>
  <c r="CP14" i="10"/>
  <c r="CQ15" i="10"/>
  <c r="CR16" i="10"/>
  <c r="E10" i="8"/>
  <c r="CQ12" i="8"/>
  <c r="DZ11" i="8"/>
  <c r="D14" i="9"/>
  <c r="AV14" i="4" s="1"/>
  <c r="D14" i="4" s="1"/>
  <c r="P13" i="5"/>
  <c r="X22" i="5"/>
  <c r="E22" i="5" s="1"/>
  <c r="AV16" i="5"/>
  <c r="I16" i="5" s="1"/>
  <c r="F16" i="5" s="1"/>
  <c r="D16" i="5" s="1"/>
  <c r="BV9" i="10"/>
  <c r="AA21" i="1"/>
  <c r="AQ13" i="1"/>
  <c r="BU23" i="10"/>
  <c r="S13" i="1"/>
  <c r="AB13" i="1" s="1"/>
  <c r="BU21" i="10"/>
  <c r="E22" i="10"/>
  <c r="BW23" i="10"/>
  <c r="BX24" i="10"/>
  <c r="BX8" i="10"/>
  <c r="CO12" i="10"/>
  <c r="CQ14" i="10"/>
  <c r="CD16" i="10"/>
  <c r="BW16" i="10" s="1"/>
  <c r="CF16" i="10"/>
  <c r="DA11" i="10"/>
  <c r="D8" i="8"/>
  <c r="D10" i="4"/>
  <c r="D18" i="4"/>
  <c r="D9" i="4"/>
  <c r="CR19" i="5"/>
  <c r="O19" i="5" s="1"/>
  <c r="AB15" i="1"/>
  <c r="CF9" i="10"/>
  <c r="CP20" i="10"/>
  <c r="BM24" i="8"/>
  <c r="BY10" i="10"/>
  <c r="T12" i="8"/>
  <c r="Z10" i="3"/>
  <c r="BT22" i="10"/>
  <c r="BX10" i="10"/>
  <c r="S11" i="1"/>
  <c r="AB11" i="1" s="1"/>
  <c r="S12" i="1"/>
  <c r="AB12" i="1" s="1"/>
  <c r="AK19" i="1"/>
  <c r="AK21" i="1"/>
  <c r="AQ10" i="1"/>
  <c r="AP12" i="1"/>
  <c r="E18" i="10"/>
  <c r="BU20" i="10"/>
  <c r="BV21" i="10"/>
  <c r="BX23" i="10"/>
  <c r="AD18" i="10"/>
  <c r="D18" i="10" s="1"/>
  <c r="P15" i="5"/>
  <c r="BU11" i="10"/>
  <c r="BV12" i="10"/>
  <c r="E14" i="10"/>
  <c r="D14" i="10" s="1"/>
  <c r="CQ20" i="10"/>
  <c r="CS22" i="10"/>
  <c r="BC12" i="10"/>
  <c r="I12" i="1" s="1"/>
  <c r="CQ19" i="10"/>
  <c r="S10" i="1"/>
  <c r="AB10" i="1" s="1"/>
  <c r="AK20" i="1"/>
  <c r="AQ9" i="1"/>
  <c r="AP11" i="1"/>
  <c r="AQ11" i="1" s="1"/>
  <c r="AD10" i="10"/>
  <c r="BS10" i="10"/>
  <c r="D13" i="3"/>
  <c r="BD23" i="5"/>
  <c r="J23" i="5" s="1"/>
  <c r="BU8" i="10"/>
  <c r="AK22" i="1"/>
  <c r="AK17" i="1"/>
  <c r="AK18" i="1"/>
  <c r="CT24" i="10"/>
  <c r="AD8" i="10"/>
  <c r="H8" i="1" s="1"/>
  <c r="K8" i="1" s="1"/>
  <c r="L8" i="1" s="1"/>
  <c r="CF13" i="10"/>
  <c r="D20" i="3"/>
  <c r="D10" i="3"/>
  <c r="DA18" i="10"/>
  <c r="AB19" i="1"/>
  <c r="AC19" i="1" s="1"/>
  <c r="S8" i="1"/>
  <c r="AK16" i="1"/>
  <c r="AQ8" i="1"/>
  <c r="AD23" i="10"/>
  <c r="H23" i="1" s="1"/>
  <c r="K23" i="1" s="1"/>
  <c r="L23" i="1" s="1"/>
  <c r="CB16" i="8"/>
  <c r="CQ22" i="8"/>
  <c r="DF14" i="8"/>
  <c r="CS23" i="10"/>
  <c r="CB12" i="8"/>
  <c r="CQ18" i="8"/>
  <c r="D18" i="8" s="1"/>
  <c r="AA9" i="1"/>
  <c r="AB9" i="1" s="1"/>
  <c r="AK13" i="1"/>
  <c r="CN18" i="10"/>
  <c r="S23" i="1"/>
  <c r="AB23" i="1" s="1"/>
  <c r="S24" i="1"/>
  <c r="AK15" i="1"/>
  <c r="AQ22" i="1"/>
  <c r="S22" i="1"/>
  <c r="AQ21" i="1"/>
  <c r="DA19" i="10"/>
  <c r="T14" i="8"/>
  <c r="D14" i="8" s="1"/>
  <c r="AX15" i="8"/>
  <c r="CB14" i="8"/>
  <c r="CB15" i="8"/>
  <c r="CQ21" i="8"/>
  <c r="DZ20" i="8"/>
  <c r="D20" i="8" s="1"/>
  <c r="D9" i="3"/>
  <c r="O8" i="3"/>
  <c r="D12" i="4"/>
  <c r="AQ20" i="1"/>
  <c r="AK12" i="1"/>
  <c r="D15" i="4"/>
  <c r="AM15" i="1" s="1"/>
  <c r="S18" i="1"/>
  <c r="AB18" i="1" s="1"/>
  <c r="AK9" i="1"/>
  <c r="BT9" i="10"/>
  <c r="BW12" i="10"/>
  <c r="CO17" i="10"/>
  <c r="D22" i="3"/>
  <c r="P18" i="5"/>
  <c r="X24" i="5"/>
  <c r="E24" i="5" s="1"/>
  <c r="X8" i="5"/>
  <c r="E8" i="5" s="1"/>
  <c r="X10" i="5"/>
  <c r="E10" i="5" s="1"/>
  <c r="AV18" i="5"/>
  <c r="I18" i="5" s="1"/>
  <c r="BL19" i="5"/>
  <c r="K19" i="5" s="1"/>
  <c r="BT11" i="5"/>
  <c r="L11" i="5" s="1"/>
  <c r="CB21" i="5"/>
  <c r="M21" i="5" s="1"/>
  <c r="CJ13" i="5"/>
  <c r="N13" i="5" s="1"/>
  <c r="S17" i="1"/>
  <c r="AB17" i="1" s="1"/>
  <c r="AA24" i="1"/>
  <c r="AA8" i="1"/>
  <c r="AQ16" i="1"/>
  <c r="BU10" i="10"/>
  <c r="BX13" i="10"/>
  <c r="CP18" i="10"/>
  <c r="CS21" i="10"/>
  <c r="CF23" i="10"/>
  <c r="DF24" i="8"/>
  <c r="S16" i="1"/>
  <c r="AB16" i="1" s="1"/>
  <c r="AK8" i="1"/>
  <c r="AQ15" i="1"/>
  <c r="BT24" i="10"/>
  <c r="BT8" i="10"/>
  <c r="BU9" i="10"/>
  <c r="BV10" i="10"/>
  <c r="BW11" i="10"/>
  <c r="BX12" i="10"/>
  <c r="CR19" i="10"/>
  <c r="DA13" i="10"/>
  <c r="CQ16" i="10"/>
  <c r="AX9" i="8"/>
  <c r="BM19" i="8"/>
  <c r="CB8" i="8"/>
  <c r="DF22" i="8"/>
  <c r="D19" i="3"/>
  <c r="AF15" i="5"/>
  <c r="G15" i="5" s="1"/>
  <c r="AN8" i="5"/>
  <c r="H8" i="5" s="1"/>
  <c r="BD9" i="5"/>
  <c r="J9" i="5" s="1"/>
  <c r="BL17" i="5"/>
  <c r="K17" i="5" s="1"/>
  <c r="CB19" i="5"/>
  <c r="M19" i="5" s="1"/>
  <c r="CJ11" i="5"/>
  <c r="N11" i="5" s="1"/>
  <c r="CR18" i="5"/>
  <c r="O18" i="5" s="1"/>
  <c r="BV14" i="10"/>
  <c r="BR10" i="10"/>
  <c r="M10" i="1" s="1"/>
  <c r="AM19" i="1"/>
  <c r="BY13" i="10"/>
  <c r="BS13" i="10"/>
  <c r="BY24" i="10"/>
  <c r="BS24" i="10"/>
  <c r="AL21" i="1"/>
  <c r="D23" i="10"/>
  <c r="BY15" i="10"/>
  <c r="BR15" i="10" s="1"/>
  <c r="M15" i="1" s="1"/>
  <c r="BS15" i="10"/>
  <c r="BT20" i="10"/>
  <c r="BY20" i="10"/>
  <c r="BT16" i="10"/>
  <c r="BY16" i="10"/>
  <c r="BR16" i="10" s="1"/>
  <c r="M16" i="1" s="1"/>
  <c r="CT12" i="10"/>
  <c r="CM12" i="10" s="1"/>
  <c r="O12" i="1" s="1"/>
  <c r="CN12" i="10"/>
  <c r="AC15" i="1"/>
  <c r="BS19" i="10"/>
  <c r="BY19" i="10"/>
  <c r="BR19" i="10" s="1"/>
  <c r="M19" i="1" s="1"/>
  <c r="CO19" i="10"/>
  <c r="CT19" i="10"/>
  <c r="CM19" i="10" s="1"/>
  <c r="O19" i="1" s="1"/>
  <c r="BY9" i="10"/>
  <c r="BR9" i="10" s="1"/>
  <c r="M9" i="1" s="1"/>
  <c r="BS9" i="10"/>
  <c r="AD9" i="10"/>
  <c r="BC22" i="10"/>
  <c r="I22" i="1" s="1"/>
  <c r="CC22" i="10"/>
  <c r="BV22" i="10" s="1"/>
  <c r="CT18" i="10"/>
  <c r="CM18" i="10" s="1"/>
  <c r="O18" i="1" s="1"/>
  <c r="AB14" i="1"/>
  <c r="AQ23" i="1"/>
  <c r="AQ17" i="1"/>
  <c r="E24" i="10"/>
  <c r="E17" i="10"/>
  <c r="D17" i="10" s="1"/>
  <c r="E10" i="10"/>
  <c r="AD19" i="10"/>
  <c r="H19" i="1" s="1"/>
  <c r="K19" i="1" s="1"/>
  <c r="AD12" i="10"/>
  <c r="H12" i="1" s="1"/>
  <c r="K12" i="1" s="1"/>
  <c r="L12" i="1" s="1"/>
  <c r="CT21" i="10"/>
  <c r="BZ12" i="10"/>
  <c r="CF20" i="10"/>
  <c r="CF14" i="10"/>
  <c r="CU23" i="10"/>
  <c r="DA17" i="10"/>
  <c r="DA14" i="10"/>
  <c r="E19" i="8"/>
  <c r="E13" i="8"/>
  <c r="AD17" i="10"/>
  <c r="BC16" i="10"/>
  <c r="I16" i="1" s="1"/>
  <c r="CN17" i="10"/>
  <c r="CT17" i="10"/>
  <c r="CM17" i="10" s="1"/>
  <c r="O17" i="1" s="1"/>
  <c r="DA22" i="10"/>
  <c r="CQ22" i="10"/>
  <c r="L19" i="1"/>
  <c r="E20" i="10"/>
  <c r="E13" i="10"/>
  <c r="D13" i="10" s="1"/>
  <c r="BY23" i="10"/>
  <c r="BR23" i="10" s="1"/>
  <c r="M23" i="1" s="1"/>
  <c r="BS23" i="10"/>
  <c r="BY17" i="10"/>
  <c r="BS17" i="10"/>
  <c r="BY11" i="10"/>
  <c r="BR11" i="10" s="1"/>
  <c r="M11" i="1" s="1"/>
  <c r="BS11" i="10"/>
  <c r="AD16" i="10"/>
  <c r="H16" i="1" s="1"/>
  <c r="BZ18" i="10"/>
  <c r="CE14" i="10"/>
  <c r="BX14" i="10" s="1"/>
  <c r="CT15" i="10"/>
  <c r="CU14" i="10"/>
  <c r="CV13" i="10"/>
  <c r="BY21" i="10"/>
  <c r="BS21" i="10"/>
  <c r="AD24" i="10"/>
  <c r="D17" i="8"/>
  <c r="AB20" i="1"/>
  <c r="E19" i="10"/>
  <c r="AD22" i="10"/>
  <c r="AD15" i="10"/>
  <c r="H15" i="1" s="1"/>
  <c r="K15" i="1" s="1"/>
  <c r="L15" i="1" s="1"/>
  <c r="CU11" i="10"/>
  <c r="AD11" i="10"/>
  <c r="CF10" i="10"/>
  <c r="CF21" i="10"/>
  <c r="CN19" i="10"/>
  <c r="CO18" i="10"/>
  <c r="CU20" i="10"/>
  <c r="AD20" i="10"/>
  <c r="CT22" i="10"/>
  <c r="CN22" i="10"/>
  <c r="BC10" i="10"/>
  <c r="I10" i="1" s="1"/>
  <c r="CF17" i="10"/>
  <c r="CP23" i="10"/>
  <c r="DA23" i="10"/>
  <c r="DA20" i="10"/>
  <c r="CS20" i="10"/>
  <c r="AB8" i="1"/>
  <c r="E11" i="10"/>
  <c r="D11" i="10" s="1"/>
  <c r="E21" i="10"/>
  <c r="E15" i="10"/>
  <c r="E9" i="10"/>
  <c r="AD21" i="10"/>
  <c r="CT16" i="10"/>
  <c r="CM16" i="10" s="1"/>
  <c r="O16" i="1" s="1"/>
  <c r="CN16" i="10"/>
  <c r="CT10" i="10"/>
  <c r="CN10" i="10"/>
  <c r="BY8" i="10"/>
  <c r="BR8" i="10" s="1"/>
  <c r="M8" i="1" s="1"/>
  <c r="CT9" i="10"/>
  <c r="CU8" i="10"/>
  <c r="DA24" i="10"/>
  <c r="DA10" i="10"/>
  <c r="CF24" i="10"/>
  <c r="CF18" i="10"/>
  <c r="CF12" i="10"/>
  <c r="AX22" i="8"/>
  <c r="AX16" i="8"/>
  <c r="AX10" i="8"/>
  <c r="D11" i="8"/>
  <c r="DA21" i="10"/>
  <c r="DA15" i="10"/>
  <c r="DA9" i="10"/>
  <c r="D23" i="8"/>
  <c r="AI22" i="8"/>
  <c r="AI16" i="8"/>
  <c r="AI10" i="8"/>
  <c r="CB19" i="8"/>
  <c r="CB13" i="8"/>
  <c r="T22" i="8"/>
  <c r="D22" i="8" s="1"/>
  <c r="T16" i="8"/>
  <c r="T10" i="8"/>
  <c r="BM22" i="8"/>
  <c r="BM16" i="8"/>
  <c r="BM10" i="8"/>
  <c r="DF19" i="8"/>
  <c r="DF13" i="8"/>
  <c r="D18" i="3"/>
  <c r="D12" i="3"/>
  <c r="D23" i="3"/>
  <c r="D11" i="3"/>
  <c r="D23" i="4"/>
  <c r="O23" i="3"/>
  <c r="D17" i="4"/>
  <c r="O17" i="3"/>
  <c r="D17" i="3" s="1"/>
  <c r="D11" i="4"/>
  <c r="O11" i="3"/>
  <c r="F22" i="5"/>
  <c r="F10" i="5"/>
  <c r="D10" i="5" s="1"/>
  <c r="F20" i="5"/>
  <c r="D20" i="5" s="1"/>
  <c r="F23" i="5"/>
  <c r="D23" i="5" s="1"/>
  <c r="F17" i="5"/>
  <c r="D17" i="5" s="1"/>
  <c r="F11" i="5"/>
  <c r="D11" i="5" s="1"/>
  <c r="DZ21" i="8"/>
  <c r="DZ15" i="8"/>
  <c r="DZ9" i="8"/>
  <c r="D21" i="3"/>
  <c r="O24" i="3"/>
  <c r="D24" i="3" s="1"/>
  <c r="AF24" i="5"/>
  <c r="G24" i="5" s="1"/>
  <c r="AF18" i="5"/>
  <c r="G18" i="5" s="1"/>
  <c r="AF12" i="5"/>
  <c r="G12" i="5" s="1"/>
  <c r="AV21" i="5"/>
  <c r="I21" i="5" s="1"/>
  <c r="AV15" i="5"/>
  <c r="I15" i="5" s="1"/>
  <c r="F15" i="5" s="1"/>
  <c r="D15" i="5" s="1"/>
  <c r="AV9" i="5"/>
  <c r="I9" i="5" s="1"/>
  <c r="BT20" i="5"/>
  <c r="L20" i="5" s="1"/>
  <c r="BT14" i="5"/>
  <c r="L14" i="5" s="1"/>
  <c r="F14" i="5" s="1"/>
  <c r="D14" i="5" s="1"/>
  <c r="BT8" i="5"/>
  <c r="L8" i="5" s="1"/>
  <c r="F8" i="5" s="1"/>
  <c r="P23" i="5"/>
  <c r="P17" i="5"/>
  <c r="P11" i="5"/>
  <c r="BD19" i="5"/>
  <c r="J19" i="5" s="1"/>
  <c r="BD13" i="5"/>
  <c r="J13" i="5" s="1"/>
  <c r="CR21" i="5"/>
  <c r="O21" i="5" s="1"/>
  <c r="CR15" i="5"/>
  <c r="O15" i="5" s="1"/>
  <c r="CR9" i="5"/>
  <c r="O9" i="5" s="1"/>
  <c r="P22" i="5"/>
  <c r="P16" i="5"/>
  <c r="P10" i="5"/>
  <c r="AF19" i="5"/>
  <c r="G19" i="5" s="1"/>
  <c r="AF13" i="5"/>
  <c r="G13" i="5" s="1"/>
  <c r="BD24" i="5"/>
  <c r="J24" i="5" s="1"/>
  <c r="BD18" i="5"/>
  <c r="J18" i="5" s="1"/>
  <c r="BD12" i="5"/>
  <c r="J12" i="5" s="1"/>
  <c r="BT21" i="5"/>
  <c r="L21" i="5" s="1"/>
  <c r="BT15" i="5"/>
  <c r="L15" i="5" s="1"/>
  <c r="BT9" i="5"/>
  <c r="L9" i="5" s="1"/>
  <c r="CR20" i="5"/>
  <c r="O20" i="5" s="1"/>
  <c r="CR14" i="5"/>
  <c r="O14" i="5" s="1"/>
  <c r="CR8" i="5"/>
  <c r="O8" i="5" s="1"/>
  <c r="CM7" i="4"/>
  <c r="AA160" i="13"/>
  <c r="AA214" i="13"/>
  <c r="AA219" i="13"/>
  <c r="AA209" i="13"/>
  <c r="AA232" i="13"/>
  <c r="AA184" i="13"/>
  <c r="AA223" i="13"/>
  <c r="AA236" i="13"/>
  <c r="AA205" i="13"/>
  <c r="AA103" i="13"/>
  <c r="AA239" i="13"/>
  <c r="AA169" i="13"/>
  <c r="AA235" i="13"/>
  <c r="AA161" i="13"/>
  <c r="AA198" i="13"/>
  <c r="AA175" i="13"/>
  <c r="AA226" i="13"/>
  <c r="AA183" i="13"/>
  <c r="AA253" i="13"/>
  <c r="AA130" i="13"/>
  <c r="AA108" i="13"/>
  <c r="AA245" i="13"/>
  <c r="AA192" i="13"/>
  <c r="AA206" i="13"/>
  <c r="AA80" i="13"/>
  <c r="AA185" i="13"/>
  <c r="AA117" i="13"/>
  <c r="AA115" i="13"/>
  <c r="AA133" i="13"/>
  <c r="AA230" i="13"/>
  <c r="AA141" i="13"/>
  <c r="AA121" i="13"/>
  <c r="AA140" i="13"/>
  <c r="AA150" i="13"/>
  <c r="AA194" i="13"/>
  <c r="AA165" i="13"/>
  <c r="AA164" i="13"/>
  <c r="AA186" i="13"/>
  <c r="AA234" i="13"/>
  <c r="AA146" i="13"/>
  <c r="AA90" i="13"/>
  <c r="AA178" i="13"/>
  <c r="AA107" i="13"/>
  <c r="AA251" i="13"/>
  <c r="AA249" i="13"/>
  <c r="AA131" i="13"/>
  <c r="AA136" i="13"/>
  <c r="AA204" i="13"/>
  <c r="AA215" i="13"/>
  <c r="AA242" i="13"/>
  <c r="AA171" i="13"/>
  <c r="AA110" i="13"/>
  <c r="AA182" i="13"/>
  <c r="AA224" i="13"/>
  <c r="AA189" i="13"/>
  <c r="AA149" i="13"/>
  <c r="AA151" i="13"/>
  <c r="AA193" i="13"/>
  <c r="AA238" i="13"/>
  <c r="AA191" i="13"/>
  <c r="AA132" i="13"/>
  <c r="AA98" i="13"/>
  <c r="AA124" i="13"/>
  <c r="AA231" i="13"/>
  <c r="AA85" i="13"/>
  <c r="AA128" i="13"/>
  <c r="AA237" i="13"/>
  <c r="AA120" i="13"/>
  <c r="AA228" i="13"/>
  <c r="AA229" i="13"/>
  <c r="AA154" i="13"/>
  <c r="AA145" i="13"/>
  <c r="AA125" i="13"/>
  <c r="AA147" i="13"/>
  <c r="AA81" i="13"/>
  <c r="AA139" i="13"/>
  <c r="AA190" i="13"/>
  <c r="AA225" i="13"/>
  <c r="AA201" i="13"/>
  <c r="AA109" i="13"/>
  <c r="AA212" i="13"/>
  <c r="AA177" i="13"/>
  <c r="AA222" i="13"/>
  <c r="AA188" i="13"/>
  <c r="AA119" i="13"/>
  <c r="AA213" i="13"/>
  <c r="AA143" i="13"/>
  <c r="AA207" i="13"/>
  <c r="AA127" i="13"/>
  <c r="AA157" i="13"/>
  <c r="AA97" i="13"/>
  <c r="AA100" i="13"/>
  <c r="AA243" i="13"/>
  <c r="AA2" i="13"/>
  <c r="AA87" i="13"/>
  <c r="AA88" i="13"/>
  <c r="AA113" i="13"/>
  <c r="AA187" i="13"/>
  <c r="AA96" i="13"/>
  <c r="AA202" i="13"/>
  <c r="AA123" i="13"/>
  <c r="AA153" i="13"/>
  <c r="AA174" i="13"/>
  <c r="AA137" i="13"/>
  <c r="AA220" i="13"/>
  <c r="AA155" i="13"/>
  <c r="AA95" i="13"/>
  <c r="AA211" i="13"/>
  <c r="AA156" i="13"/>
  <c r="AA218" i="13"/>
  <c r="AA91" i="13"/>
  <c r="AA196" i="13"/>
  <c r="AA86" i="13"/>
  <c r="AA134" i="13"/>
  <c r="AA197" i="13"/>
  <c r="AA138" i="13"/>
  <c r="AA99" i="13"/>
  <c r="AA166" i="13"/>
  <c r="AA83" i="13"/>
  <c r="AA105" i="13"/>
  <c r="AA208" i="13"/>
  <c r="AA158" i="13"/>
  <c r="AA217" i="13"/>
  <c r="AA179" i="13"/>
  <c r="AA144" i="13"/>
  <c r="AA233" i="13"/>
  <c r="AA82" i="13"/>
  <c r="AA173" i="13"/>
  <c r="AA104" i="13"/>
  <c r="AA246" i="13"/>
  <c r="AA168" i="13"/>
  <c r="AA180" i="13"/>
  <c r="AA142" i="13"/>
  <c r="AA241" i="13"/>
  <c r="AA129" i="13"/>
  <c r="AA93" i="13"/>
  <c r="AA101" i="13"/>
  <c r="AA250" i="13"/>
  <c r="AA216" i="13"/>
  <c r="AA148" i="13"/>
  <c r="AA84" i="13"/>
  <c r="AA94" i="13"/>
  <c r="AA152" i="13"/>
  <c r="AA210" i="13"/>
  <c r="AA114" i="13"/>
  <c r="AA203" i="13"/>
  <c r="AA89" i="13"/>
  <c r="AA248" i="13"/>
  <c r="AA247" i="13"/>
  <c r="AA92" i="13"/>
  <c r="AA172" i="13"/>
  <c r="AA199" i="13"/>
  <c r="AA126" i="13"/>
  <c r="AA176" i="13"/>
  <c r="AA116" i="13"/>
  <c r="AA195" i="13"/>
  <c r="AA227" i="13"/>
  <c r="AA106" i="13"/>
  <c r="AA163" i="13"/>
  <c r="AA111" i="13"/>
  <c r="AA170" i="13"/>
  <c r="AA181" i="13"/>
  <c r="AA200" i="13"/>
  <c r="AA112" i="13"/>
  <c r="AA122" i="13"/>
  <c r="AA162" i="13"/>
  <c r="AA167" i="13"/>
  <c r="AA118" i="13"/>
  <c r="AA252" i="13"/>
  <c r="AA221" i="13"/>
  <c r="AA244" i="13"/>
  <c r="AA135" i="13"/>
  <c r="AA159" i="13"/>
  <c r="AA102" i="13"/>
  <c r="AA240" i="13"/>
  <c r="AL16" i="1" l="1"/>
  <c r="AM16" i="1"/>
  <c r="AC16" i="1"/>
  <c r="AL18" i="1"/>
  <c r="AM18" i="1"/>
  <c r="AC18" i="1"/>
  <c r="AL22" i="1"/>
  <c r="AL19" i="1"/>
  <c r="AL15" i="1"/>
  <c r="AC21" i="1"/>
  <c r="AL12" i="1"/>
  <c r="AM12" i="1"/>
  <c r="AC12" i="1"/>
  <c r="AL13" i="1"/>
  <c r="AC13" i="1"/>
  <c r="AM13" i="1"/>
  <c r="AL11" i="1"/>
  <c r="AM11" i="1"/>
  <c r="AC11" i="1"/>
  <c r="AM10" i="1"/>
  <c r="AL10" i="1"/>
  <c r="AC10" i="1"/>
  <c r="AM9" i="1"/>
  <c r="AL9" i="1"/>
  <c r="AC9" i="1"/>
  <c r="AC17" i="1"/>
  <c r="AL17" i="1"/>
  <c r="AC23" i="1"/>
  <c r="AL23" i="1"/>
  <c r="AM17" i="1"/>
  <c r="H22" i="1"/>
  <c r="K22" i="1" s="1"/>
  <c r="L22" i="1" s="1"/>
  <c r="AB24" i="1"/>
  <c r="F9" i="5"/>
  <c r="D9" i="5" s="1"/>
  <c r="CM24" i="10"/>
  <c r="O24" i="1" s="1"/>
  <c r="H13" i="1"/>
  <c r="K13" i="1" s="1"/>
  <c r="L13" i="1" s="1"/>
  <c r="D8" i="5"/>
  <c r="BR13" i="10"/>
  <c r="M13" i="1" s="1"/>
  <c r="D9" i="8"/>
  <c r="AM23" i="1"/>
  <c r="H14" i="1"/>
  <c r="K14" i="1" s="1"/>
  <c r="L14" i="1" s="1"/>
  <c r="CM15" i="10"/>
  <c r="O15" i="1" s="1"/>
  <c r="D15" i="8"/>
  <c r="CM9" i="10"/>
  <c r="O9" i="1" s="1"/>
  <c r="H18" i="1"/>
  <c r="K18" i="1" s="1"/>
  <c r="L18" i="1" s="1"/>
  <c r="D21" i="8"/>
  <c r="H24" i="1"/>
  <c r="K24" i="1" s="1"/>
  <c r="L24" i="1" s="1"/>
  <c r="D20" i="10"/>
  <c r="D8" i="10"/>
  <c r="K16" i="1"/>
  <c r="L16" i="1" s="1"/>
  <c r="AM22" i="1"/>
  <c r="D12" i="8"/>
  <c r="D9" i="10"/>
  <c r="AC22" i="1"/>
  <c r="F21" i="5"/>
  <c r="D21" i="5" s="1"/>
  <c r="D22" i="5"/>
  <c r="D10" i="8"/>
  <c r="D21" i="10"/>
  <c r="D16" i="10"/>
  <c r="D16" i="8"/>
  <c r="F18" i="5"/>
  <c r="D18" i="5" s="1"/>
  <c r="F13" i="5"/>
  <c r="D13" i="5" s="1"/>
  <c r="F24" i="5"/>
  <c r="D24" i="5" s="1"/>
  <c r="CM22" i="10"/>
  <c r="O22" i="1" s="1"/>
  <c r="F19" i="5"/>
  <c r="D19" i="5" s="1"/>
  <c r="D15" i="10"/>
  <c r="H20" i="1"/>
  <c r="K20" i="1" s="1"/>
  <c r="L20" i="1" s="1"/>
  <c r="AL20" i="1"/>
  <c r="AC20" i="1"/>
  <c r="AM20" i="1"/>
  <c r="CO13" i="10"/>
  <c r="CT13" i="10"/>
  <c r="CM13" i="10" s="1"/>
  <c r="O13" i="1" s="1"/>
  <c r="H17" i="1"/>
  <c r="K17" i="1" s="1"/>
  <c r="L17" i="1" s="1"/>
  <c r="CM21" i="10"/>
  <c r="O21" i="1" s="1"/>
  <c r="H9" i="1"/>
  <c r="K9" i="1" s="1"/>
  <c r="L9" i="1" s="1"/>
  <c r="BY22" i="10"/>
  <c r="BR22" i="10" s="1"/>
  <c r="M22" i="1" s="1"/>
  <c r="BR20" i="10"/>
  <c r="M20" i="1" s="1"/>
  <c r="BY14" i="10"/>
  <c r="BR14" i="10" s="1"/>
  <c r="M14" i="1" s="1"/>
  <c r="CM10" i="10"/>
  <c r="O10" i="1" s="1"/>
  <c r="CT20" i="10"/>
  <c r="CM20" i="10" s="1"/>
  <c r="O20" i="1" s="1"/>
  <c r="CN20" i="10"/>
  <c r="H11" i="1"/>
  <c r="K11" i="1" s="1"/>
  <c r="L11" i="1" s="1"/>
  <c r="CT14" i="10"/>
  <c r="CM14" i="10" s="1"/>
  <c r="O14" i="1" s="1"/>
  <c r="CN14" i="10"/>
  <c r="D12" i="10"/>
  <c r="CT11" i="10"/>
  <c r="CM11" i="10" s="1"/>
  <c r="O11" i="1" s="1"/>
  <c r="CN11" i="10"/>
  <c r="CN23" i="10"/>
  <c r="CT23" i="10"/>
  <c r="CM23" i="10" s="1"/>
  <c r="O23" i="1" s="1"/>
  <c r="D22" i="10"/>
  <c r="CT8" i="10"/>
  <c r="CM8" i="10" s="1"/>
  <c r="O8" i="1" s="1"/>
  <c r="CN8" i="10"/>
  <c r="AM8" i="1"/>
  <c r="AL8" i="1"/>
  <c r="AC8" i="1"/>
  <c r="BR17" i="10"/>
  <c r="M17" i="1" s="1"/>
  <c r="D10" i="10"/>
  <c r="H21" i="1"/>
  <c r="K21" i="1" s="1"/>
  <c r="L21" i="1" s="1"/>
  <c r="BY18" i="10"/>
  <c r="BR18" i="10" s="1"/>
  <c r="M18" i="1" s="1"/>
  <c r="BS18" i="10"/>
  <c r="D13" i="8"/>
  <c r="BR24" i="10"/>
  <c r="M24" i="1" s="1"/>
  <c r="F12" i="5"/>
  <c r="D12" i="5" s="1"/>
  <c r="D19" i="10"/>
  <c r="BR21" i="10"/>
  <c r="M21" i="1" s="1"/>
  <c r="D19" i="8"/>
  <c r="BY12" i="10"/>
  <c r="BR12" i="10" s="1"/>
  <c r="M12" i="1" s="1"/>
  <c r="BS12" i="10"/>
  <c r="D24" i="10"/>
  <c r="AL14" i="1"/>
  <c r="AC14" i="1"/>
  <c r="AM14" i="1"/>
  <c r="H10" i="1"/>
  <c r="K10" i="1" s="1"/>
  <c r="L10" i="1" s="1"/>
  <c r="CB7" i="4"/>
  <c r="AJ7" i="4"/>
  <c r="FL7" i="9"/>
  <c r="EP7" i="9"/>
  <c r="BF7" i="9"/>
  <c r="AJ7" i="9"/>
  <c r="AL24" i="1" l="1"/>
  <c r="AC24" i="1"/>
  <c r="AM24" i="1"/>
  <c r="N7" i="9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Y7" i="1" s="1"/>
  <c r="J7" i="3"/>
  <c r="X7" i="1" s="1"/>
  <c r="I7" i="3"/>
  <c r="W7" i="1" s="1"/>
  <c r="H7" i="3"/>
  <c r="V7" i="1" s="1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AH7" i="9"/>
  <c r="AG7" i="9"/>
  <c r="AF7" i="9"/>
  <c r="AE7" i="9"/>
  <c r="AD7" i="9"/>
  <c r="AC7" i="9"/>
  <c r="AB7" i="9"/>
  <c r="AA7" i="9"/>
  <c r="G7" i="1"/>
  <c r="F7" i="1"/>
  <c r="E7" i="1"/>
  <c r="DG7" i="10"/>
  <c r="DE7" i="10"/>
  <c r="CK7" i="10"/>
  <c r="R7" i="10"/>
  <c r="CC7" i="10" s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Y2" i="13" s="1"/>
  <c r="Y103" i="13" s="1"/>
  <c r="M7" i="9" l="1"/>
  <c r="Q7" i="9"/>
  <c r="BI7" i="4" s="1"/>
  <c r="Q7" i="4" s="1"/>
  <c r="BT7" i="5"/>
  <c r="L7" i="5" s="1"/>
  <c r="M7" i="8"/>
  <c r="V7" i="10"/>
  <c r="CD7" i="10" s="1"/>
  <c r="BW7" i="10" s="1"/>
  <c r="F7" i="10"/>
  <c r="BZ7" i="10" s="1"/>
  <c r="G7" i="9"/>
  <c r="AY7" i="4" s="1"/>
  <c r="G7" i="4" s="1"/>
  <c r="Z7" i="10"/>
  <c r="CE7" i="10" s="1"/>
  <c r="BX7" i="10" s="1"/>
  <c r="T7" i="9"/>
  <c r="BL7" i="4" s="1"/>
  <c r="T7" i="4" s="1"/>
  <c r="EH7" i="8"/>
  <c r="N7" i="10"/>
  <c r="CB7" i="10" s="1"/>
  <c r="BU7" i="10" s="1"/>
  <c r="AU7" i="10"/>
  <c r="CY7" i="10" s="1"/>
  <c r="CR7" i="10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FB7" i="9"/>
  <c r="AJ7" i="1" s="1"/>
  <c r="BV7" i="10"/>
  <c r="F7" i="9"/>
  <c r="AX7" i="4" s="1"/>
  <c r="F7" i="4" s="1"/>
  <c r="L7" i="9"/>
  <c r="BD7" i="4" s="1"/>
  <c r="L7" i="4" s="1"/>
  <c r="F7" i="8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BE7" i="4"/>
  <c r="M7" i="4" s="1"/>
  <c r="J7" i="10"/>
  <c r="CA7" i="10" s="1"/>
  <c r="BT7" i="10" s="1"/>
  <c r="AQ7" i="10"/>
  <c r="CX7" i="10" s="1"/>
  <c r="CQ7" i="10" s="1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K7" i="9"/>
  <c r="BC7" i="4" s="1"/>
  <c r="K7" i="4" s="1"/>
  <c r="E7" i="8"/>
  <c r="J7" i="9"/>
  <c r="BB7" i="4" s="1"/>
  <c r="J7" i="4" s="1"/>
  <c r="AJ7" i="8"/>
  <c r="AY7" i="8"/>
  <c r="AQ7" i="8"/>
  <c r="P7" i="9"/>
  <c r="BH7" i="4" s="1"/>
  <c r="P7" i="4" s="1"/>
  <c r="EF7" i="9"/>
  <c r="AI7" i="1" s="1"/>
  <c r="AN7" i="1"/>
  <c r="N7" i="3"/>
  <c r="W2" i="13"/>
  <c r="AA6" i="13"/>
  <c r="AA15" i="13"/>
  <c r="AA12" i="13"/>
  <c r="AA54" i="13"/>
  <c r="AA49" i="13"/>
  <c r="AA16" i="13"/>
  <c r="AA69" i="13"/>
  <c r="AA46" i="13"/>
  <c r="AA63" i="13"/>
  <c r="AA29" i="13"/>
  <c r="AA44" i="13"/>
  <c r="AA25" i="13"/>
  <c r="AA52" i="13"/>
  <c r="AA75" i="13"/>
  <c r="AA50" i="13"/>
  <c r="AA79" i="13"/>
  <c r="AA17" i="13"/>
  <c r="AA35" i="13"/>
  <c r="AA56" i="13"/>
  <c r="AA55" i="13"/>
  <c r="AA10" i="13"/>
  <c r="AA14" i="13"/>
  <c r="AA62" i="13"/>
  <c r="AA58" i="13"/>
  <c r="AA5" i="13"/>
  <c r="AA20" i="13"/>
  <c r="AA37" i="13"/>
  <c r="AA70" i="13"/>
  <c r="AA27" i="13"/>
  <c r="AA61" i="13"/>
  <c r="AA31" i="13"/>
  <c r="AA45" i="13"/>
  <c r="AA34" i="13"/>
  <c r="AA28" i="13"/>
  <c r="AA67" i="13"/>
  <c r="AA36" i="13"/>
  <c r="AA21" i="13"/>
  <c r="AA68" i="13"/>
  <c r="AA40" i="13"/>
  <c r="AA33" i="13"/>
  <c r="AA77" i="13"/>
  <c r="AA59" i="13"/>
  <c r="AA64" i="13"/>
  <c r="AA30" i="13"/>
  <c r="AA32" i="13"/>
  <c r="AA42" i="13"/>
  <c r="AA9" i="13"/>
  <c r="AA11" i="13"/>
  <c r="AA66" i="13"/>
  <c r="AA41" i="13"/>
  <c r="AA57" i="13"/>
  <c r="AA65" i="13"/>
  <c r="AA48" i="13"/>
  <c r="AA73" i="13"/>
  <c r="AA71" i="13"/>
  <c r="AA60" i="13"/>
  <c r="AA22" i="13"/>
  <c r="AA38" i="13"/>
  <c r="AA13" i="13"/>
  <c r="AA19" i="13"/>
  <c r="AA18" i="13"/>
  <c r="AA47" i="13"/>
  <c r="AA8" i="13"/>
  <c r="AA74" i="13"/>
  <c r="AA24" i="13"/>
  <c r="AA51" i="13"/>
  <c r="AA53" i="13"/>
  <c r="AA7" i="13"/>
  <c r="AA23" i="13"/>
  <c r="AA43" i="13"/>
  <c r="AA76" i="13"/>
  <c r="AA72" i="13"/>
  <c r="AA39" i="13"/>
  <c r="AA78" i="13"/>
  <c r="AA26" i="13"/>
  <c r="CB7" i="8" l="1"/>
  <c r="E7" i="10"/>
  <c r="AX7" i="8"/>
  <c r="CQ7" i="8"/>
  <c r="DZ7" i="8"/>
  <c r="BM7" i="8"/>
  <c r="BG7" i="4"/>
  <c r="O7" i="4" s="1"/>
  <c r="AB2" i="13"/>
  <c r="AD7" i="10"/>
  <c r="H7" i="1" s="1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BS7" i="10"/>
  <c r="BY7" i="10"/>
  <c r="BR7" i="10" s="1"/>
  <c r="M7" i="1" s="1"/>
  <c r="D7" i="9"/>
  <c r="AV7" i="4" s="1"/>
  <c r="D7" i="4" s="1"/>
  <c r="F8" i="14"/>
  <c r="D7" i="10" l="1"/>
  <c r="D7" i="8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K7" i="1"/>
  <c r="L7" i="1" s="1"/>
  <c r="AL7" i="1"/>
  <c r="AM7" i="1"/>
  <c r="AC7" i="1"/>
  <c r="M22" i="14"/>
  <c r="I29" i="14"/>
  <c r="M27" i="14"/>
  <c r="M17" i="14"/>
  <c r="M20" i="14"/>
  <c r="M38" i="14"/>
  <c r="I17" i="14"/>
  <c r="C39" i="14"/>
  <c r="M12" i="14"/>
  <c r="M8" i="14"/>
  <c r="M23" i="14"/>
  <c r="I25" i="14"/>
  <c r="M33" i="14"/>
  <c r="M28" i="14"/>
  <c r="M13" i="14"/>
  <c r="M31" i="14"/>
  <c r="C12" i="14"/>
  <c r="C10" i="14"/>
  <c r="C18" i="14"/>
  <c r="M34" i="14"/>
  <c r="C20" i="14"/>
  <c r="F40" i="14"/>
  <c r="C14" i="14"/>
  <c r="M36" i="14"/>
  <c r="I37" i="14"/>
  <c r="C38" i="14"/>
  <c r="M25" i="14"/>
  <c r="I33" i="14"/>
  <c r="M26" i="14"/>
  <c r="F5" i="14"/>
  <c r="M30" i="14"/>
  <c r="I21" i="14"/>
  <c r="M37" i="14"/>
  <c r="M7" i="14"/>
  <c r="M24" i="14"/>
  <c r="C16" i="14"/>
  <c r="M32" i="14"/>
  <c r="M14" i="14"/>
  <c r="C24" i="14"/>
  <c r="I13" i="14"/>
  <c r="M16" i="14"/>
  <c r="M21" i="14"/>
  <c r="M29" i="14"/>
  <c r="M18" i="14"/>
  <c r="M15" i="14"/>
  <c r="M19" i="14"/>
  <c r="M35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C40" i="14"/>
  <c r="C22" i="14"/>
  <c r="M10" i="14"/>
  <c r="F21" i="14"/>
  <c r="M9" i="14"/>
  <c r="O37" i="14"/>
  <c r="I8" i="14"/>
  <c r="P11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C26" i="14"/>
  <c r="P5" i="14"/>
  <c r="P40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<sst xmlns="http://schemas.openxmlformats.org/spreadsheetml/2006/main" count="4616" uniqueCount="781">
  <si>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</si>
  <si>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</si>
  <si>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</si>
  <si>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</si>
  <si>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</si>
  <si>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</si>
  <si>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</si>
  <si>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</si>
  <si>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</si>
  <si>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</si>
  <si>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</si>
  <si>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</si>
  <si>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</si>
  <si>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</si>
  <si>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</si>
  <si>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</si>
  <si>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</si>
  <si>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</si>
  <si>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</si>
  <si>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</si>
  <si>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</si>
  <si>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</si>
  <si>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</si>
  <si>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</si>
  <si>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</si>
  <si>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</si>
  <si>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</si>
  <si>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</si>
  <si>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</si>
  <si>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</si>
  <si>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</si>
  <si>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</si>
  <si>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</si>
  <si>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</si>
  <si>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</si>
  <si>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</si>
  <si>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</si>
  <si>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</si>
  <si>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</si>
  <si>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</si>
  <si>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</si>
  <si>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</si>
  <si>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</si>
  <si>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</si>
  <si>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</si>
  <si>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</si>
  <si>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</si>
  <si>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</si>
  <si>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</si>
  <si>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</si>
  <si>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</si>
  <si>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</si>
  <si>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</si>
  <si>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</si>
  <si>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</si>
  <si>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</si>
  <si>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</si>
  <si>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</si>
  <si>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</si>
  <si>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</si>
  <si>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</si>
  <si>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</si>
  <si>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</si>
  <si>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</si>
  <si>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</si>
  <si>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</si>
  <si>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</si>
  <si>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</si>
  <si>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</si>
  <si>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</si>
  <si>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</si>
  <si>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</si>
  <si>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</si>
  <si>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</si>
  <si>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</si>
  <si>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</si>
  <si>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</si>
  <si>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</si>
  <si>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</si>
  <si>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</si>
  <si>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</si>
  <si>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</si>
  <si>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</si>
  <si>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</si>
  <si>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</si>
  <si>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</si>
  <si>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</si>
  <si>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</si>
  <si>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</si>
  <si>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</si>
  <si>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</si>
  <si>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</si>
  <si>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</si>
  <si>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</si>
  <si>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</si>
  <si>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</si>
  <si>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</si>
  <si>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</si>
  <si>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</si>
  <si>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</si>
  <si>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</si>
  <si>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</si>
  <si>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</si>
  <si>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</si>
  <si>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</si>
  <si>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</si>
  <si>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</si>
  <si>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</si>
  <si>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</si>
  <si>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</si>
  <si>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</si>
  <si>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</si>
  <si>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</si>
  <si>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</si>
  <si>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</si>
  <si>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</si>
  <si>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</si>
  <si>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</si>
  <si>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</si>
  <si>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</si>
  <si>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</si>
  <si>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</si>
  <si>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</si>
  <si>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</si>
  <si>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</si>
  <si>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</si>
  <si>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</si>
  <si>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</si>
  <si>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</si>
  <si>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</si>
  <si>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</si>
  <si>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</si>
  <si>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</si>
  <si>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</si>
  <si>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</si>
  <si>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</si>
  <si>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</si>
  <si>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</si>
  <si>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</si>
  <si>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</si>
  <si>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</si>
  <si>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</si>
  <si>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</si>
  <si>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</si>
  <si>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</si>
  <si>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</si>
  <si>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</si>
  <si>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</si>
  <si>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</si>
  <si>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</si>
  <si>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</si>
  <si>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</si>
  <si>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</si>
  <si>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</si>
  <si>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</si>
  <si>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</si>
  <si>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</si>
  <si>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</si>
  <si>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</si>
  <si>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</si>
  <si>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</si>
  <si>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</si>
  <si>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</si>
  <si>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</si>
  <si>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</si>
  <si>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</si>
  <si>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</si>
  <si>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</si>
  <si>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</si>
  <si>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</si>
  <si>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</si>
  <si>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</si>
  <si>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</si>
  <si>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</si>
  <si>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</si>
  <si>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</si>
  <si>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</si>
  <si>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</si>
  <si>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</si>
  <si>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</si>
  <si>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</si>
  <si>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</si>
  <si>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</si>
  <si>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</si>
  <si>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</si>
  <si>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</si>
  <si>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</si>
  <si>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</si>
  <si>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</si>
  <si>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</si>
  <si>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</si>
  <si>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</si>
  <si>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</si>
  <si>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</si>
  <si>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</si>
  <si>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</si>
  <si>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</si>
  <si>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</si>
  <si>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</si>
  <si>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</si>
  <si>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</si>
  <si>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</si>
  <si>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</si>
  <si>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</si>
  <si>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</si>
  <si>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</si>
  <si>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</si>
  <si>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</si>
  <si>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</si>
  <si>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</si>
  <si>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</si>
  <si>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</si>
  <si>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</si>
  <si>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</si>
  <si>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</si>
  <si>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</si>
  <si>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</si>
  <si>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</si>
  <si>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</si>
  <si>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</si>
  <si>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</si>
  <si>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</si>
  <si>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</si>
  <si>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</si>
  <si>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</si>
  <si>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</si>
  <si>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</si>
  <si>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</si>
  <si>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</si>
  <si>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</si>
  <si>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</si>
  <si>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</si>
  <si>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</si>
  <si>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</si>
  <si>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</si>
  <si>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</si>
  <si>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</si>
  <si>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</si>
  <si>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</si>
  <si>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</si>
  <si>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</si>
  <si>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</si>
  <si>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</si>
  <si>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</si>
  <si>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</si>
  <si>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</si>
  <si>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</si>
  <si>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</si>
  <si>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</si>
  <si>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</si>
  <si>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</si>
  <si>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</si>
  <si>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</si>
  <si>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</si>
  <si>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</si>
  <si>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</si>
  <si>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</si>
  <si>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</si>
  <si>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</si>
  <si>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</si>
  <si>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</si>
  <si>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</si>
  <si>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</si>
  <si>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</si>
  <si>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</si>
  <si>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</si>
  <si>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</si>
  <si>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</si>
  <si>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</si>
  <si>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</si>
  <si>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</si>
  <si>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</si>
  <si>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</si>
  <si>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</si>
  <si>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</si>
  <si>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</si>
  <si>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</si>
  <si>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</si>
  <si>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</si>
  <si>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</si>
  <si>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</si>
  <si>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</si>
  <si>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</si>
  <si>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</si>
  <si>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</si>
  <si>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</si>
  <si>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</si>
  <si>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</si>
  <si>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</si>
  <si>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</si>
  <si>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</si>
  <si>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</si>
  <si>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</si>
  <si>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</si>
  <si>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</si>
  <si>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</si>
  <si>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</si>
  <si>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</si>
  <si>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</si>
  <si>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</si>
  <si>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</si>
  <si>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</si>
  <si>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</si>
  <si>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</si>
  <si>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</si>
  <si>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</si>
  <si>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</si>
  <si>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</si>
  <si>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</si>
  <si>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</si>
  <si>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</si>
  <si>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</si>
  <si>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</si>
  <si>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</si>
  <si>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</si>
  <si>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</si>
  <si>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</si>
  <si>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</si>
  <si>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</si>
  <si>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</si>
  <si>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</si>
  <si>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</si>
  <si>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</si>
  <si>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</si>
  <si>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</si>
  <si>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</si>
  <si>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</si>
  <si>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</si>
  <si>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</si>
  <si>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</si>
  <si>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</si>
  <si>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</si>
  <si>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</si>
  <si>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</si>
  <si>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</si>
  <si>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</si>
  <si>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</si>
  <si>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</si>
  <si>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</si>
  <si>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</si>
  <si>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</si>
  <si>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</si>
  <si>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</si>
  <si>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</si>
  <si>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</si>
  <si>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</si>
  <si>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</si>
  <si>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</si>
  <si>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</si>
  <si>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</si>
  <si>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</si>
  <si>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</si>
  <si>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</si>
  <si>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</si>
  <si>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</si>
  <si>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</si>
  <si>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</si>
  <si>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</si>
  <si>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</si>
  <si>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</si>
  <si>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</si>
  <si>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</si>
  <si>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</si>
  <si>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</si>
  <si>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</si>
  <si>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</si>
  <si>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</si>
  <si>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</si>
  <si>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</si>
  <si>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</si>
  <si>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</si>
  <si>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</si>
  <si>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</si>
  <si>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</si>
  <si>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</si>
  <si>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</si>
  <si>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</si>
  <si>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</si>
  <si>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</si>
  <si>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</si>
  <si>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</si>
  <si>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</si>
  <si>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</si>
  <si>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</si>
  <si>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</si>
  <si>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</si>
  <si>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</si>
  <si>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</si>
  <si>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</si>
  <si>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</si>
  <si>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</si>
  <si>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</si>
  <si>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</si>
  <si>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</si>
  <si>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</si>
  <si>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</si>
  <si>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</si>
  <si>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</si>
  <si>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</si>
  <si>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</si>
  <si>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</si>
  <si>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</si>
  <si>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</si>
  <si>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</si>
  <si>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</si>
  <si>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</si>
  <si>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</si>
  <si>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</si>
  <si>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</si>
  <si>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</si>
  <si>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</si>
  <si>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</si>
  <si>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</si>
  <si>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</si>
  <si>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</si>
  <si>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</si>
  <si>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</si>
  <si>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</si>
  <si>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</si>
  <si>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</si>
  <si>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</si>
  <si>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</si>
  <si>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</si>
  <si>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</si>
  <si>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</si>
  <si>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</si>
  <si>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</si>
  <si>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</si>
  <si>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</si>
  <si>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</si>
  <si>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</si>
  <si>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</si>
  <si>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</si>
  <si>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</si>
  <si>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</si>
  <si>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</si>
  <si>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</si>
  <si>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</si>
  <si>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</si>
  <si>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</si>
  <si>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</si>
  <si>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</si>
  <si>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</si>
  <si>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</si>
  <si>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</si>
  <si>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</si>
  <si>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</si>
  <si>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</si>
  <si>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</si>
  <si>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</si>
  <si>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</si>
  <si>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</si>
  <si>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</si>
  <si>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</si>
  <si>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</si>
  <si>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</si>
  <si>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</si>
  <si>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</si>
  <si>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</si>
  <si>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</si>
  <si>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</si>
  <si>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</si>
  <si>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</si>
  <si>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</si>
  <si>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</si>
  <si>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</si>
  <si>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</si>
  <si>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</si>
  <si>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</si>
  <si>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</si>
  <si>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</si>
  <si>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</si>
  <si>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</si>
  <si>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</si>
  <si>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</si>
  <si>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</si>
  <si>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</si>
  <si>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</si>
  <si>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</si>
  <si>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</si>
  <si>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</si>
  <si>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</si>
  <si>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</si>
  <si>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</si>
  <si>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</si>
  <si>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</si>
  <si>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</si>
  <si>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</si>
  <si>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</si>
  <si>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</si>
  <si>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</si>
  <si>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</si>
  <si>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</si>
  <si>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</si>
  <si>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</si>
  <si>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</si>
  <si>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</si>
  <si>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</si>
  <si>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</si>
  <si>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</si>
  <si>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</si>
  <si>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</si>
  <si>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</si>
  <si>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</si>
  <si>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</si>
  <si>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</si>
  <si>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</si>
  <si>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</si>
  <si>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</si>
  <si>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</si>
  <si>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</si>
  <si>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</si>
  <si>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</si>
  <si>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</si>
  <si>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</si>
  <si>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</si>
  <si>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</si>
  <si>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</si>
  <si>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</si>
  <si>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</si>
  <si>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</si>
  <si>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</si>
  <si>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</si>
  <si>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</si>
  <si>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</si>
  <si>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</si>
  <si>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</si>
  <si>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</si>
  <si>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</si>
  <si>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</si>
  <si>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</si>
  <si>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</si>
  <si>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</si>
  <si>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</si>
  <si>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</si>
  <si>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</si>
  <si>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</si>
  <si>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</si>
  <si>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</si>
  <si>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</si>
  <si>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</si>
  <si>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</si>
  <si>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</si>
  <si>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</si>
  <si>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</si>
  <si>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</si>
  <si>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</si>
  <si>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</si>
  <si>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</si>
  <si>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</si>
  <si>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</si>
  <si>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</si>
  <si>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</si>
  <si>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</si>
  <si>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</si>
  <si>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</si>
  <si>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</si>
  <si>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</si>
  <si>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</si>
  <si>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</si>
  <si>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</si>
  <si>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</si>
  <si>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</si>
  <si>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</si>
  <si>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</si>
  <si>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</si>
  <si>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</si>
  <si>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</si>
  <si>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</si>
  <si>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</si>
  <si>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</si>
  <si>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</si>
  <si>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</si>
  <si>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</si>
  <si>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</si>
  <si>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</si>
  <si>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</si>
  <si>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</si>
  <si>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</si>
  <si>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</si>
  <si>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</si>
  <si>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</si>
  <si>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</si>
  <si>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</si>
  <si>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</si>
  <si>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</si>
  <si>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</si>
  <si>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</si>
  <si>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</si>
  <si>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</si>
  <si>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</si>
  <si>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</si>
  <si>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</si>
  <si>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</si>
  <si>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</si>
  <si>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</si>
  <si>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</si>
  <si>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</si>
  <si>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</si>
  <si>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</si>
  <si>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</si>
  <si>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</si>
  <si>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</si>
  <si>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</si>
  <si>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</si>
  <si>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</si>
  <si>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</si>
  <si>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</si>
  <si>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</si>
  <si>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</si>
  <si>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</si>
  <si>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</si>
  <si>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</si>
  <si>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</si>
  <si>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</si>
  <si>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</si>
  <si>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</si>
  <si>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</si>
  <si>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</si>
  <si>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</si>
  <si>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</si>
  <si>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</si>
  <si>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</si>
  <si>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</si>
  <si>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</si>
  <si>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</si>
  <si>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</si>
  <si>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</si>
  <si>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</si>
  <si>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</si>
  <si>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</si>
  <si>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</si>
  <si>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</si>
  <si>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</si>
  <si>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</si>
  <si>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</si>
  <si>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</si>
  <si>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</si>
  <si>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</si>
  <si>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</si>
  <si>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</si>
  <si>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</si>
  <si>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</si>
  <si>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</si>
  <si>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</si>
  <si>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</si>
  <si>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</si>
  <si>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</si>
  <si>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</si>
  <si>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</si>
  <si>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</si>
  <si>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</si>
  <si>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</si>
  <si>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</si>
  <si>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</si>
  <si>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</si>
  <si>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</si>
  <si>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</si>
  <si>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</si>
  <si>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</si>
  <si>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</si>
  <si>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</si>
  <si>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</si>
  <si>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</si>
  <si>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</si>
  <si>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</si>
  <si>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</si>
  <si>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</si>
  <si>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</si>
  <si>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</si>
  <si>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</si>
  <si>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</si>
  <si>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</si>
  <si>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</si>
  <si>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</si>
  <si>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</si>
  <si>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</si>
  <si>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</si>
  <si>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</si>
  <si>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</si>
  <si>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</si>
  <si>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</si>
  <si>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</si>
  <si>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</si>
  <si>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</si>
  <si>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</si>
  <si>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</si>
  <si>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</si>
  <si>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</si>
  <si>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</si>
  <si>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</si>
  <si>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</si>
  <si>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</si>
  <si>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</si>
  <si>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</si>
  <si>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</si>
  <si>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</si>
  <si>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</si>
  <si>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</si>
  <si>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</si>
  <si>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</si>
  <si>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</si>
  <si>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</si>
  <si>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</si>
  <si>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</si>
  <si>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</si>
  <si>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</si>
  <si>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</si>
  <si>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</si>
  <si>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</si>
  <si>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</si>
  <si>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</si>
  <si>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</si>
  <si>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</si>
  <si>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</si>
  <si>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</si>
  <si>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</si>
  <si>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</si>
  <si>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</si>
  <si>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</si>
  <si>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</si>
  <si>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</si>
  <si>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</si>
  <si>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</si>
  <si>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</si>
  <si>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</si>
  <si>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</si>
  <si>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</si>
  <si>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香川県</t>
  </si>
  <si>
    <t>37000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</si>
  <si>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</si>
  <si>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</si>
  <si>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</si>
  <si>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</si>
  <si>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</si>
  <si>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</si>
  <si>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</si>
  <si>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</si>
  <si>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</si>
  <si>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</si>
  <si>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</si>
  <si>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</si>
  <si>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37201</t>
  </si>
  <si>
    <t>高松市</t>
  </si>
  <si>
    <t/>
  </si>
  <si>
    <t>有る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</si>
  <si>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</si>
  <si>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</si>
  <si>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</si>
  <si>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</si>
  <si>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</si>
  <si>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</si>
  <si>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</si>
  <si>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</si>
  <si>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</si>
  <si>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</si>
  <si>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無い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</si>
  <si>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</si>
  <si>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</si>
  <si>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</si>
  <si>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</si>
  <si>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</si>
  <si>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</si>
  <si>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</si>
  <si>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</si>
  <si>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</si>
  <si>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</si>
  <si>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</si>
  <si>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</si>
  <si>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</si>
  <si>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</si>
  <si>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</si>
  <si>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</si>
  <si>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</si>
  <si>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</si>
  <si>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</si>
  <si>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</si>
  <si>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</si>
  <si>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</si>
  <si>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-</t>
  </si>
  <si>
    <t>家庭系ごみ
(生活系ごみ-集団回収量-生活系直接搬入ごみ[資源ごみ]-資源ごみ収集量)*10^6/総人口/365)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</si>
</sst>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7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  <xf numFmtId="3" fontId="9" fillId="0" borderId="62" xfId="1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321" t="s">
        <v>631</v>
      </c>
      <c r="E2" s="324"/>
      <c r="F2" s="202"/>
      <c r="G2" s="203" t="s">
        <v>632</v>
      </c>
      <c r="H2" s="321" t="s">
        <v>633</v>
      </c>
      <c r="I2" s="324"/>
      <c r="J2" s="324"/>
      <c r="K2" s="329"/>
      <c r="L2" s="333" t="s">
        <v>634</v>
      </c>
      <c r="M2" s="334"/>
      <c r="N2" s="334"/>
      <c r="O2" s="335"/>
      <c r="P2" s="319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6" t="s">
        <v>637</v>
      </c>
      <c r="AD2" s="321" t="s">
        <v>638</v>
      </c>
      <c r="AE2" s="324"/>
      <c r="AF2" s="324"/>
      <c r="AG2" s="324"/>
      <c r="AH2" s="324"/>
      <c r="AI2" s="324"/>
      <c r="AJ2" s="324"/>
      <c r="AK2" s="325"/>
      <c r="AL2" s="326" t="s">
        <v>639</v>
      </c>
      <c r="AM2" s="326" t="s">
        <v>640</v>
      </c>
      <c r="AN2" s="321" t="s">
        <v>641</v>
      </c>
      <c r="AO2" s="322"/>
      <c r="AP2" s="322"/>
      <c r="AQ2" s="323"/>
      <c r="AR2" s="309"/>
      <c r="AS2" s="309"/>
    </row>
    <row r="3" spans="1:45" s="219" customFormat="1" ht="22.5" customHeight="1" x14ac:dyDescent="0.15">
      <c r="A3" s="337"/>
      <c r="B3" s="337"/>
      <c r="C3" s="339"/>
      <c r="D3" s="207"/>
      <c r="E3" s="314" t="s">
        <v>642</v>
      </c>
      <c r="F3" s="319" t="s">
        <v>643</v>
      </c>
      <c r="G3" s="208"/>
      <c r="H3" s="314" t="s">
        <v>644</v>
      </c>
      <c r="I3" s="314" t="s">
        <v>645</v>
      </c>
      <c r="J3" s="319" t="s">
        <v>646</v>
      </c>
      <c r="K3" s="317" t="s">
        <v>647</v>
      </c>
      <c r="L3" s="316" t="s">
        <v>739</v>
      </c>
      <c r="M3" s="316" t="s">
        <v>740</v>
      </c>
      <c r="N3" s="316" t="s">
        <v>780</v>
      </c>
      <c r="O3" s="316" t="s">
        <v>741</v>
      </c>
      <c r="P3" s="320"/>
      <c r="Q3" s="314" t="s">
        <v>648</v>
      </c>
      <c r="R3" s="314" t="s">
        <v>649</v>
      </c>
      <c r="S3" s="330" t="s">
        <v>650</v>
      </c>
      <c r="T3" s="331"/>
      <c r="U3" s="331"/>
      <c r="V3" s="331"/>
      <c r="W3" s="331"/>
      <c r="X3" s="331"/>
      <c r="Y3" s="331"/>
      <c r="Z3" s="332"/>
      <c r="AA3" s="314" t="s">
        <v>651</v>
      </c>
      <c r="AB3" s="317" t="s">
        <v>647</v>
      </c>
      <c r="AC3" s="327"/>
      <c r="AD3" s="314" t="s">
        <v>652</v>
      </c>
      <c r="AE3" s="314" t="s">
        <v>653</v>
      </c>
      <c r="AF3" s="319" t="s">
        <v>654</v>
      </c>
      <c r="AG3" s="319" t="s">
        <v>655</v>
      </c>
      <c r="AH3" s="319" t="s">
        <v>656</v>
      </c>
      <c r="AI3" s="319" t="s">
        <v>657</v>
      </c>
      <c r="AJ3" s="319" t="s">
        <v>658</v>
      </c>
      <c r="AK3" s="317" t="s">
        <v>647</v>
      </c>
      <c r="AL3" s="327"/>
      <c r="AM3" s="327"/>
      <c r="AN3" s="314" t="s">
        <v>649</v>
      </c>
      <c r="AO3" s="314" t="s">
        <v>659</v>
      </c>
      <c r="AP3" s="314" t="s">
        <v>660</v>
      </c>
      <c r="AQ3" s="317" t="s">
        <v>647</v>
      </c>
      <c r="AR3" s="309"/>
      <c r="AS3" s="309"/>
    </row>
    <row r="4" spans="1:45" s="219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405"/>
      <c r="O4" s="317"/>
      <c r="P4" s="320"/>
      <c r="Q4" s="318"/>
      <c r="R4" s="318"/>
      <c r="S4" s="317" t="s">
        <v>647</v>
      </c>
      <c r="T4" s="314" t="s">
        <v>653</v>
      </c>
      <c r="U4" s="319" t="s">
        <v>661</v>
      </c>
      <c r="V4" s="319" t="s">
        <v>654</v>
      </c>
      <c r="W4" s="319" t="s">
        <v>655</v>
      </c>
      <c r="X4" s="319" t="s">
        <v>656</v>
      </c>
      <c r="Y4" s="319" t="s">
        <v>662</v>
      </c>
      <c r="Z4" s="314" t="s">
        <v>663</v>
      </c>
      <c r="AA4" s="328"/>
      <c r="AB4" s="317"/>
      <c r="AC4" s="327"/>
      <c r="AD4" s="318"/>
      <c r="AE4" s="318"/>
      <c r="AF4" s="318"/>
      <c r="AG4" s="315"/>
      <c r="AH4" s="315"/>
      <c r="AI4" s="318"/>
      <c r="AJ4" s="318"/>
      <c r="AK4" s="317"/>
      <c r="AL4" s="327"/>
      <c r="AM4" s="327"/>
      <c r="AN4" s="318"/>
      <c r="AO4" s="318"/>
      <c r="AP4" s="318"/>
      <c r="AQ4" s="317"/>
      <c r="AR4" s="309"/>
      <c r="AS4" s="309"/>
    </row>
    <row r="5" spans="1:45" s="220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405"/>
      <c r="O5" s="317"/>
      <c r="P5" s="211"/>
      <c r="Q5" s="211"/>
      <c r="R5" s="211"/>
      <c r="S5" s="317"/>
      <c r="T5" s="315"/>
      <c r="U5" s="320"/>
      <c r="V5" s="320"/>
      <c r="W5" s="320"/>
      <c r="X5" s="320"/>
      <c r="Y5" s="320"/>
      <c r="Z5" s="315"/>
      <c r="AA5" s="210"/>
      <c r="AB5" s="210"/>
      <c r="AC5" s="327"/>
      <c r="AD5" s="211"/>
      <c r="AE5" s="211"/>
      <c r="AF5" s="211"/>
      <c r="AG5" s="211"/>
      <c r="AH5" s="211"/>
      <c r="AI5" s="211"/>
      <c r="AJ5" s="211"/>
      <c r="AK5" s="210"/>
      <c r="AL5" s="327"/>
      <c r="AM5" s="327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37"/>
      <c r="B6" s="337"/>
      <c r="C6" s="339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24" si="0">+E7+F7</f>
        <v>958366</v>
      </c>
      <c r="E7" s="296">
        <f>SUM(E$8:E$207)</f>
        <v>958356</v>
      </c>
      <c r="F7" s="296">
        <f>SUM(F$8:F$207)</f>
        <v>10</v>
      </c>
      <c r="G7" s="296">
        <f>SUM(G$8:G$207)</f>
        <v>14018</v>
      </c>
      <c r="H7" s="296">
        <f>SUM(ごみ搬入量内訳!E7,+ごみ搬入量内訳!AD7)</f>
        <v>278645</v>
      </c>
      <c r="I7" s="296">
        <f>ごみ搬入量内訳!BC7</f>
        <v>15126</v>
      </c>
      <c r="J7" s="296">
        <f>資源化量内訳!BR7</f>
        <v>1637</v>
      </c>
      <c r="K7" s="296">
        <f t="shared" ref="K7:K24" si="1">SUM(H7:J7)</f>
        <v>295408</v>
      </c>
      <c r="L7" s="296">
        <f t="shared" ref="L7:L24" si="2">IF(D7&lt;&gt;0,K7/D7/365*1000000,"-")</f>
        <v>844.49676459867089</v>
      </c>
      <c r="M7" s="296">
        <f>IF(D7&lt;&gt;0,(ごみ搬入量内訳!BR7+ごみ処理概要!J7)/ごみ処理概要!D7/365*1000000,"-")</f>
        <v>570.86606801262383</v>
      </c>
      <c r="N7" s="296">
        <f>IF(D7&lt;&gt;0,(ごみ搬入量内訳!E7+ごみ搬入量内訳!BD7-ごみ搬入量内訳!R7-ごみ搬入量内訳!BH7)/D7/365*1000000,"-")</f>
        <v>454.97246040270772</v>
      </c>
      <c r="O7" s="296">
        <f>IF(D7&lt;&gt;0,ごみ搬入量内訳!CM7/ごみ処理概要!D7/365*1000000,"-")</f>
        <v>273.63069658604707</v>
      </c>
      <c r="P7" s="296">
        <f>ごみ搬入量内訳!DH7</f>
        <v>1</v>
      </c>
      <c r="Q7" s="296">
        <f>ごみ処理量内訳!E7</f>
        <v>219133</v>
      </c>
      <c r="R7" s="296">
        <f>ごみ処理量内訳!N7</f>
        <v>3201</v>
      </c>
      <c r="S7" s="296">
        <f t="shared" ref="S7:S24" si="3">SUM(T7:Z7)</f>
        <v>61568</v>
      </c>
      <c r="T7" s="296">
        <f>ごみ処理量内訳!G7</f>
        <v>10917</v>
      </c>
      <c r="U7" s="296">
        <f>ごみ処理量内訳!L7</f>
        <v>38187</v>
      </c>
      <c r="V7" s="296">
        <f>ごみ処理量内訳!H7</f>
        <v>652</v>
      </c>
      <c r="W7" s="296">
        <f>ごみ処理量内訳!I7</f>
        <v>0</v>
      </c>
      <c r="X7" s="296">
        <f>ごみ処理量内訳!J7</f>
        <v>0</v>
      </c>
      <c r="Y7" s="296">
        <f>ごみ処理量内訳!K7</f>
        <v>11489</v>
      </c>
      <c r="Z7" s="296">
        <f>ごみ処理量内訳!M7</f>
        <v>323</v>
      </c>
      <c r="AA7" s="296">
        <f>資源化量内訳!Z7</f>
        <v>9671</v>
      </c>
      <c r="AB7" s="296">
        <f t="shared" ref="AB7:AB24" si="4">SUM(Q7,R7,S7,AA7)</f>
        <v>293573</v>
      </c>
      <c r="AC7" s="299">
        <f t="shared" ref="AC7:AC24" si="5">IF(AB7&lt;&gt;0,(AA7+Q7+S7)/AB7*100,"-")</f>
        <v>98.909640872968566</v>
      </c>
      <c r="AD7" s="296">
        <f>施設資源化量内訳!Z7</f>
        <v>8625</v>
      </c>
      <c r="AE7" s="296">
        <f>施設資源化量内訳!AV7</f>
        <v>1035</v>
      </c>
      <c r="AF7" s="296">
        <f>施設資源化量内訳!BR7</f>
        <v>652</v>
      </c>
      <c r="AG7" s="296">
        <f>施設資源化量内訳!CN7</f>
        <v>0</v>
      </c>
      <c r="AH7" s="296">
        <f>施設資源化量内訳!DJ7</f>
        <v>0</v>
      </c>
      <c r="AI7" s="296">
        <f>施設資源化量内訳!EF7</f>
        <v>7063</v>
      </c>
      <c r="AJ7" s="296">
        <f>施設資源化量内訳!FB7</f>
        <v>28294</v>
      </c>
      <c r="AK7" s="296">
        <f t="shared" ref="AK7:AK24" si="6">SUM(AD7:AJ7)</f>
        <v>45669</v>
      </c>
      <c r="AL7" s="299">
        <f t="shared" ref="AL7:AL24" si="7">IF((AB7+J7)&lt;&gt;0,(AA7+AK7+J7)/(AB7+J7)*100,"-")</f>
        <v>19.30049795061143</v>
      </c>
      <c r="AM7" s="299">
        <f>IF((AB7+J7)&lt;&gt;0,(資源化量内訳!D7-資源化量内訳!S7-資源化量内訳!U7-資源化量内訳!W7-資源化量内訳!V7)/(AB7+J7)*100,"-")</f>
        <v>16.099386877138308</v>
      </c>
      <c r="AN7" s="296">
        <f>ごみ処理量内訳!AA7</f>
        <v>3201</v>
      </c>
      <c r="AO7" s="296">
        <f>ごみ処理量内訳!AB7</f>
        <v>18249</v>
      </c>
      <c r="AP7" s="296">
        <f>ごみ処理量内訳!AC7</f>
        <v>4795</v>
      </c>
      <c r="AQ7" s="296">
        <f t="shared" ref="AQ7:AQ24" si="8">SUM(AN7:AP7)</f>
        <v>26245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422913</v>
      </c>
      <c r="E8" s="283">
        <v>422913</v>
      </c>
      <c r="F8" s="283">
        <v>0</v>
      </c>
      <c r="G8" s="283">
        <v>5272</v>
      </c>
      <c r="H8" s="283">
        <f>SUM(ごみ搬入量内訳!E8,+ごみ搬入量内訳!AD8)</f>
        <v>128691</v>
      </c>
      <c r="I8" s="283">
        <f>ごみ搬入量内訳!BC8</f>
        <v>4477</v>
      </c>
      <c r="J8" s="283">
        <f>資源化量内訳!BR8</f>
        <v>0</v>
      </c>
      <c r="K8" s="283">
        <f t="shared" si="1"/>
        <v>133168</v>
      </c>
      <c r="L8" s="286">
        <f t="shared" si="2"/>
        <v>862.69241100755562</v>
      </c>
      <c r="M8" s="283">
        <f>IF(D8&lt;&gt;0,(ごみ搬入量内訳!BR8+ごみ処理概要!J8)/ごみ処理概要!D8/365*1000000,"-")</f>
        <v>526.39473859207862</v>
      </c>
      <c r="N8" s="406">
        <f>IF(D8&lt;&gt;0,(ごみ搬入量内訳!E8+ごみ搬入量内訳!BD8-ごみ搬入量内訳!R8-ごみ搬入量内訳!BH8)/D8/365*1000000,"-")</f>
        <v>378.39318550215762</v>
      </c>
      <c r="O8" s="283">
        <f>IF(D8&lt;&gt;0,ごみ搬入量内訳!CM8/ごみ処理概要!D8/365*1000000,"-")</f>
        <v>336.29767241547688</v>
      </c>
      <c r="P8" s="283">
        <f>ごみ搬入量内訳!DH8</f>
        <v>0</v>
      </c>
      <c r="Q8" s="283">
        <f>ごみ処理量内訳!E8</f>
        <v>98236</v>
      </c>
      <c r="R8" s="283">
        <f>ごみ処理量内訳!N8</f>
        <v>10</v>
      </c>
      <c r="S8" s="283">
        <f t="shared" si="3"/>
        <v>35682</v>
      </c>
      <c r="T8" s="283">
        <f>ごみ処理量内訳!G8</f>
        <v>7115</v>
      </c>
      <c r="U8" s="283">
        <f>ごみ処理量内訳!L8</f>
        <v>28567</v>
      </c>
      <c r="V8" s="283">
        <f>ごみ処理量内訳!H8</f>
        <v>0</v>
      </c>
      <c r="W8" s="283">
        <f>ごみ処理量内訳!I8</f>
        <v>0</v>
      </c>
      <c r="X8" s="283">
        <f>ごみ処理量内訳!J8</f>
        <v>0</v>
      </c>
      <c r="Y8" s="283">
        <f>ごみ処理量内訳!K8</f>
        <v>0</v>
      </c>
      <c r="Z8" s="283">
        <f>ごみ処理量内訳!M8</f>
        <v>0</v>
      </c>
      <c r="AA8" s="283">
        <f>資源化量内訳!Z8</f>
        <v>73</v>
      </c>
      <c r="AB8" s="283">
        <f t="shared" si="4"/>
        <v>134001</v>
      </c>
      <c r="AC8" s="288">
        <f t="shared" si="5"/>
        <v>99.992537369124108</v>
      </c>
      <c r="AD8" s="283">
        <f>施設資源化量内訳!Z8</f>
        <v>1928</v>
      </c>
      <c r="AE8" s="283">
        <f>施設資源化量内訳!AV8</f>
        <v>757</v>
      </c>
      <c r="AF8" s="283">
        <f>施設資源化量内訳!BR8</f>
        <v>0</v>
      </c>
      <c r="AG8" s="283">
        <f>施設資源化量内訳!CN8</f>
        <v>0</v>
      </c>
      <c r="AH8" s="283">
        <f>施設資源化量内訳!DJ8</f>
        <v>0</v>
      </c>
      <c r="AI8" s="283">
        <f>施設資源化量内訳!EF8</f>
        <v>0</v>
      </c>
      <c r="AJ8" s="283">
        <f>施設資源化量内訳!FB8</f>
        <v>21272</v>
      </c>
      <c r="AK8" s="283">
        <f t="shared" si="6"/>
        <v>23957</v>
      </c>
      <c r="AL8" s="288">
        <f t="shared" si="7"/>
        <v>17.932701994761231</v>
      </c>
      <c r="AM8" s="288">
        <f>IF((AB8+J8)&lt;&gt;0,(資源化量内訳!D8-資源化量内訳!S8-資源化量内訳!U8-資源化量内訳!W8-資源化量内訳!V8)/(AB8+J8)*100,"-")</f>
        <v>17.932701994761231</v>
      </c>
      <c r="AN8" s="283">
        <f>ごみ処理量内訳!AA8</f>
        <v>10</v>
      </c>
      <c r="AO8" s="283">
        <f>ごみ処理量内訳!AB8</f>
        <v>11297</v>
      </c>
      <c r="AP8" s="283">
        <f>ごみ処理量内訳!AC8</f>
        <v>2040</v>
      </c>
      <c r="AQ8" s="283">
        <f t="shared" si="8"/>
        <v>13347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111666</v>
      </c>
      <c r="E9" s="283">
        <v>111666</v>
      </c>
      <c r="F9" s="283">
        <v>0</v>
      </c>
      <c r="G9" s="283">
        <v>2086</v>
      </c>
      <c r="H9" s="283">
        <f>SUM(ごみ搬入量内訳!E9,+ごみ搬入量内訳!AD9)</f>
        <v>31802</v>
      </c>
      <c r="I9" s="283">
        <f>ごみ搬入量内訳!BC9</f>
        <v>2487</v>
      </c>
      <c r="J9" s="283">
        <f>資源化量内訳!BR9</f>
        <v>0</v>
      </c>
      <c r="K9" s="283">
        <f t="shared" si="1"/>
        <v>34289</v>
      </c>
      <c r="L9" s="286">
        <f t="shared" si="2"/>
        <v>841.28083528938669</v>
      </c>
      <c r="M9" s="283">
        <f>IF(D9&lt;&gt;0,(ごみ搬入量内訳!BR9+ごみ処理概要!J9)/ごみ処理概要!D9/365*1000000,"-")</f>
        <v>585.65060335261046</v>
      </c>
      <c r="N9" s="406">
        <f>IF(D9&lt;&gt;0,(ごみ搬入量内訳!E9+ごみ搬入量内訳!BD9-ごみ搬入量内訳!R9-ごみ搬入量内訳!BH9)/D9/365*1000000,"-")</f>
        <v>501.56913633587834</v>
      </c>
      <c r="O9" s="283">
        <f>IF(D9&lt;&gt;0,ごみ搬入量内訳!CM9/ごみ処理概要!D9/365*1000000,"-")</f>
        <v>255.63023193677623</v>
      </c>
      <c r="P9" s="283">
        <f>ごみ搬入量内訳!DH9</f>
        <v>0</v>
      </c>
      <c r="Q9" s="283">
        <f>ごみ処理量内訳!E9</f>
        <v>28549</v>
      </c>
      <c r="R9" s="283">
        <f>ごみ処理量内訳!N9</f>
        <v>0</v>
      </c>
      <c r="S9" s="283">
        <f t="shared" si="3"/>
        <v>3720</v>
      </c>
      <c r="T9" s="283">
        <f>ごみ処理量内訳!G9</f>
        <v>2313</v>
      </c>
      <c r="U9" s="283">
        <f>ごみ処理量内訳!L9</f>
        <v>1407</v>
      </c>
      <c r="V9" s="283">
        <f>ごみ処理量内訳!H9</f>
        <v>0</v>
      </c>
      <c r="W9" s="283">
        <f>ごみ処理量内訳!I9</f>
        <v>0</v>
      </c>
      <c r="X9" s="283">
        <f>ごみ処理量内訳!J9</f>
        <v>0</v>
      </c>
      <c r="Y9" s="283">
        <f>ごみ処理量内訳!K9</f>
        <v>0</v>
      </c>
      <c r="Z9" s="283">
        <f>ごみ処理量内訳!M9</f>
        <v>0</v>
      </c>
      <c r="AA9" s="283">
        <f>資源化量内訳!Z9</f>
        <v>2020</v>
      </c>
      <c r="AB9" s="283">
        <f t="shared" si="4"/>
        <v>34289</v>
      </c>
      <c r="AC9" s="288">
        <f t="shared" si="5"/>
        <v>100</v>
      </c>
      <c r="AD9" s="283">
        <f>施設資源化量内訳!Z9</f>
        <v>2087</v>
      </c>
      <c r="AE9" s="283">
        <f>施設資源化量内訳!AV9</f>
        <v>0</v>
      </c>
      <c r="AF9" s="283">
        <f>施設資源化量内訳!BR9</f>
        <v>0</v>
      </c>
      <c r="AG9" s="283">
        <f>施設資源化量内訳!CN9</f>
        <v>0</v>
      </c>
      <c r="AH9" s="283">
        <f>施設資源化量内訳!DJ9</f>
        <v>0</v>
      </c>
      <c r="AI9" s="283">
        <f>施設資源化量内訳!EF9</f>
        <v>0</v>
      </c>
      <c r="AJ9" s="283">
        <f>施設資源化量内訳!FB9</f>
        <v>1399</v>
      </c>
      <c r="AK9" s="283">
        <f t="shared" si="6"/>
        <v>3486</v>
      </c>
      <c r="AL9" s="288">
        <f t="shared" si="7"/>
        <v>16.057627810668144</v>
      </c>
      <c r="AM9" s="288">
        <f>IF((AB9+J9)&lt;&gt;0,(資源化量内訳!D9-資源化量内訳!S9-資源化量内訳!U9-資源化量内訳!W9-資源化量内訳!V9)/(AB9+J9)*100,"-")</f>
        <v>11.029776313103328</v>
      </c>
      <c r="AN9" s="283">
        <f>ごみ処理量内訳!AA9</f>
        <v>0</v>
      </c>
      <c r="AO9" s="283">
        <f>ごみ処理量内訳!AB9</f>
        <v>159</v>
      </c>
      <c r="AP9" s="283">
        <f>ごみ処理量内訳!AC9</f>
        <v>1272</v>
      </c>
      <c r="AQ9" s="283">
        <f t="shared" si="8"/>
        <v>1431</v>
      </c>
      <c r="AR9" s="313" t="s">
        <v>744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51103</v>
      </c>
      <c r="E10" s="283">
        <v>51103</v>
      </c>
      <c r="F10" s="283">
        <v>0</v>
      </c>
      <c r="G10" s="283">
        <v>937</v>
      </c>
      <c r="H10" s="283">
        <f>SUM(ごみ搬入量内訳!E10,+ごみ搬入量内訳!AD10)</f>
        <v>16312</v>
      </c>
      <c r="I10" s="283">
        <f>ごみ搬入量内訳!BC10</f>
        <v>1996</v>
      </c>
      <c r="J10" s="283">
        <f>資源化量内訳!BR10</f>
        <v>120</v>
      </c>
      <c r="K10" s="283">
        <f t="shared" si="1"/>
        <v>18428</v>
      </c>
      <c r="L10" s="286">
        <f t="shared" si="2"/>
        <v>987.95904805738826</v>
      </c>
      <c r="M10" s="283">
        <f>IF(D10&lt;&gt;0,(ごみ搬入量内訳!BR10+ごみ処理概要!J10)/ごみ処理概要!D10/365*1000000,"-")</f>
        <v>661.08763954827737</v>
      </c>
      <c r="N10" s="406">
        <f>IF(D10&lt;&gt;0,(ごみ搬入量内訳!E10+ごみ搬入量内訳!BD10-ごみ搬入量内訳!R10-ごみ搬入量内訳!BH10)/D10/365*1000000,"-")</f>
        <v>556.0084267095275</v>
      </c>
      <c r="O10" s="283">
        <f>IF(D10&lt;&gt;0,ごみ搬入量内訳!CM10/ごみ処理概要!D10/365*1000000,"-")</f>
        <v>326.87140850911095</v>
      </c>
      <c r="P10" s="283">
        <f>ごみ搬入量内訳!DH10</f>
        <v>0</v>
      </c>
      <c r="Q10" s="283">
        <f>ごみ処理量内訳!E10</f>
        <v>14458</v>
      </c>
      <c r="R10" s="283">
        <f>ごみ処理量内訳!N10</f>
        <v>887</v>
      </c>
      <c r="S10" s="283">
        <f t="shared" si="3"/>
        <v>2346</v>
      </c>
      <c r="T10" s="283">
        <f>ごみ処理量内訳!G10</f>
        <v>0</v>
      </c>
      <c r="U10" s="283">
        <f>ごみ処理量内訳!L10</f>
        <v>2346</v>
      </c>
      <c r="V10" s="283">
        <f>ごみ処理量内訳!H10</f>
        <v>0</v>
      </c>
      <c r="W10" s="283">
        <f>ごみ処理量内訳!I10</f>
        <v>0</v>
      </c>
      <c r="X10" s="283">
        <f>ごみ処理量内訳!J10</f>
        <v>0</v>
      </c>
      <c r="Y10" s="283">
        <f>ごみ処理量内訳!K10</f>
        <v>0</v>
      </c>
      <c r="Z10" s="283">
        <f>ごみ処理量内訳!M10</f>
        <v>0</v>
      </c>
      <c r="AA10" s="283">
        <f>資源化量内訳!Z10</f>
        <v>617</v>
      </c>
      <c r="AB10" s="283">
        <f t="shared" si="4"/>
        <v>18308</v>
      </c>
      <c r="AC10" s="288">
        <f t="shared" si="5"/>
        <v>95.155123443303467</v>
      </c>
      <c r="AD10" s="283">
        <f>施設資源化量内訳!Z10</f>
        <v>0</v>
      </c>
      <c r="AE10" s="283">
        <f>施設資源化量内訳!AV10</f>
        <v>0</v>
      </c>
      <c r="AF10" s="283">
        <f>施設資源化量内訳!BR10</f>
        <v>0</v>
      </c>
      <c r="AG10" s="283">
        <f>施設資源化量内訳!CN10</f>
        <v>0</v>
      </c>
      <c r="AH10" s="283">
        <f>施設資源化量内訳!DJ10</f>
        <v>0</v>
      </c>
      <c r="AI10" s="283">
        <f>施設資源化量内訳!EF10</f>
        <v>0</v>
      </c>
      <c r="AJ10" s="283">
        <f>施設資源化量内訳!FB10</f>
        <v>711</v>
      </c>
      <c r="AK10" s="283">
        <f t="shared" si="6"/>
        <v>711</v>
      </c>
      <c r="AL10" s="288">
        <f t="shared" si="7"/>
        <v>7.8576079878445837</v>
      </c>
      <c r="AM10" s="288">
        <f>IF((AB10+J10)&lt;&gt;0,(資源化量内訳!D10-資源化量内訳!S10-資源化量内訳!U10-資源化量内訳!W10-資源化量内訳!V10)/(AB10+J10)*100,"-")</f>
        <v>7.8576079878445837</v>
      </c>
      <c r="AN10" s="283">
        <f>ごみ処理量内訳!AA10</f>
        <v>887</v>
      </c>
      <c r="AO10" s="283">
        <f>ごみ処理量内訳!AB10</f>
        <v>1674</v>
      </c>
      <c r="AP10" s="283">
        <f>ごみ処理量内訳!AC10</f>
        <v>456</v>
      </c>
      <c r="AQ10" s="283">
        <f t="shared" si="8"/>
        <v>3017</v>
      </c>
      <c r="AR10" s="313" t="s">
        <v>744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30706</v>
      </c>
      <c r="E11" s="283">
        <v>30706</v>
      </c>
      <c r="F11" s="283">
        <v>0</v>
      </c>
      <c r="G11" s="283">
        <v>307</v>
      </c>
      <c r="H11" s="283">
        <f>SUM(ごみ搬入量内訳!E11,+ごみ搬入量内訳!AD11)</f>
        <v>8349</v>
      </c>
      <c r="I11" s="283">
        <f>ごみ搬入量内訳!BC11</f>
        <v>362</v>
      </c>
      <c r="J11" s="283">
        <f>資源化量内訳!BR11</f>
        <v>0</v>
      </c>
      <c r="K11" s="283">
        <f t="shared" si="1"/>
        <v>8711</v>
      </c>
      <c r="L11" s="286">
        <f t="shared" si="2"/>
        <v>777.23420258768749</v>
      </c>
      <c r="M11" s="283">
        <f>IF(D11&lt;&gt;0,(ごみ搬入量内訳!BR11+ごみ処理概要!J11)/ごみ処理概要!D11/365*1000000,"-")</f>
        <v>502.51211444998921</v>
      </c>
      <c r="N11" s="406">
        <f>IF(D11&lt;&gt;0,(ごみ搬入量内訳!E11+ごみ搬入量内訳!BD11-ごみ搬入量内訳!R11-ごみ搬入量内訳!BH11)/D11/365*1000000,"-")</f>
        <v>411.77084662405906</v>
      </c>
      <c r="O11" s="283">
        <f>IF(D11&lt;&gt;0,ごみ搬入量内訳!CM11/ごみ処理概要!D11/365*1000000,"-")</f>
        <v>274.72208813769834</v>
      </c>
      <c r="P11" s="283">
        <f>ごみ搬入量内訳!DH11</f>
        <v>0</v>
      </c>
      <c r="Q11" s="283">
        <f>ごみ処理量内訳!E11</f>
        <v>7310</v>
      </c>
      <c r="R11" s="283">
        <f>ごみ処理量内訳!N11</f>
        <v>259</v>
      </c>
      <c r="S11" s="283">
        <f t="shared" si="3"/>
        <v>1142</v>
      </c>
      <c r="T11" s="283">
        <f>ごみ処理量内訳!G11</f>
        <v>0</v>
      </c>
      <c r="U11" s="283">
        <f>ごみ処理量内訳!L11</f>
        <v>1142</v>
      </c>
      <c r="V11" s="283">
        <f>ごみ処理量内訳!H11</f>
        <v>0</v>
      </c>
      <c r="W11" s="283">
        <f>ごみ処理量内訳!I11</f>
        <v>0</v>
      </c>
      <c r="X11" s="283">
        <f>ごみ処理量内訳!J11</f>
        <v>0</v>
      </c>
      <c r="Y11" s="283">
        <f>ごみ処理量内訳!K11</f>
        <v>0</v>
      </c>
      <c r="Z11" s="283">
        <f>ごみ処理量内訳!M11</f>
        <v>0</v>
      </c>
      <c r="AA11" s="283">
        <f>資源化量内訳!Z11</f>
        <v>0</v>
      </c>
      <c r="AB11" s="283">
        <f t="shared" si="4"/>
        <v>8711</v>
      </c>
      <c r="AC11" s="288">
        <f t="shared" si="5"/>
        <v>97.026747790150381</v>
      </c>
      <c r="AD11" s="283">
        <f>施設資源化量内訳!Z11</f>
        <v>439</v>
      </c>
      <c r="AE11" s="283">
        <f>施設資源化量内訳!AV11</f>
        <v>0</v>
      </c>
      <c r="AF11" s="283">
        <f>施設資源化量内訳!BR11</f>
        <v>0</v>
      </c>
      <c r="AG11" s="283">
        <f>施設資源化量内訳!CN11</f>
        <v>0</v>
      </c>
      <c r="AH11" s="283">
        <f>施設資源化量内訳!DJ11</f>
        <v>0</v>
      </c>
      <c r="AI11" s="283">
        <f>施設資源化量内訳!EF11</f>
        <v>0</v>
      </c>
      <c r="AJ11" s="283">
        <f>施設資源化量内訳!FB11</f>
        <v>1017</v>
      </c>
      <c r="AK11" s="283">
        <f t="shared" si="6"/>
        <v>1456</v>
      </c>
      <c r="AL11" s="288">
        <f t="shared" si="7"/>
        <v>16.714498909424865</v>
      </c>
      <c r="AM11" s="288">
        <f>IF((AB11+J11)&lt;&gt;0,(資源化量内訳!D11-資源化量内訳!S11-資源化量内訳!U11-資源化量内訳!W11-資源化量内訳!V11)/(AB11+J11)*100,"-")</f>
        <v>11.674893812421077</v>
      </c>
      <c r="AN11" s="283">
        <f>ごみ処理量内訳!AA11</f>
        <v>259</v>
      </c>
      <c r="AO11" s="283">
        <f>ごみ処理量内訳!AB11</f>
        <v>449</v>
      </c>
      <c r="AP11" s="283">
        <f>ごみ処理量内訳!AC11</f>
        <v>36</v>
      </c>
      <c r="AQ11" s="283">
        <f t="shared" si="8"/>
        <v>744</v>
      </c>
      <c r="AR11" s="313" t="s">
        <v>744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57921</v>
      </c>
      <c r="E12" s="283">
        <v>57921</v>
      </c>
      <c r="F12" s="283">
        <v>0</v>
      </c>
      <c r="G12" s="283">
        <v>1027</v>
      </c>
      <c r="H12" s="283">
        <f>SUM(ごみ搬入量内訳!E12,+ごみ搬入量内訳!AD12)</f>
        <v>14505</v>
      </c>
      <c r="I12" s="283">
        <f>ごみ搬入量内訳!BC12</f>
        <v>0</v>
      </c>
      <c r="J12" s="283">
        <f>資源化量内訳!BR12</f>
        <v>510</v>
      </c>
      <c r="K12" s="283">
        <f t="shared" si="1"/>
        <v>15015</v>
      </c>
      <c r="L12" s="286">
        <f t="shared" si="2"/>
        <v>710.22576097391027</v>
      </c>
      <c r="M12" s="283">
        <f>IF(D12&lt;&gt;0,(ごみ搬入量内訳!BR12+ごみ処理概要!J12)/ごみ処理概要!D12/365*1000000,"-")</f>
        <v>621.91463904661828</v>
      </c>
      <c r="N12" s="406">
        <f>IF(D12&lt;&gt;0,(ごみ搬入量内訳!E12+ごみ搬入量内訳!BD12-ごみ搬入量内訳!R12-ごみ搬入量内訳!BH12)/D12/365*1000000,"-")</f>
        <v>522.77156911646068</v>
      </c>
      <c r="O12" s="283">
        <f>IF(D12&lt;&gt;0,ごみ搬入量内訳!CM12/ごみ処理概要!D12/365*1000000,"-")</f>
        <v>88.311121927292092</v>
      </c>
      <c r="P12" s="283">
        <f>ごみ搬入量内訳!DH12</f>
        <v>0</v>
      </c>
      <c r="Q12" s="283">
        <f>ごみ処理量内訳!E12</f>
        <v>11631</v>
      </c>
      <c r="R12" s="283">
        <f>ごみ処理量内訳!N12</f>
        <v>0</v>
      </c>
      <c r="S12" s="283">
        <f t="shared" si="3"/>
        <v>1288</v>
      </c>
      <c r="T12" s="283">
        <f>ごみ処理量内訳!G12</f>
        <v>0</v>
      </c>
      <c r="U12" s="283">
        <f>ごみ処理量内訳!L12</f>
        <v>0</v>
      </c>
      <c r="V12" s="283">
        <f>ごみ処理量内訳!H12</f>
        <v>0</v>
      </c>
      <c r="W12" s="283">
        <f>ごみ処理量内訳!I12</f>
        <v>0</v>
      </c>
      <c r="X12" s="283">
        <f>ごみ処理量内訳!J12</f>
        <v>0</v>
      </c>
      <c r="Y12" s="283">
        <f>ごみ処理量内訳!K12</f>
        <v>1288</v>
      </c>
      <c r="Z12" s="283">
        <f>ごみ処理量内訳!M12</f>
        <v>0</v>
      </c>
      <c r="AA12" s="283">
        <f>資源化量内訳!Z12</f>
        <v>1572</v>
      </c>
      <c r="AB12" s="283">
        <f t="shared" si="4"/>
        <v>14491</v>
      </c>
      <c r="AC12" s="288">
        <f t="shared" si="5"/>
        <v>100</v>
      </c>
      <c r="AD12" s="283">
        <f>施設資源化量内訳!Z12</f>
        <v>14</v>
      </c>
      <c r="AE12" s="283">
        <f>施設資源化量内訳!AV12</f>
        <v>0</v>
      </c>
      <c r="AF12" s="283">
        <f>施設資源化量内訳!BR12</f>
        <v>0</v>
      </c>
      <c r="AG12" s="283">
        <f>施設資源化量内訳!CN12</f>
        <v>0</v>
      </c>
      <c r="AH12" s="283">
        <f>施設資源化量内訳!DJ12</f>
        <v>0</v>
      </c>
      <c r="AI12" s="283">
        <f>施設資源化量内訳!EF12</f>
        <v>1283</v>
      </c>
      <c r="AJ12" s="283">
        <f>施設資源化量内訳!FB12</f>
        <v>0</v>
      </c>
      <c r="AK12" s="283">
        <f t="shared" si="6"/>
        <v>1297</v>
      </c>
      <c r="AL12" s="288">
        <f t="shared" si="7"/>
        <v>22.525164989000736</v>
      </c>
      <c r="AM12" s="288">
        <f>IF((AB12+J12)&lt;&gt;0,(資源化量内訳!D12-資源化量内訳!S12-資源化量内訳!U12-資源化量内訳!W12-資源化量内訳!V12)/(AB12+J12)*100,"-")</f>
        <v>13.972401839877341</v>
      </c>
      <c r="AN12" s="283">
        <f>ごみ処理量内訳!AA12</f>
        <v>0</v>
      </c>
      <c r="AO12" s="283">
        <f>ごみ処理量内訳!AB12</f>
        <v>1093</v>
      </c>
      <c r="AP12" s="283">
        <f>ごみ処理量内訳!AC12</f>
        <v>5</v>
      </c>
      <c r="AQ12" s="283">
        <f t="shared" si="8"/>
        <v>1098</v>
      </c>
      <c r="AR12" s="313" t="s">
        <v>744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46016</v>
      </c>
      <c r="E13" s="283">
        <v>46016</v>
      </c>
      <c r="F13" s="283">
        <v>0</v>
      </c>
      <c r="G13" s="283">
        <v>513</v>
      </c>
      <c r="H13" s="283">
        <f>SUM(ごみ搬入量内訳!E13,+ごみ搬入量内訳!AD13)</f>
        <v>13339</v>
      </c>
      <c r="I13" s="283">
        <f>ごみ搬入量内訳!BC13</f>
        <v>0</v>
      </c>
      <c r="J13" s="283">
        <f>資源化量内訳!BR13</f>
        <v>0</v>
      </c>
      <c r="K13" s="283">
        <f t="shared" si="1"/>
        <v>13339</v>
      </c>
      <c r="L13" s="286">
        <f t="shared" si="2"/>
        <v>794.18475050965003</v>
      </c>
      <c r="M13" s="283">
        <f>IF(D13&lt;&gt;0,(ごみ搬入量内訳!BR13+ごみ処理概要!J13)/ごみ処理概要!D13/365*1000000,"-")</f>
        <v>607.05508030559952</v>
      </c>
      <c r="N13" s="406">
        <f>IF(D13&lt;&gt;0,(ごみ搬入量内訳!E13+ごみ搬入量内訳!BD13-ごみ搬入量内訳!R13-ごみ搬入量内訳!BH13)/D13/365*1000000,"-")</f>
        <v>553.05361327566823</v>
      </c>
      <c r="O13" s="283">
        <f>IF(D13&lt;&gt;0,ごみ搬入量内訳!CM13/ごみ処理概要!D13/365*1000000,"-")</f>
        <v>187.12967020405051</v>
      </c>
      <c r="P13" s="283">
        <f>ごみ搬入量内訳!DH13</f>
        <v>0</v>
      </c>
      <c r="Q13" s="283">
        <f>ごみ処理量内訳!E13</f>
        <v>12425</v>
      </c>
      <c r="R13" s="283">
        <f>ごみ処理量内訳!N13</f>
        <v>0</v>
      </c>
      <c r="S13" s="283">
        <f t="shared" si="3"/>
        <v>287</v>
      </c>
      <c r="T13" s="283">
        <f>ごみ処理量内訳!G13</f>
        <v>0</v>
      </c>
      <c r="U13" s="283">
        <f>ごみ処理量内訳!L13</f>
        <v>280</v>
      </c>
      <c r="V13" s="283">
        <f>ごみ処理量内訳!H13</f>
        <v>0</v>
      </c>
      <c r="W13" s="283">
        <f>ごみ処理量内訳!I13</f>
        <v>0</v>
      </c>
      <c r="X13" s="283">
        <f>ごみ処理量内訳!J13</f>
        <v>0</v>
      </c>
      <c r="Y13" s="283">
        <f>ごみ処理量内訳!K13</f>
        <v>0</v>
      </c>
      <c r="Z13" s="283">
        <f>ごみ処理量内訳!M13</f>
        <v>7</v>
      </c>
      <c r="AA13" s="283">
        <f>資源化量内訳!Z13</f>
        <v>627</v>
      </c>
      <c r="AB13" s="283">
        <f t="shared" si="4"/>
        <v>13339</v>
      </c>
      <c r="AC13" s="288">
        <f t="shared" si="5"/>
        <v>100</v>
      </c>
      <c r="AD13" s="283">
        <f>施設資源化量内訳!Z13</f>
        <v>1695</v>
      </c>
      <c r="AE13" s="283">
        <f>施設資源化量内訳!AV13</f>
        <v>0</v>
      </c>
      <c r="AF13" s="283">
        <f>施設資源化量内訳!BR13</f>
        <v>0</v>
      </c>
      <c r="AG13" s="283">
        <f>施設資源化量内訳!CN13</f>
        <v>0</v>
      </c>
      <c r="AH13" s="283">
        <f>施設資源化量内訳!DJ13</f>
        <v>0</v>
      </c>
      <c r="AI13" s="283">
        <f>施設資源化量内訳!EF13</f>
        <v>0</v>
      </c>
      <c r="AJ13" s="283">
        <f>施設資源化量内訳!FB13</f>
        <v>280</v>
      </c>
      <c r="AK13" s="283">
        <f t="shared" si="6"/>
        <v>1975</v>
      </c>
      <c r="AL13" s="288">
        <f t="shared" si="7"/>
        <v>19.506709648399433</v>
      </c>
      <c r="AM13" s="288">
        <f>IF((AB13+J13)&lt;&gt;0,(資源化量内訳!D13-資源化量内訳!S13-資源化量内訳!U13-資源化量内訳!W13-資源化量内訳!V13)/(AB13+J13)*100,"-")</f>
        <v>16.995277007271909</v>
      </c>
      <c r="AN13" s="283">
        <f>ごみ処理量内訳!AA13</f>
        <v>0</v>
      </c>
      <c r="AO13" s="283">
        <f>ごみ処理量内訳!AB13</f>
        <v>0</v>
      </c>
      <c r="AP13" s="283">
        <f>ごみ処理量内訳!AC13</f>
        <v>0</v>
      </c>
      <c r="AQ13" s="283">
        <f t="shared" si="8"/>
        <v>0</v>
      </c>
      <c r="AR13" s="313" t="s">
        <v>744</v>
      </c>
    </row>
    <row r="14" spans="1:45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28632</v>
      </c>
      <c r="E14" s="283">
        <v>28632</v>
      </c>
      <c r="F14" s="283">
        <v>0</v>
      </c>
      <c r="G14" s="283">
        <v>308</v>
      </c>
      <c r="H14" s="283">
        <f>SUM(ごみ搬入量内訳!E14,+ごみ搬入量内訳!AD14)</f>
        <v>8205</v>
      </c>
      <c r="I14" s="283">
        <f>ごみ搬入量内訳!BC14</f>
        <v>401</v>
      </c>
      <c r="J14" s="283">
        <f>資源化量内訳!BR14</f>
        <v>245</v>
      </c>
      <c r="K14" s="283">
        <f t="shared" si="1"/>
        <v>8851</v>
      </c>
      <c r="L14" s="286">
        <f t="shared" si="2"/>
        <v>846.93053466377319</v>
      </c>
      <c r="M14" s="283">
        <f>IF(D14&lt;&gt;0,(ごみ搬入量内訳!BR14+ごみ処理概要!J14)/ごみ処理概要!D14/365*1000000,"-")</f>
        <v>657.27780393237572</v>
      </c>
      <c r="N14" s="406">
        <f>IF(D14&lt;&gt;0,(ごみ搬入量内訳!E14+ごみ搬入量内訳!BD14-ごみ搬入量内訳!R14-ごみ搬入量内訳!BH14)/D14/365*1000000,"-")</f>
        <v>581.68463678918488</v>
      </c>
      <c r="O14" s="283">
        <f>IF(D14&lt;&gt;0,ごみ搬入量内訳!CM14/ごみ処理概要!D14/365*1000000,"-")</f>
        <v>189.65273073139738</v>
      </c>
      <c r="P14" s="283">
        <f>ごみ搬入量内訳!DH14</f>
        <v>0</v>
      </c>
      <c r="Q14" s="283">
        <f>ごみ処理量内訳!E14</f>
        <v>8061</v>
      </c>
      <c r="R14" s="283">
        <f>ごみ処理量内訳!N14</f>
        <v>0</v>
      </c>
      <c r="S14" s="283">
        <f t="shared" si="3"/>
        <v>65</v>
      </c>
      <c r="T14" s="283">
        <f>ごみ処理量内訳!G14</f>
        <v>0</v>
      </c>
      <c r="U14" s="283">
        <f>ごみ処理量内訳!L14</f>
        <v>65</v>
      </c>
      <c r="V14" s="283">
        <f>ごみ処理量内訳!H14</f>
        <v>0</v>
      </c>
      <c r="W14" s="283">
        <f>ごみ処理量内訳!I14</f>
        <v>0</v>
      </c>
      <c r="X14" s="283">
        <f>ごみ処理量内訳!J14</f>
        <v>0</v>
      </c>
      <c r="Y14" s="283">
        <f>ごみ処理量内訳!K14</f>
        <v>0</v>
      </c>
      <c r="Z14" s="283">
        <f>ごみ処理量内訳!M14</f>
        <v>0</v>
      </c>
      <c r="AA14" s="283">
        <f>資源化量内訳!Z14</f>
        <v>480</v>
      </c>
      <c r="AB14" s="283">
        <f t="shared" si="4"/>
        <v>8606</v>
      </c>
      <c r="AC14" s="288">
        <f t="shared" si="5"/>
        <v>100</v>
      </c>
      <c r="AD14" s="283">
        <f>施設資源化量内訳!Z14</f>
        <v>1100</v>
      </c>
      <c r="AE14" s="283">
        <f>施設資源化量内訳!AV14</f>
        <v>0</v>
      </c>
      <c r="AF14" s="283">
        <f>施設資源化量内訳!BR14</f>
        <v>0</v>
      </c>
      <c r="AG14" s="283">
        <f>施設資源化量内訳!CN14</f>
        <v>0</v>
      </c>
      <c r="AH14" s="283">
        <f>施設資源化量内訳!DJ14</f>
        <v>0</v>
      </c>
      <c r="AI14" s="283">
        <f>施設資源化量内訳!EF14</f>
        <v>0</v>
      </c>
      <c r="AJ14" s="283">
        <f>施設資源化量内訳!FB14</f>
        <v>30</v>
      </c>
      <c r="AK14" s="283">
        <f t="shared" si="6"/>
        <v>1130</v>
      </c>
      <c r="AL14" s="288">
        <f t="shared" si="7"/>
        <v>20.958083832335326</v>
      </c>
      <c r="AM14" s="288">
        <f>IF((AB14+J14)&lt;&gt;0,(資源化量内訳!D14-資源化量内訳!S14-資源化量内訳!U14-資源化量内訳!W14-資源化量内訳!V14)/(AB14+J14)*100,"-")</f>
        <v>18.506383459496099</v>
      </c>
      <c r="AN14" s="283">
        <f>ごみ処理量内訳!AA14</f>
        <v>0</v>
      </c>
      <c r="AO14" s="283">
        <f>ごみ処理量内訳!AB14</f>
        <v>0</v>
      </c>
      <c r="AP14" s="283">
        <f>ごみ処理量内訳!AC14</f>
        <v>0</v>
      </c>
      <c r="AQ14" s="283">
        <f t="shared" si="8"/>
        <v>0</v>
      </c>
      <c r="AR14" s="313" t="s">
        <v>744</v>
      </c>
    </row>
    <row r="15" spans="1:45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62450</v>
      </c>
      <c r="E15" s="283">
        <v>62450</v>
      </c>
      <c r="F15" s="283">
        <v>0</v>
      </c>
      <c r="G15" s="283">
        <v>1062</v>
      </c>
      <c r="H15" s="283">
        <f>SUM(ごみ搬入量内訳!E15,+ごみ搬入量内訳!AD15)</f>
        <v>13549</v>
      </c>
      <c r="I15" s="283">
        <f>ごみ搬入量内訳!BC15</f>
        <v>305</v>
      </c>
      <c r="J15" s="283">
        <f>資源化量内訳!BR15</f>
        <v>685</v>
      </c>
      <c r="K15" s="283">
        <f t="shared" si="1"/>
        <v>14539</v>
      </c>
      <c r="L15" s="286">
        <f t="shared" si="2"/>
        <v>637.8362964344077</v>
      </c>
      <c r="M15" s="283">
        <f>IF(D15&lt;&gt;0,(ごみ搬入量内訳!BR15+ごみ処理概要!J15)/ごみ処理概要!D15/365*1000000,"-")</f>
        <v>456.21154457812821</v>
      </c>
      <c r="N15" s="406">
        <f>IF(D15&lt;&gt;0,(ごみ搬入量内訳!E15+ごみ搬入量内訳!BD15-ごみ搬入量内訳!R15-ごみ搬入量内訳!BH15)/D15/365*1000000,"-")</f>
        <v>365.75013435405862</v>
      </c>
      <c r="O15" s="283">
        <f>IF(D15&lt;&gt;0,ごみ搬入量内訳!CM15/ごみ処理概要!D15/365*1000000,"-")</f>
        <v>181.62475185627954</v>
      </c>
      <c r="P15" s="283">
        <f>ごみ搬入量内訳!DH15</f>
        <v>0</v>
      </c>
      <c r="Q15" s="283">
        <f>ごみ処理量内訳!E15</f>
        <v>10</v>
      </c>
      <c r="R15" s="283">
        <f>ごみ処理量内訳!N15</f>
        <v>0</v>
      </c>
      <c r="S15" s="283">
        <f t="shared" si="3"/>
        <v>13844</v>
      </c>
      <c r="T15" s="283">
        <f>ごみ処理量内訳!G15</f>
        <v>304</v>
      </c>
      <c r="U15" s="283">
        <f>ごみ処理量内訳!L15</f>
        <v>2687</v>
      </c>
      <c r="V15" s="283">
        <f>ごみ処理量内訳!H15</f>
        <v>652</v>
      </c>
      <c r="W15" s="283">
        <f>ごみ処理量内訳!I15</f>
        <v>0</v>
      </c>
      <c r="X15" s="283">
        <f>ごみ処理量内訳!J15</f>
        <v>0</v>
      </c>
      <c r="Y15" s="283">
        <f>ごみ処理量内訳!K15</f>
        <v>10201</v>
      </c>
      <c r="Z15" s="283">
        <f>ごみ処理量内訳!M15</f>
        <v>0</v>
      </c>
      <c r="AA15" s="283">
        <f>資源化量内訳!Z15</f>
        <v>0</v>
      </c>
      <c r="AB15" s="283">
        <f t="shared" si="4"/>
        <v>13854</v>
      </c>
      <c r="AC15" s="288">
        <f t="shared" si="5"/>
        <v>100</v>
      </c>
      <c r="AD15" s="283">
        <f>施設資源化量内訳!Z15</f>
        <v>0</v>
      </c>
      <c r="AE15" s="283">
        <f>施設資源化量内訳!AV15</f>
        <v>170</v>
      </c>
      <c r="AF15" s="283">
        <f>施設資源化量内訳!BR15</f>
        <v>652</v>
      </c>
      <c r="AG15" s="283">
        <f>施設資源化量内訳!CN15</f>
        <v>0</v>
      </c>
      <c r="AH15" s="283">
        <f>施設資源化量内訳!DJ15</f>
        <v>0</v>
      </c>
      <c r="AI15" s="283">
        <f>施設資源化量内訳!EF15</f>
        <v>5780</v>
      </c>
      <c r="AJ15" s="283">
        <f>施設資源化量内訳!FB15</f>
        <v>2040</v>
      </c>
      <c r="AK15" s="283">
        <f t="shared" si="6"/>
        <v>8642</v>
      </c>
      <c r="AL15" s="288">
        <f t="shared" si="7"/>
        <v>64.151592269069397</v>
      </c>
      <c r="AM15" s="288">
        <f>IF((AB15+J15)&lt;&gt;0,(資源化量内訳!D15-資源化量内訳!S15-資源化量内訳!U15-資源化量内訳!W15-資源化量内訳!V15)/(AB15+J15)*100,"-")</f>
        <v>31.21947864364812</v>
      </c>
      <c r="AN15" s="283">
        <f>ごみ処理量内訳!AA15</f>
        <v>0</v>
      </c>
      <c r="AO15" s="283">
        <f>ごみ処理量内訳!AB15</f>
        <v>1</v>
      </c>
      <c r="AP15" s="283">
        <f>ごみ処理量内訳!AC15</f>
        <v>230</v>
      </c>
      <c r="AQ15" s="283">
        <f t="shared" si="8"/>
        <v>231</v>
      </c>
      <c r="AR15" s="313" t="s">
        <v>744</v>
      </c>
    </row>
    <row r="16" spans="1:45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13079</v>
      </c>
      <c r="E16" s="283">
        <v>13069</v>
      </c>
      <c r="F16" s="283">
        <v>10</v>
      </c>
      <c r="G16" s="283">
        <v>0</v>
      </c>
      <c r="H16" s="283">
        <f>SUM(ごみ搬入量内訳!E16,+ごみ搬入量内訳!AD16)</f>
        <v>5253</v>
      </c>
      <c r="I16" s="283">
        <f>ごみ搬入量内訳!BC16</f>
        <v>2013</v>
      </c>
      <c r="J16" s="283">
        <f>資源化量内訳!BR16</f>
        <v>0</v>
      </c>
      <c r="K16" s="283">
        <f t="shared" si="1"/>
        <v>7266</v>
      </c>
      <c r="L16" s="286">
        <f t="shared" si="2"/>
        <v>1522.0467401994415</v>
      </c>
      <c r="M16" s="283">
        <f>IF(D16&lt;&gt;0,(ごみ搬入量内訳!BR16+ごみ処理概要!J16)/ごみ処理概要!D16/365*1000000,"-")</f>
        <v>1106.2384854105767</v>
      </c>
      <c r="N16" s="406">
        <f>IF(D16&lt;&gt;0,(ごみ搬入量内訳!E16+ごみ搬入量内訳!BD16-ごみ搬入量内訳!R16-ごみ搬入量内訳!BH16)/D16/365*1000000,"-")</f>
        <v>1024.33368560078</v>
      </c>
      <c r="O16" s="283">
        <f>IF(D16&lt;&gt;0,ごみ搬入量内訳!CM16/ごみ処理概要!D16/365*1000000,"-")</f>
        <v>415.80825478886476</v>
      </c>
      <c r="P16" s="283">
        <f>ごみ搬入量内訳!DH16</f>
        <v>1</v>
      </c>
      <c r="Q16" s="283">
        <f>ごみ処理量内訳!E16</f>
        <v>5993</v>
      </c>
      <c r="R16" s="283">
        <f>ごみ処理量内訳!N16</f>
        <v>63</v>
      </c>
      <c r="S16" s="283">
        <f t="shared" si="3"/>
        <v>436</v>
      </c>
      <c r="T16" s="283">
        <f>ごみ処理量内訳!G16</f>
        <v>0</v>
      </c>
      <c r="U16" s="283">
        <f>ごみ処理量内訳!L16</f>
        <v>137</v>
      </c>
      <c r="V16" s="283">
        <f>ごみ処理量内訳!H16</f>
        <v>0</v>
      </c>
      <c r="W16" s="283">
        <f>ごみ処理量内訳!I16</f>
        <v>0</v>
      </c>
      <c r="X16" s="283">
        <f>ごみ処理量内訳!J16</f>
        <v>0</v>
      </c>
      <c r="Y16" s="283">
        <f>ごみ処理量内訳!K16</f>
        <v>0</v>
      </c>
      <c r="Z16" s="283">
        <f>ごみ処理量内訳!M16</f>
        <v>299</v>
      </c>
      <c r="AA16" s="283">
        <f>資源化量内訳!Z16</f>
        <v>774</v>
      </c>
      <c r="AB16" s="283">
        <f t="shared" si="4"/>
        <v>7266</v>
      </c>
      <c r="AC16" s="288">
        <f t="shared" si="5"/>
        <v>99.132947976878611</v>
      </c>
      <c r="AD16" s="283">
        <f>施設資源化量内訳!Z16</f>
        <v>0</v>
      </c>
      <c r="AE16" s="283">
        <f>施設資源化量内訳!AV16</f>
        <v>0</v>
      </c>
      <c r="AF16" s="283">
        <f>施設資源化量内訳!BR16</f>
        <v>0</v>
      </c>
      <c r="AG16" s="283">
        <f>施設資源化量内訳!CN16</f>
        <v>0</v>
      </c>
      <c r="AH16" s="283">
        <f>施設資源化量内訳!DJ16</f>
        <v>0</v>
      </c>
      <c r="AI16" s="283">
        <f>施設資源化量内訳!EF16</f>
        <v>0</v>
      </c>
      <c r="AJ16" s="283">
        <f>施設資源化量内訳!FB16</f>
        <v>137</v>
      </c>
      <c r="AK16" s="283">
        <f t="shared" si="6"/>
        <v>137</v>
      </c>
      <c r="AL16" s="288">
        <f t="shared" si="7"/>
        <v>12.537847508945774</v>
      </c>
      <c r="AM16" s="288">
        <f>IF((AB16+J16)&lt;&gt;0,(資源化量内訳!D16-資源化量内訳!S16-資源化量内訳!U16-資源化量内訳!W16-資源化量内訳!V16)/(AB16+J16)*100,"-")</f>
        <v>12.537847508945774</v>
      </c>
      <c r="AN16" s="283">
        <f>ごみ処理量内訳!AA16</f>
        <v>63</v>
      </c>
      <c r="AO16" s="283">
        <f>ごみ処理量内訳!AB16</f>
        <v>468</v>
      </c>
      <c r="AP16" s="283">
        <f>ごみ処理量内訳!AC16</f>
        <v>299</v>
      </c>
      <c r="AQ16" s="283">
        <f t="shared" si="8"/>
        <v>830</v>
      </c>
      <c r="AR16" s="313" t="s">
        <v>744</v>
      </c>
    </row>
    <row r="17" spans="1:44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13683</v>
      </c>
      <c r="E17" s="283">
        <v>13683</v>
      </c>
      <c r="F17" s="283">
        <v>0</v>
      </c>
      <c r="G17" s="283">
        <v>161</v>
      </c>
      <c r="H17" s="283">
        <f>SUM(ごみ搬入量内訳!E17,+ごみ搬入量内訳!AD17)</f>
        <v>4684</v>
      </c>
      <c r="I17" s="283">
        <f>ごみ搬入量内訳!BC17</f>
        <v>2464</v>
      </c>
      <c r="J17" s="283">
        <f>資源化量内訳!BR17</f>
        <v>0</v>
      </c>
      <c r="K17" s="283">
        <f t="shared" si="1"/>
        <v>7148</v>
      </c>
      <c r="L17" s="286">
        <f t="shared" si="2"/>
        <v>1431.2330368950975</v>
      </c>
      <c r="M17" s="283">
        <f>IF(D17&lt;&gt;0,(ごみ搬入量内訳!BR17+ごみ処理概要!J17)/ごみ処理概要!D17/365*1000000,"-")</f>
        <v>852.77301400898421</v>
      </c>
      <c r="N17" s="406">
        <f>IF(D17&lt;&gt;0,(ごみ搬入量内訳!E17+ごみ搬入量内訳!BD17-ごみ搬入量内訳!R17-ごみ搬入量内訳!BH17)/D17/365*1000000,"-")</f>
        <v>763.87157746989317</v>
      </c>
      <c r="O17" s="283">
        <f>IF(D17&lt;&gt;0,ごみ搬入量内訳!CM17/ごみ処理概要!D17/365*1000000,"-")</f>
        <v>578.46002288611305</v>
      </c>
      <c r="P17" s="283">
        <f>ごみ搬入量内訳!DH17</f>
        <v>0</v>
      </c>
      <c r="Q17" s="283">
        <f>ごみ処理量内訳!E17</f>
        <v>5251</v>
      </c>
      <c r="R17" s="283">
        <f>ごみ処理量内訳!N17</f>
        <v>1391</v>
      </c>
      <c r="S17" s="283">
        <f t="shared" si="3"/>
        <v>506</v>
      </c>
      <c r="T17" s="283">
        <f>ごみ処理量内訳!G17</f>
        <v>0</v>
      </c>
      <c r="U17" s="283">
        <f>ごみ処理量内訳!L17</f>
        <v>506</v>
      </c>
      <c r="V17" s="283">
        <f>ごみ処理量内訳!H17</f>
        <v>0</v>
      </c>
      <c r="W17" s="283">
        <f>ごみ処理量内訳!I17</f>
        <v>0</v>
      </c>
      <c r="X17" s="283">
        <f>ごみ処理量内訳!J17</f>
        <v>0</v>
      </c>
      <c r="Y17" s="283">
        <f>ごみ処理量内訳!K17</f>
        <v>0</v>
      </c>
      <c r="Z17" s="283">
        <f>ごみ処理量内訳!M17</f>
        <v>0</v>
      </c>
      <c r="AA17" s="283">
        <f>資源化量内訳!Z17</f>
        <v>0</v>
      </c>
      <c r="AB17" s="283">
        <f t="shared" si="4"/>
        <v>7148</v>
      </c>
      <c r="AC17" s="288">
        <f t="shared" si="5"/>
        <v>80.540011191941801</v>
      </c>
      <c r="AD17" s="283">
        <f>施設資源化量内訳!Z17</f>
        <v>0</v>
      </c>
      <c r="AE17" s="283">
        <f>施設資源化量内訳!AV17</f>
        <v>0</v>
      </c>
      <c r="AF17" s="283">
        <f>施設資源化量内訳!BR17</f>
        <v>0</v>
      </c>
      <c r="AG17" s="283">
        <f>施設資源化量内訳!CN17</f>
        <v>0</v>
      </c>
      <c r="AH17" s="283">
        <f>施設資源化量内訳!DJ17</f>
        <v>0</v>
      </c>
      <c r="AI17" s="283">
        <f>施設資源化量内訳!EF17</f>
        <v>0</v>
      </c>
      <c r="AJ17" s="283">
        <f>施設資源化量内訳!FB17</f>
        <v>506</v>
      </c>
      <c r="AK17" s="283">
        <f t="shared" si="6"/>
        <v>506</v>
      </c>
      <c r="AL17" s="288">
        <f t="shared" si="7"/>
        <v>7.0789031897034134</v>
      </c>
      <c r="AM17" s="288">
        <f>IF((AB17+J17)&lt;&gt;0,(資源化量内訳!D17-資源化量内訳!S17-資源化量内訳!U17-資源化量内訳!W17-資源化量内訳!V17)/(AB17+J17)*100,"-")</f>
        <v>7.0789031897034134</v>
      </c>
      <c r="AN17" s="283">
        <f>ごみ処理量内訳!AA17</f>
        <v>1391</v>
      </c>
      <c r="AO17" s="283">
        <f>ごみ処理量内訳!AB17</f>
        <v>844</v>
      </c>
      <c r="AP17" s="283">
        <f>ごみ処理量内訳!AC17</f>
        <v>0</v>
      </c>
      <c r="AQ17" s="283">
        <f t="shared" si="8"/>
        <v>2235</v>
      </c>
      <c r="AR17" s="313" t="s">
        <v>744</v>
      </c>
    </row>
    <row r="18" spans="1: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27345</v>
      </c>
      <c r="E18" s="283">
        <v>27345</v>
      </c>
      <c r="F18" s="283">
        <v>0</v>
      </c>
      <c r="G18" s="283">
        <v>238</v>
      </c>
      <c r="H18" s="283">
        <f>SUM(ごみ搬入量内訳!E18,+ごみ搬入量内訳!AD18)</f>
        <v>7396</v>
      </c>
      <c r="I18" s="283">
        <f>ごみ搬入量内訳!BC18</f>
        <v>0</v>
      </c>
      <c r="J18" s="283">
        <f>資源化量内訳!BR18</f>
        <v>0</v>
      </c>
      <c r="K18" s="283">
        <f t="shared" si="1"/>
        <v>7396</v>
      </c>
      <c r="L18" s="286">
        <f t="shared" si="2"/>
        <v>741.0134832192407</v>
      </c>
      <c r="M18" s="283">
        <f>IF(D18&lt;&gt;0,(ごみ搬入量内訳!BR18+ごみ処理概要!J18)/ごみ処理概要!D18/365*1000000,"-")</f>
        <v>604.95394965897447</v>
      </c>
      <c r="N18" s="406">
        <f>IF(D18&lt;&gt;0,(ごみ搬入量内訳!E18+ごみ搬入量内訳!BD18-ごみ搬入量内訳!R18-ごみ搬入量内訳!BH18)/D18/365*1000000,"-")</f>
        <v>490.93646129992965</v>
      </c>
      <c r="O18" s="283">
        <f>IF(D18&lt;&gt;0,ごみ搬入量内訳!CM18/ごみ処理概要!D18/365*1000000,"-")</f>
        <v>136.0595335602662</v>
      </c>
      <c r="P18" s="283">
        <f>ごみ搬入量内訳!DH18</f>
        <v>0</v>
      </c>
      <c r="Q18" s="283">
        <f>ごみ処理量内訳!E18</f>
        <v>6258</v>
      </c>
      <c r="R18" s="283">
        <f>ごみ処理量内訳!N18</f>
        <v>0</v>
      </c>
      <c r="S18" s="283">
        <f t="shared" si="3"/>
        <v>287</v>
      </c>
      <c r="T18" s="283">
        <f>ごみ処理量内訳!G18</f>
        <v>0</v>
      </c>
      <c r="U18" s="283">
        <f>ごみ処理量内訳!L18</f>
        <v>287</v>
      </c>
      <c r="V18" s="283">
        <f>ごみ処理量内訳!H18</f>
        <v>0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0</v>
      </c>
      <c r="Z18" s="283">
        <f>ごみ処理量内訳!M18</f>
        <v>0</v>
      </c>
      <c r="AA18" s="283">
        <f>資源化量内訳!Z18</f>
        <v>851</v>
      </c>
      <c r="AB18" s="283">
        <f t="shared" si="4"/>
        <v>7396</v>
      </c>
      <c r="AC18" s="288">
        <f t="shared" si="5"/>
        <v>100</v>
      </c>
      <c r="AD18" s="283">
        <f>施設資源化量内訳!Z18</f>
        <v>852</v>
      </c>
      <c r="AE18" s="283">
        <f>施設資源化量内訳!AV18</f>
        <v>0</v>
      </c>
      <c r="AF18" s="283">
        <f>施設資源化量内訳!BR18</f>
        <v>0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0</v>
      </c>
      <c r="AJ18" s="283">
        <f>施設資源化量内訳!FB18</f>
        <v>254</v>
      </c>
      <c r="AK18" s="283">
        <f t="shared" si="6"/>
        <v>1106</v>
      </c>
      <c r="AL18" s="288">
        <f t="shared" si="7"/>
        <v>26.460248783126012</v>
      </c>
      <c r="AM18" s="288">
        <f>IF((AB18+J18)&lt;&gt;0,(資源化量内訳!D18-資源化量内訳!S18-資源化量内訳!U18-資源化量内訳!W18-資源化量内訳!V18)/(AB18+J18)*100,"-")</f>
        <v>24.188750676041103</v>
      </c>
      <c r="AN18" s="283">
        <f>ごみ処理量内訳!AA18</f>
        <v>0</v>
      </c>
      <c r="AO18" s="283">
        <f>ごみ処理量内訳!AB18</f>
        <v>0</v>
      </c>
      <c r="AP18" s="283">
        <f>ごみ処理量内訳!AC18</f>
        <v>0</v>
      </c>
      <c r="AQ18" s="283">
        <f t="shared" si="8"/>
        <v>0</v>
      </c>
      <c r="AR18" s="313" t="s">
        <v>744</v>
      </c>
    </row>
    <row r="19" spans="1: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2993</v>
      </c>
      <c r="E19" s="283">
        <v>2993</v>
      </c>
      <c r="F19" s="283">
        <v>0</v>
      </c>
      <c r="G19" s="283">
        <v>51</v>
      </c>
      <c r="H19" s="283">
        <f>SUM(ごみ搬入量内訳!E19,+ごみ搬入量内訳!AD19)</f>
        <v>1122</v>
      </c>
      <c r="I19" s="283">
        <f>ごみ搬入量内訳!BC19</f>
        <v>499</v>
      </c>
      <c r="J19" s="283">
        <f>資源化量内訳!BR19</f>
        <v>0</v>
      </c>
      <c r="K19" s="283">
        <f t="shared" si="1"/>
        <v>1621</v>
      </c>
      <c r="L19" s="286">
        <f t="shared" si="2"/>
        <v>1483.8275611129166</v>
      </c>
      <c r="M19" s="283">
        <f>IF(D19&lt;&gt;0,(ごみ搬入量内訳!BR19+ごみ処理概要!J19)/ごみ処理概要!D19/365*1000000,"-")</f>
        <v>1127.7455615614515</v>
      </c>
      <c r="N19" s="406">
        <f>IF(D19&lt;&gt;0,(ごみ搬入量内訳!E19+ごみ搬入量内訳!BD19-ごみ搬入量内訳!R19-ごみ搬入量内訳!BH19)/D19/365*1000000,"-")</f>
        <v>822.9247238991436</v>
      </c>
      <c r="O19" s="283">
        <f>IF(D19&lt;&gt;0,ごみ搬入量内訳!CM19/ごみ処理概要!D19/365*1000000,"-")</f>
        <v>356.08199955146483</v>
      </c>
      <c r="P19" s="283">
        <f>ごみ搬入量内訳!DH19</f>
        <v>0</v>
      </c>
      <c r="Q19" s="283">
        <f>ごみ処理量内訳!E19</f>
        <v>1262</v>
      </c>
      <c r="R19" s="283">
        <f>ごみ処理量内訳!N19</f>
        <v>19</v>
      </c>
      <c r="S19" s="283">
        <f t="shared" si="3"/>
        <v>192</v>
      </c>
      <c r="T19" s="283">
        <f>ごみ処理量内訳!G19</f>
        <v>0</v>
      </c>
      <c r="U19" s="283">
        <f>ごみ処理量内訳!L19</f>
        <v>192</v>
      </c>
      <c r="V19" s="283">
        <f>ごみ処理量内訳!H19</f>
        <v>0</v>
      </c>
      <c r="W19" s="283">
        <f>ごみ処理量内訳!I19</f>
        <v>0</v>
      </c>
      <c r="X19" s="283">
        <f>ごみ処理量内訳!J19</f>
        <v>0</v>
      </c>
      <c r="Y19" s="283">
        <f>ごみ処理量内訳!K19</f>
        <v>0</v>
      </c>
      <c r="Z19" s="283">
        <f>ごみ処理量内訳!M19</f>
        <v>0</v>
      </c>
      <c r="AA19" s="283">
        <f>資源化量内訳!Z19</f>
        <v>148</v>
      </c>
      <c r="AB19" s="283">
        <f t="shared" si="4"/>
        <v>1621</v>
      </c>
      <c r="AC19" s="288">
        <f t="shared" si="5"/>
        <v>98.827884022208508</v>
      </c>
      <c r="AD19" s="283">
        <f>施設資源化量内訳!Z19</f>
        <v>141</v>
      </c>
      <c r="AE19" s="283">
        <f>施設資源化量内訳!AV19</f>
        <v>0</v>
      </c>
      <c r="AF19" s="283">
        <f>施設資源化量内訳!BR19</f>
        <v>0</v>
      </c>
      <c r="AG19" s="283">
        <f>施設資源化量内訳!CN19</f>
        <v>0</v>
      </c>
      <c r="AH19" s="283">
        <f>施設資源化量内訳!DJ19</f>
        <v>0</v>
      </c>
      <c r="AI19" s="283">
        <f>施設資源化量内訳!EF19</f>
        <v>0</v>
      </c>
      <c r="AJ19" s="283">
        <f>施設資源化量内訳!FB19</f>
        <v>120</v>
      </c>
      <c r="AK19" s="283">
        <f t="shared" si="6"/>
        <v>261</v>
      </c>
      <c r="AL19" s="288">
        <f t="shared" si="7"/>
        <v>25.231338679827271</v>
      </c>
      <c r="AM19" s="288">
        <f>IF((AB19+J19)&lt;&gt;0,(資源化量内訳!D19-資源化量内訳!S19-資源化量内訳!U19-資源化量内訳!W19-資源化量内訳!V19)/(AB19+J19)*100,"-")</f>
        <v>16.533004318322021</v>
      </c>
      <c r="AN19" s="283">
        <f>ごみ処理量内訳!AA19</f>
        <v>19</v>
      </c>
      <c r="AO19" s="283">
        <f>ごみ処理量内訳!AB19</f>
        <v>0</v>
      </c>
      <c r="AP19" s="283">
        <f>ごみ処理量内訳!AC19</f>
        <v>0</v>
      </c>
      <c r="AQ19" s="283">
        <f t="shared" si="8"/>
        <v>19</v>
      </c>
      <c r="AR19" s="313" t="s">
        <v>744</v>
      </c>
    </row>
    <row r="20" spans="1: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18389</v>
      </c>
      <c r="E20" s="283">
        <v>18389</v>
      </c>
      <c r="F20" s="283">
        <v>0</v>
      </c>
      <c r="G20" s="283">
        <v>561</v>
      </c>
      <c r="H20" s="283">
        <f>SUM(ごみ搬入量内訳!E20,+ごみ搬入量内訳!AD20)</f>
        <v>6173</v>
      </c>
      <c r="I20" s="283">
        <f>ごみ搬入量内訳!BC20</f>
        <v>0</v>
      </c>
      <c r="J20" s="283">
        <f>資源化量内訳!BR20</f>
        <v>0</v>
      </c>
      <c r="K20" s="283">
        <f t="shared" si="1"/>
        <v>6173</v>
      </c>
      <c r="L20" s="286">
        <f t="shared" si="2"/>
        <v>919.69812209055897</v>
      </c>
      <c r="M20" s="283">
        <f>IF(D20&lt;&gt;0,(ごみ搬入量内訳!BR20+ごみ処理概要!J20)/ごみ処理概要!D20/365*1000000,"-")</f>
        <v>584.77484678526537</v>
      </c>
      <c r="N20" s="406">
        <f>IF(D20&lt;&gt;0,(ごみ搬入量内訳!E20+ごみ搬入量内訳!BD20-ごみ搬入量内訳!R20-ごみ搬入量内訳!BH20)/D20/365*1000000,"-")</f>
        <v>469.60772409354308</v>
      </c>
      <c r="O20" s="283">
        <f>IF(D20&lt;&gt;0,ごみ搬入量内訳!CM20/ごみ処理概要!D20/365*1000000,"-")</f>
        <v>334.92327530529343</v>
      </c>
      <c r="P20" s="283">
        <f>ごみ搬入量内訳!DH20</f>
        <v>0</v>
      </c>
      <c r="Q20" s="283">
        <f>ごみ処理量内訳!E20</f>
        <v>5104</v>
      </c>
      <c r="R20" s="283">
        <f>ごみ処理量内訳!N20</f>
        <v>0</v>
      </c>
      <c r="S20" s="283">
        <f t="shared" si="3"/>
        <v>0</v>
      </c>
      <c r="T20" s="283">
        <f>ごみ処理量内訳!G20</f>
        <v>0</v>
      </c>
      <c r="U20" s="283">
        <f>ごみ処理量内訳!L20</f>
        <v>0</v>
      </c>
      <c r="V20" s="283">
        <f>ごみ処理量内訳!H20</f>
        <v>0</v>
      </c>
      <c r="W20" s="283">
        <f>ごみ処理量内訳!I20</f>
        <v>0</v>
      </c>
      <c r="X20" s="283">
        <f>ごみ処理量内訳!J20</f>
        <v>0</v>
      </c>
      <c r="Y20" s="283">
        <f>ごみ処理量内訳!K20</f>
        <v>0</v>
      </c>
      <c r="Z20" s="283">
        <f>ごみ処理量内訳!M20</f>
        <v>0</v>
      </c>
      <c r="AA20" s="283">
        <f>資源化量内訳!Z20</f>
        <v>773</v>
      </c>
      <c r="AB20" s="283">
        <f t="shared" si="4"/>
        <v>5877</v>
      </c>
      <c r="AC20" s="288">
        <f t="shared" si="5"/>
        <v>100</v>
      </c>
      <c r="AD20" s="283">
        <f>施設資源化量内訳!Z20</f>
        <v>0</v>
      </c>
      <c r="AE20" s="283">
        <f>施設資源化量内訳!AV20</f>
        <v>0</v>
      </c>
      <c r="AF20" s="283">
        <f>施設資源化量内訳!BR20</f>
        <v>0</v>
      </c>
      <c r="AG20" s="283">
        <f>施設資源化量内訳!CN20</f>
        <v>0</v>
      </c>
      <c r="AH20" s="283">
        <f>施設資源化量内訳!DJ20</f>
        <v>0</v>
      </c>
      <c r="AI20" s="283">
        <f>施設資源化量内訳!EF20</f>
        <v>0</v>
      </c>
      <c r="AJ20" s="283">
        <f>施設資源化量内訳!FB20</f>
        <v>0</v>
      </c>
      <c r="AK20" s="283">
        <f t="shared" si="6"/>
        <v>0</v>
      </c>
      <c r="AL20" s="288">
        <f t="shared" si="7"/>
        <v>13.152969201973796</v>
      </c>
      <c r="AM20" s="288">
        <f>IF((AB20+J20)&lt;&gt;0,(資源化量内訳!D20-資源化量内訳!S20-資源化量内訳!U20-資源化量内訳!W20-資源化量内訳!V20)/(AB20+J20)*100,"-")</f>
        <v>13.152969201973796</v>
      </c>
      <c r="AN20" s="283">
        <f>ごみ処理量内訳!AA20</f>
        <v>0</v>
      </c>
      <c r="AO20" s="283">
        <f>ごみ処理量内訳!AB20</f>
        <v>564</v>
      </c>
      <c r="AP20" s="283">
        <f>ごみ処理量内訳!AC20</f>
        <v>0</v>
      </c>
      <c r="AQ20" s="283">
        <f t="shared" si="8"/>
        <v>564</v>
      </c>
      <c r="AR20" s="313" t="s">
        <v>744</v>
      </c>
    </row>
    <row r="21" spans="1: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23427</v>
      </c>
      <c r="E21" s="283">
        <v>23427</v>
      </c>
      <c r="F21" s="283">
        <v>0</v>
      </c>
      <c r="G21" s="283">
        <v>398</v>
      </c>
      <c r="H21" s="283">
        <f>SUM(ごみ搬入量内訳!E21,+ごみ搬入量内訳!AD21)</f>
        <v>5901</v>
      </c>
      <c r="I21" s="283">
        <f>ごみ搬入量内訳!BC21</f>
        <v>121</v>
      </c>
      <c r="J21" s="283">
        <f>資源化量内訳!BR21</f>
        <v>41</v>
      </c>
      <c r="K21" s="283">
        <f t="shared" si="1"/>
        <v>6063</v>
      </c>
      <c r="L21" s="286">
        <f t="shared" si="2"/>
        <v>709.05190182736123</v>
      </c>
      <c r="M21" s="283">
        <f>IF(D21&lt;&gt;0,(ごみ搬入量内訳!BR21+ごみ処理概要!J21)/ごみ処理概要!D21/365*1000000,"-")</f>
        <v>567.31168988364323</v>
      </c>
      <c r="N21" s="406">
        <f>IF(D21&lt;&gt;0,(ごみ搬入量内訳!E21+ごみ搬入量内訳!BD21-ごみ搬入量内訳!R21-ごみ搬入量内訳!BH21)/D21/365*1000000,"-")</f>
        <v>457.84895194691052</v>
      </c>
      <c r="O21" s="283">
        <f>IF(D21&lt;&gt;0,ごみ搬入量内訳!CM21/ごみ処理概要!D21/365*1000000,"-")</f>
        <v>141.7402119437179</v>
      </c>
      <c r="P21" s="283">
        <f>ごみ搬入量内訳!DH21</f>
        <v>0</v>
      </c>
      <c r="Q21" s="283">
        <f>ごみ処理量内訳!E21</f>
        <v>4349</v>
      </c>
      <c r="R21" s="283">
        <f>ごみ処理量内訳!N21</f>
        <v>0</v>
      </c>
      <c r="S21" s="283">
        <f t="shared" si="3"/>
        <v>1198</v>
      </c>
      <c r="T21" s="283">
        <f>ごみ処理量内訳!G21</f>
        <v>743</v>
      </c>
      <c r="U21" s="283">
        <f>ごみ処理量内訳!L21</f>
        <v>438</v>
      </c>
      <c r="V21" s="283">
        <f>ごみ処理量内訳!H21</f>
        <v>0</v>
      </c>
      <c r="W21" s="283">
        <f>ごみ処理量内訳!I21</f>
        <v>0</v>
      </c>
      <c r="X21" s="283">
        <f>ごみ処理量内訳!J21</f>
        <v>0</v>
      </c>
      <c r="Y21" s="283">
        <f>ごみ処理量内訳!K21</f>
        <v>0</v>
      </c>
      <c r="Z21" s="283">
        <f>ごみ処理量内訳!M21</f>
        <v>17</v>
      </c>
      <c r="AA21" s="283">
        <f>資源化量内訳!Z21</f>
        <v>475</v>
      </c>
      <c r="AB21" s="283">
        <f t="shared" si="4"/>
        <v>6022</v>
      </c>
      <c r="AC21" s="288">
        <f t="shared" si="5"/>
        <v>100</v>
      </c>
      <c r="AD21" s="283">
        <f>施設資源化量内訳!Z21</f>
        <v>0</v>
      </c>
      <c r="AE21" s="283">
        <f>施設資源化量内訳!AV21</f>
        <v>64</v>
      </c>
      <c r="AF21" s="283">
        <f>施設資源化量内訳!BR21</f>
        <v>0</v>
      </c>
      <c r="AG21" s="283">
        <f>施設資源化量内訳!CN21</f>
        <v>0</v>
      </c>
      <c r="AH21" s="283">
        <f>施設資源化量内訳!DJ21</f>
        <v>0</v>
      </c>
      <c r="AI21" s="283">
        <f>施設資源化量内訳!EF21</f>
        <v>0</v>
      </c>
      <c r="AJ21" s="283">
        <f>施設資源化量内訳!FB21</f>
        <v>395</v>
      </c>
      <c r="AK21" s="283">
        <f t="shared" si="6"/>
        <v>459</v>
      </c>
      <c r="AL21" s="288">
        <f t="shared" si="7"/>
        <v>16.08114794656111</v>
      </c>
      <c r="AM21" s="288">
        <f>IF((AB21+J21)&lt;&gt;0,(資源化量内訳!D21-資源化量内訳!S21-資源化量内訳!U21-資源化量内訳!W21-資源化量内訳!V21)/(AB21+J21)*100,"-")</f>
        <v>16.08114794656111</v>
      </c>
      <c r="AN21" s="283">
        <f>ごみ処理量内訳!AA21</f>
        <v>0</v>
      </c>
      <c r="AO21" s="283">
        <f>ごみ処理量内訳!AB21</f>
        <v>664</v>
      </c>
      <c r="AP21" s="283">
        <f>ごみ処理量内訳!AC21</f>
        <v>302</v>
      </c>
      <c r="AQ21" s="283">
        <f t="shared" si="8"/>
        <v>966</v>
      </c>
      <c r="AR21" s="313" t="s">
        <v>744</v>
      </c>
    </row>
    <row r="22" spans="1: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8407</v>
      </c>
      <c r="E22" s="283">
        <v>8407</v>
      </c>
      <c r="F22" s="283">
        <v>0</v>
      </c>
      <c r="G22" s="283">
        <v>216</v>
      </c>
      <c r="H22" s="283">
        <f>SUM(ごみ搬入量内訳!E22,+ごみ搬入量内訳!AD22)</f>
        <v>3672</v>
      </c>
      <c r="I22" s="283">
        <f>ごみ搬入量内訳!BC22</f>
        <v>0</v>
      </c>
      <c r="J22" s="283">
        <f>資源化量内訳!BR22</f>
        <v>0</v>
      </c>
      <c r="K22" s="283">
        <f t="shared" si="1"/>
        <v>3672</v>
      </c>
      <c r="L22" s="286">
        <f t="shared" si="2"/>
        <v>1196.654451362286</v>
      </c>
      <c r="M22" s="283">
        <f>IF(D22&lt;&gt;0,(ごみ搬入量内訳!BR22+ごみ処理概要!J22)/ごみ処理概要!D22/365*1000000,"-")</f>
        <v>790.60013589458231</v>
      </c>
      <c r="N22" s="406">
        <f>IF(D22&lt;&gt;0,(ごみ搬入量内訳!E22+ごみ搬入量内訳!BD22-ごみ搬入量内訳!R22-ごみ搬入量内訳!BH22)/D22/365*1000000,"-")</f>
        <v>701.63317913480455</v>
      </c>
      <c r="O22" s="283">
        <f>IF(D22&lt;&gt;0,ごみ搬入量内訳!CM22/ごみ処理概要!D22/365*1000000,"-")</f>
        <v>406.05431546770387</v>
      </c>
      <c r="P22" s="283">
        <f>ごみ搬入量内訳!DH22</f>
        <v>0</v>
      </c>
      <c r="Q22" s="283">
        <f>ごみ処理量内訳!E22</f>
        <v>3079</v>
      </c>
      <c r="R22" s="283">
        <f>ごみ処理量内訳!N22</f>
        <v>320</v>
      </c>
      <c r="S22" s="283">
        <f t="shared" si="3"/>
        <v>88</v>
      </c>
      <c r="T22" s="283">
        <f>ごみ処理量内訳!G22</f>
        <v>0</v>
      </c>
      <c r="U22" s="283">
        <f>ごみ処理量内訳!L22</f>
        <v>88</v>
      </c>
      <c r="V22" s="283">
        <f>ごみ処理量内訳!H22</f>
        <v>0</v>
      </c>
      <c r="W22" s="283">
        <f>ごみ処理量内訳!I22</f>
        <v>0</v>
      </c>
      <c r="X22" s="283">
        <f>ごみ処理量内訳!J22</f>
        <v>0</v>
      </c>
      <c r="Y22" s="283">
        <f>ごみ処理量内訳!K22</f>
        <v>0</v>
      </c>
      <c r="Z22" s="283">
        <f>ごみ処理量内訳!M22</f>
        <v>0</v>
      </c>
      <c r="AA22" s="283">
        <f>資源化量内訳!Z22</f>
        <v>185</v>
      </c>
      <c r="AB22" s="283">
        <f t="shared" si="4"/>
        <v>3672</v>
      </c>
      <c r="AC22" s="288">
        <f t="shared" si="5"/>
        <v>91.28540305010894</v>
      </c>
      <c r="AD22" s="283">
        <f>施設資源化量内訳!Z22</f>
        <v>176</v>
      </c>
      <c r="AE22" s="283">
        <f>施設資源化量内訳!AV22</f>
        <v>0</v>
      </c>
      <c r="AF22" s="283">
        <f>施設資源化量内訳!BR22</f>
        <v>0</v>
      </c>
      <c r="AG22" s="283">
        <f>施設資源化量内訳!CN22</f>
        <v>0</v>
      </c>
      <c r="AH22" s="283">
        <f>施設資源化量内訳!DJ22</f>
        <v>0</v>
      </c>
      <c r="AI22" s="283">
        <f>施設資源化量内訳!EF22</f>
        <v>0</v>
      </c>
      <c r="AJ22" s="283">
        <f>施設資源化量内訳!FB22</f>
        <v>88</v>
      </c>
      <c r="AK22" s="283">
        <f t="shared" si="6"/>
        <v>264</v>
      </c>
      <c r="AL22" s="288">
        <f t="shared" si="7"/>
        <v>12.227668845315904</v>
      </c>
      <c r="AM22" s="288">
        <f>IF((AB22+J22)&lt;&gt;0,(資源化量内訳!D22-資源化量内訳!S22-資源化量内訳!U22-資源化量内訳!W22-資源化量内訳!V22)/(AB22+J22)*100,"-")</f>
        <v>7.4346405228758172</v>
      </c>
      <c r="AN22" s="283">
        <f>ごみ処理量内訳!AA22</f>
        <v>320</v>
      </c>
      <c r="AO22" s="283">
        <f>ごみ処理量内訳!AB22</f>
        <v>132</v>
      </c>
      <c r="AP22" s="283">
        <f>ごみ処理量内訳!AC22</f>
        <v>0</v>
      </c>
      <c r="AQ22" s="283">
        <f t="shared" si="8"/>
        <v>452</v>
      </c>
      <c r="AR22" s="313" t="s">
        <v>744</v>
      </c>
    </row>
    <row r="23" spans="1: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22124</v>
      </c>
      <c r="E23" s="283">
        <v>22124</v>
      </c>
      <c r="F23" s="283">
        <v>0</v>
      </c>
      <c r="G23" s="283">
        <v>671</v>
      </c>
      <c r="H23" s="283">
        <f>SUM(ごみ搬入量内訳!E23,+ごみ搬入量内訳!AD23)</f>
        <v>5858</v>
      </c>
      <c r="I23" s="283">
        <f>ごみ搬入量内訳!BC23</f>
        <v>0</v>
      </c>
      <c r="J23" s="283">
        <f>資源化量内訳!BR23</f>
        <v>36</v>
      </c>
      <c r="K23" s="283">
        <f t="shared" si="1"/>
        <v>5894</v>
      </c>
      <c r="L23" s="286">
        <f t="shared" si="2"/>
        <v>729.88361984629603</v>
      </c>
      <c r="M23" s="283">
        <f>IF(D23&lt;&gt;0,(ごみ搬入量内訳!BR23+ごみ処理概要!J23)/ごみ処理概要!D23/365*1000000,"-")</f>
        <v>599.48534164844227</v>
      </c>
      <c r="N23" s="406">
        <f>IF(D23&lt;&gt;0,(ごみ搬入量内訳!E23+ごみ搬入量内訳!BD23-ごみ搬入量内訳!R23-ごみ搬入量内訳!BH23)/D23/365*1000000,"-")</f>
        <v>502.77018944281673</v>
      </c>
      <c r="O23" s="283">
        <f>IF(D23&lt;&gt;0,ごみ搬入量内訳!CM23/ごみ処理概要!D23/365*1000000,"-")</f>
        <v>130.3982781978537</v>
      </c>
      <c r="P23" s="283">
        <f>ごみ搬入量内訳!DH23</f>
        <v>0</v>
      </c>
      <c r="Q23" s="283">
        <f>ごみ処理量内訳!E23</f>
        <v>4671</v>
      </c>
      <c r="R23" s="283">
        <f>ごみ処理量内訳!N23</f>
        <v>0</v>
      </c>
      <c r="S23" s="283">
        <f t="shared" si="3"/>
        <v>442</v>
      </c>
      <c r="T23" s="283">
        <f>ごみ処理量内訳!G23</f>
        <v>442</v>
      </c>
      <c r="U23" s="283">
        <f>ごみ処理量内訳!L23</f>
        <v>0</v>
      </c>
      <c r="V23" s="283">
        <f>ごみ処理量内訳!H23</f>
        <v>0</v>
      </c>
      <c r="W23" s="283">
        <f>ごみ処理量内訳!I23</f>
        <v>0</v>
      </c>
      <c r="X23" s="283">
        <f>ごみ処理量内訳!J23</f>
        <v>0</v>
      </c>
      <c r="Y23" s="283">
        <f>ごみ処理量内訳!K23</f>
        <v>0</v>
      </c>
      <c r="Z23" s="283">
        <f>ごみ処理量内訳!M23</f>
        <v>0</v>
      </c>
      <c r="AA23" s="283">
        <f>資源化量内訳!Z23</f>
        <v>745</v>
      </c>
      <c r="AB23" s="283">
        <f t="shared" si="4"/>
        <v>5858</v>
      </c>
      <c r="AC23" s="288">
        <f t="shared" si="5"/>
        <v>100</v>
      </c>
      <c r="AD23" s="283">
        <f>施設資源化量内訳!Z23</f>
        <v>14</v>
      </c>
      <c r="AE23" s="283">
        <f>施設資源化量内訳!AV23</f>
        <v>44</v>
      </c>
      <c r="AF23" s="283">
        <f>施設資源化量内訳!BR23</f>
        <v>0</v>
      </c>
      <c r="AG23" s="283">
        <f>施設資源化量内訳!CN23</f>
        <v>0</v>
      </c>
      <c r="AH23" s="283">
        <f>施設資源化量内訳!DJ23</f>
        <v>0</v>
      </c>
      <c r="AI23" s="283">
        <f>施設資源化量内訳!EF23</f>
        <v>0</v>
      </c>
      <c r="AJ23" s="283">
        <f>施設資源化量内訳!FB23</f>
        <v>0</v>
      </c>
      <c r="AK23" s="283">
        <f t="shared" si="6"/>
        <v>58</v>
      </c>
      <c r="AL23" s="288">
        <f t="shared" si="7"/>
        <v>14.234815066168984</v>
      </c>
      <c r="AM23" s="288">
        <f>IF((AB23+J23)&lt;&gt;0,(資源化量内訳!D23-資源化量内訳!S23-資源化量内訳!U23-資源化量内訳!W23-資源化量内訳!V23)/(AB23+J23)*100,"-")</f>
        <v>14.234815066168984</v>
      </c>
      <c r="AN23" s="283">
        <f>ごみ処理量内訳!AA23</f>
        <v>0</v>
      </c>
      <c r="AO23" s="283">
        <f>ごみ処理量内訳!AB23</f>
        <v>603</v>
      </c>
      <c r="AP23" s="283">
        <f>ごみ処理量内訳!AC23</f>
        <v>155</v>
      </c>
      <c r="AQ23" s="283">
        <f t="shared" si="8"/>
        <v>758</v>
      </c>
      <c r="AR23" s="313" t="s">
        <v>744</v>
      </c>
    </row>
    <row r="24" spans="1: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17512</v>
      </c>
      <c r="E24" s="283">
        <v>17512</v>
      </c>
      <c r="F24" s="283">
        <v>0</v>
      </c>
      <c r="G24" s="283">
        <v>210</v>
      </c>
      <c r="H24" s="283">
        <f>SUM(ごみ搬入量内訳!E24,+ごみ搬入量内訳!AD24)</f>
        <v>3834</v>
      </c>
      <c r="I24" s="283">
        <f>ごみ搬入量内訳!BC24</f>
        <v>1</v>
      </c>
      <c r="J24" s="283">
        <f>資源化量内訳!BR24</f>
        <v>0</v>
      </c>
      <c r="K24" s="283">
        <f t="shared" si="1"/>
        <v>3835</v>
      </c>
      <c r="L24" s="286">
        <f t="shared" si="2"/>
        <v>599.97997459276462</v>
      </c>
      <c r="M24" s="283">
        <f>IF(D24&lt;&gt;0,(ごみ搬入量内訳!BR24+ごみ処理概要!J24)/ごみ処理概要!D24/365*1000000,"-")</f>
        <v>490.77892576206062</v>
      </c>
      <c r="N24" s="406">
        <f>IF(D24&lt;&gt;0,(ごみ搬入量内訳!E24+ごみ搬入量内訳!BD24-ごみ搬入量内訳!R24-ごみ搬入量内訳!BH24)/D24/365*1000000,"-")</f>
        <v>433.51877694825311</v>
      </c>
      <c r="O24" s="283">
        <f>IF(D24&lt;&gt;0,ごみ搬入量内訳!CM24/ごみ処理概要!D24/365*1000000,"-")</f>
        <v>109.20104883070395</v>
      </c>
      <c r="P24" s="283">
        <f>ごみ搬入量内訳!DH24</f>
        <v>0</v>
      </c>
      <c r="Q24" s="283">
        <f>ごみ処理量内訳!E24</f>
        <v>2486</v>
      </c>
      <c r="R24" s="283">
        <f>ごみ処理量内訳!N24</f>
        <v>252</v>
      </c>
      <c r="S24" s="283">
        <f t="shared" si="3"/>
        <v>45</v>
      </c>
      <c r="T24" s="283">
        <f>ごみ処理量内訳!G24</f>
        <v>0</v>
      </c>
      <c r="U24" s="283">
        <f>ごみ処理量内訳!L24</f>
        <v>45</v>
      </c>
      <c r="V24" s="283">
        <f>ごみ処理量内訳!H24</f>
        <v>0</v>
      </c>
      <c r="W24" s="283">
        <f>ごみ処理量内訳!I24</f>
        <v>0</v>
      </c>
      <c r="X24" s="283">
        <f>ごみ処理量内訳!J24</f>
        <v>0</v>
      </c>
      <c r="Y24" s="283">
        <f>ごみ処理量内訳!K24</f>
        <v>0</v>
      </c>
      <c r="Z24" s="283">
        <f>ごみ処理量内訳!M24</f>
        <v>0</v>
      </c>
      <c r="AA24" s="283">
        <f>資源化量内訳!Z24</f>
        <v>331</v>
      </c>
      <c r="AB24" s="283">
        <f t="shared" si="4"/>
        <v>3114</v>
      </c>
      <c r="AC24" s="288">
        <f t="shared" si="5"/>
        <v>91.907514450867055</v>
      </c>
      <c r="AD24" s="283">
        <f>施設資源化量内訳!Z24</f>
        <v>179</v>
      </c>
      <c r="AE24" s="283">
        <f>施設資源化量内訳!AV24</f>
        <v>0</v>
      </c>
      <c r="AF24" s="283">
        <f>施設資源化量内訳!BR24</f>
        <v>0</v>
      </c>
      <c r="AG24" s="283">
        <f>施設資源化量内訳!CN24</f>
        <v>0</v>
      </c>
      <c r="AH24" s="283">
        <f>施設資源化量内訳!DJ24</f>
        <v>0</v>
      </c>
      <c r="AI24" s="283">
        <f>施設資源化量内訳!EF24</f>
        <v>0</v>
      </c>
      <c r="AJ24" s="283">
        <f>施設資源化量内訳!FB24</f>
        <v>45</v>
      </c>
      <c r="AK24" s="283">
        <f t="shared" si="6"/>
        <v>224</v>
      </c>
      <c r="AL24" s="288">
        <f t="shared" si="7"/>
        <v>17.822736030828519</v>
      </c>
      <c r="AM24" s="288">
        <f>IF((AB24+J24)&lt;&gt;0,(資源化量内訳!D24-資源化量内訳!S24-資源化量内訳!U24-資源化量内訳!W24-資源化量内訳!V24)/(AB24+J24)*100,"-")</f>
        <v>12.074502247912653</v>
      </c>
      <c r="AN24" s="283">
        <f>ごみ処理量内訳!AA24</f>
        <v>252</v>
      </c>
      <c r="AO24" s="283">
        <f>ごみ処理量内訳!AB24</f>
        <v>301</v>
      </c>
      <c r="AP24" s="283">
        <f>ごみ処理量内訳!AC24</f>
        <v>0</v>
      </c>
      <c r="AQ24" s="283">
        <f t="shared" si="8"/>
        <v>553</v>
      </c>
      <c r="AR24" s="313" t="s">
        <v>744</v>
      </c>
    </row>
    <row r="25" spans="1:44" ht="13.5" customHeight="1" x14ac:dyDescent="0.15">
      <c r="A25" s="281"/>
      <c r="B25" s="282"/>
      <c r="C25" s="281"/>
      <c r="D25" s="283"/>
      <c r="E25" s="283"/>
      <c r="F25" s="283"/>
      <c r="G25" s="283"/>
      <c r="H25" s="283"/>
      <c r="I25" s="283"/>
      <c r="J25" s="283"/>
      <c r="K25" s="283"/>
      <c r="L25" s="286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8"/>
      <c r="AD25" s="283"/>
      <c r="AE25" s="283"/>
      <c r="AF25" s="283"/>
      <c r="AG25" s="283"/>
      <c r="AH25" s="283"/>
      <c r="AI25" s="283"/>
      <c r="AJ25" s="283"/>
      <c r="AK25" s="283"/>
      <c r="AL25" s="288"/>
      <c r="AM25" s="288"/>
      <c r="AN25" s="283"/>
      <c r="AO25" s="283"/>
      <c r="AP25" s="283"/>
      <c r="AQ25" s="283"/>
    </row>
    <row r="26" spans="1:44" ht="13.5" customHeight="1" x14ac:dyDescent="0.15">
      <c r="A26" s="281"/>
      <c r="B26" s="282"/>
      <c r="C26" s="281"/>
      <c r="D26" s="283"/>
      <c r="E26" s="283"/>
      <c r="F26" s="283"/>
      <c r="G26" s="283"/>
      <c r="H26" s="283"/>
      <c r="I26" s="283"/>
      <c r="J26" s="283"/>
      <c r="K26" s="283"/>
      <c r="L26" s="286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8"/>
      <c r="AD26" s="283"/>
      <c r="AE26" s="283"/>
      <c r="AF26" s="283"/>
      <c r="AG26" s="283"/>
      <c r="AH26" s="283"/>
      <c r="AI26" s="283"/>
      <c r="AJ26" s="283"/>
      <c r="AK26" s="283"/>
      <c r="AL26" s="288"/>
      <c r="AM26" s="288"/>
      <c r="AN26" s="283"/>
      <c r="AO26" s="283"/>
      <c r="AP26" s="283"/>
      <c r="AQ26" s="283"/>
    </row>
    <row r="27" spans="1:44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6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8"/>
      <c r="AD27" s="283"/>
      <c r="AE27" s="283"/>
      <c r="AF27" s="283"/>
      <c r="AG27" s="283"/>
      <c r="AH27" s="283"/>
      <c r="AI27" s="283"/>
      <c r="AJ27" s="283"/>
      <c r="AK27" s="283"/>
      <c r="AL27" s="288"/>
      <c r="AM27" s="288"/>
      <c r="AN27" s="283"/>
      <c r="AO27" s="283"/>
      <c r="AP27" s="283"/>
      <c r="AQ27" s="283"/>
    </row>
    <row r="28" spans="1:44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6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8"/>
      <c r="AD28" s="283"/>
      <c r="AE28" s="283"/>
      <c r="AF28" s="283"/>
      <c r="AG28" s="283"/>
      <c r="AH28" s="283"/>
      <c r="AI28" s="283"/>
      <c r="AJ28" s="283"/>
      <c r="AK28" s="283"/>
      <c r="AL28" s="288"/>
      <c r="AM28" s="288"/>
      <c r="AN28" s="283"/>
      <c r="AO28" s="283"/>
      <c r="AP28" s="283"/>
      <c r="AQ28" s="283"/>
    </row>
    <row r="29" spans="1:44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6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8"/>
      <c r="AD29" s="283"/>
      <c r="AE29" s="283"/>
      <c r="AF29" s="283"/>
      <c r="AG29" s="283"/>
      <c r="AH29" s="283"/>
      <c r="AI29" s="283"/>
      <c r="AJ29" s="283"/>
      <c r="AK29" s="283"/>
      <c r="AL29" s="288"/>
      <c r="AM29" s="288"/>
      <c r="AN29" s="283"/>
      <c r="AO29" s="283"/>
      <c r="AP29" s="283"/>
      <c r="AQ29" s="283"/>
    </row>
    <row r="30" spans="1:44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6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8"/>
      <c r="AD30" s="283"/>
      <c r="AE30" s="283"/>
      <c r="AF30" s="283"/>
      <c r="AG30" s="283"/>
      <c r="AH30" s="283"/>
      <c r="AI30" s="283"/>
      <c r="AJ30" s="283"/>
      <c r="AK30" s="283"/>
      <c r="AL30" s="288"/>
      <c r="AM30" s="288"/>
      <c r="AN30" s="283"/>
      <c r="AO30" s="283"/>
      <c r="AP30" s="283"/>
      <c r="AQ30" s="283"/>
    </row>
    <row r="31" spans="1:44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6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8"/>
      <c r="AD31" s="283"/>
      <c r="AE31" s="283"/>
      <c r="AF31" s="283"/>
      <c r="AG31" s="283"/>
      <c r="AH31" s="283"/>
      <c r="AI31" s="283"/>
      <c r="AJ31" s="283"/>
      <c r="AK31" s="283"/>
      <c r="AL31" s="288"/>
      <c r="AM31" s="288"/>
      <c r="AN31" s="283"/>
      <c r="AO31" s="283"/>
      <c r="AP31" s="283"/>
      <c r="AQ31" s="283"/>
    </row>
    <row r="32" spans="1:44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6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8"/>
      <c r="AD32" s="283"/>
      <c r="AE32" s="283"/>
      <c r="AF32" s="283"/>
      <c r="AG32" s="283"/>
      <c r="AH32" s="283"/>
      <c r="AI32" s="283"/>
      <c r="AJ32" s="283"/>
      <c r="AK32" s="283"/>
      <c r="AL32" s="288"/>
      <c r="AM32" s="288"/>
      <c r="AN32" s="283"/>
      <c r="AO32" s="283"/>
      <c r="AP32" s="283"/>
      <c r="AQ32" s="283"/>
    </row>
    <row r="33" spans="1:43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6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8"/>
      <c r="AD33" s="283"/>
      <c r="AE33" s="283"/>
      <c r="AF33" s="283"/>
      <c r="AG33" s="283"/>
      <c r="AH33" s="283"/>
      <c r="AI33" s="283"/>
      <c r="AJ33" s="283"/>
      <c r="AK33" s="283"/>
      <c r="AL33" s="288"/>
      <c r="AM33" s="288"/>
      <c r="AN33" s="283"/>
      <c r="AO33" s="283"/>
      <c r="AP33" s="283"/>
      <c r="AQ33" s="283"/>
    </row>
    <row r="34" spans="1:43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6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8"/>
      <c r="AD34" s="283"/>
      <c r="AE34" s="283"/>
      <c r="AF34" s="283"/>
      <c r="AG34" s="283"/>
      <c r="AH34" s="283"/>
      <c r="AI34" s="283"/>
      <c r="AJ34" s="283"/>
      <c r="AK34" s="283"/>
      <c r="AL34" s="288"/>
      <c r="AM34" s="288"/>
      <c r="AN34" s="283"/>
      <c r="AO34" s="283"/>
      <c r="AP34" s="283"/>
      <c r="AQ34" s="283"/>
    </row>
    <row r="35" spans="1:43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6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8"/>
      <c r="AD35" s="283"/>
      <c r="AE35" s="283"/>
      <c r="AF35" s="283"/>
      <c r="AG35" s="283"/>
      <c r="AH35" s="283"/>
      <c r="AI35" s="283"/>
      <c r="AJ35" s="283"/>
      <c r="AK35" s="283"/>
      <c r="AL35" s="288"/>
      <c r="AM35" s="288"/>
      <c r="AN35" s="283"/>
      <c r="AO35" s="283"/>
      <c r="AP35" s="283"/>
      <c r="AQ35" s="283"/>
    </row>
    <row r="36" spans="1:43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6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8"/>
      <c r="AD36" s="283"/>
      <c r="AE36" s="283"/>
      <c r="AF36" s="283"/>
      <c r="AG36" s="283"/>
      <c r="AH36" s="283"/>
      <c r="AI36" s="283"/>
      <c r="AJ36" s="283"/>
      <c r="AK36" s="283"/>
      <c r="AL36" s="288"/>
      <c r="AM36" s="288"/>
      <c r="AN36" s="283"/>
      <c r="AO36" s="283"/>
      <c r="AP36" s="283"/>
      <c r="AQ36" s="283"/>
    </row>
    <row r="37" spans="1:43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6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8"/>
      <c r="AD37" s="283"/>
      <c r="AE37" s="283"/>
      <c r="AF37" s="283"/>
      <c r="AG37" s="283"/>
      <c r="AH37" s="283"/>
      <c r="AI37" s="283"/>
      <c r="AJ37" s="283"/>
      <c r="AK37" s="283"/>
      <c r="AL37" s="288"/>
      <c r="AM37" s="288"/>
      <c r="AN37" s="283"/>
      <c r="AO37" s="283"/>
      <c r="AP37" s="283"/>
      <c r="AQ37" s="283"/>
    </row>
    <row r="38" spans="1:43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6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8"/>
      <c r="AD38" s="283"/>
      <c r="AE38" s="283"/>
      <c r="AF38" s="283"/>
      <c r="AG38" s="283"/>
      <c r="AH38" s="283"/>
      <c r="AI38" s="283"/>
      <c r="AJ38" s="283"/>
      <c r="AK38" s="283"/>
      <c r="AL38" s="288"/>
      <c r="AM38" s="288"/>
      <c r="AN38" s="283"/>
      <c r="AO38" s="283"/>
      <c r="AP38" s="283"/>
      <c r="AQ38" s="283"/>
    </row>
    <row r="39" spans="1:43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6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8"/>
      <c r="AD39" s="283"/>
      <c r="AE39" s="283"/>
      <c r="AF39" s="283"/>
      <c r="AG39" s="283"/>
      <c r="AH39" s="283"/>
      <c r="AI39" s="283"/>
      <c r="AJ39" s="283"/>
      <c r="AK39" s="283"/>
      <c r="AL39" s="288"/>
      <c r="AM39" s="288"/>
      <c r="AN39" s="283"/>
      <c r="AO39" s="283"/>
      <c r="AP39" s="283"/>
      <c r="AQ39" s="283"/>
    </row>
    <row r="40" spans="1:43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6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8"/>
      <c r="AD40" s="283"/>
      <c r="AE40" s="283"/>
      <c r="AF40" s="283"/>
      <c r="AG40" s="283"/>
      <c r="AH40" s="283"/>
      <c r="AI40" s="283"/>
      <c r="AJ40" s="283"/>
      <c r="AK40" s="283"/>
      <c r="AL40" s="288"/>
      <c r="AM40" s="288"/>
      <c r="AN40" s="283"/>
      <c r="AO40" s="283"/>
      <c r="AP40" s="283"/>
      <c r="AQ40" s="283"/>
    </row>
    <row r="41" spans="1:43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6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8"/>
      <c r="AD41" s="283"/>
      <c r="AE41" s="283"/>
      <c r="AF41" s="283"/>
      <c r="AG41" s="283"/>
      <c r="AH41" s="283"/>
      <c r="AI41" s="283"/>
      <c r="AJ41" s="283"/>
      <c r="AK41" s="283"/>
      <c r="AL41" s="288"/>
      <c r="AM41" s="288"/>
      <c r="AN41" s="283"/>
      <c r="AO41" s="283"/>
      <c r="AP41" s="283"/>
      <c r="AQ41" s="283"/>
    </row>
    <row r="42" spans="1:43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6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8"/>
      <c r="AD42" s="283"/>
      <c r="AE42" s="283"/>
      <c r="AF42" s="283"/>
      <c r="AG42" s="283"/>
      <c r="AH42" s="283"/>
      <c r="AI42" s="283"/>
      <c r="AJ42" s="283"/>
      <c r="AK42" s="283"/>
      <c r="AL42" s="288"/>
      <c r="AM42" s="288"/>
      <c r="AN42" s="283"/>
      <c r="AO42" s="283"/>
      <c r="AP42" s="283"/>
      <c r="AQ42" s="283"/>
    </row>
    <row r="43" spans="1:43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6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8"/>
      <c r="AD43" s="283"/>
      <c r="AE43" s="283"/>
      <c r="AF43" s="283"/>
      <c r="AG43" s="283"/>
      <c r="AH43" s="283"/>
      <c r="AI43" s="283"/>
      <c r="AJ43" s="283"/>
      <c r="AK43" s="283"/>
      <c r="AL43" s="288"/>
      <c r="AM43" s="288"/>
      <c r="AN43" s="283"/>
      <c r="AO43" s="283"/>
      <c r="AP43" s="283"/>
      <c r="AQ43" s="283"/>
    </row>
    <row r="44" spans="1:43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6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8"/>
      <c r="AD44" s="283"/>
      <c r="AE44" s="283"/>
      <c r="AF44" s="283"/>
      <c r="AG44" s="283"/>
      <c r="AH44" s="283"/>
      <c r="AI44" s="283"/>
      <c r="AJ44" s="283"/>
      <c r="AK44" s="283"/>
      <c r="AL44" s="288"/>
      <c r="AM44" s="288"/>
      <c r="AN44" s="283"/>
      <c r="AO44" s="283"/>
      <c r="AP44" s="283"/>
      <c r="AQ44" s="283"/>
    </row>
    <row r="45" spans="1:43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6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8"/>
      <c r="AD45" s="283"/>
      <c r="AE45" s="283"/>
      <c r="AF45" s="283"/>
      <c r="AG45" s="283"/>
      <c r="AH45" s="283"/>
      <c r="AI45" s="283"/>
      <c r="AJ45" s="283"/>
      <c r="AK45" s="283"/>
      <c r="AL45" s="288"/>
      <c r="AM45" s="288"/>
      <c r="AN45" s="283"/>
      <c r="AO45" s="283"/>
      <c r="AP45" s="283"/>
      <c r="AQ45" s="283"/>
    </row>
    <row r="46" spans="1:43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6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8"/>
      <c r="AD46" s="283"/>
      <c r="AE46" s="283"/>
      <c r="AF46" s="283"/>
      <c r="AG46" s="283"/>
      <c r="AH46" s="283"/>
      <c r="AI46" s="283"/>
      <c r="AJ46" s="283"/>
      <c r="AK46" s="283"/>
      <c r="AL46" s="288"/>
      <c r="AM46" s="288"/>
      <c r="AN46" s="283"/>
      <c r="AO46" s="283"/>
      <c r="AP46" s="283"/>
      <c r="AQ46" s="283"/>
    </row>
    <row r="47" spans="1:43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6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8"/>
      <c r="AD47" s="283"/>
      <c r="AE47" s="283"/>
      <c r="AF47" s="283"/>
      <c r="AG47" s="283"/>
      <c r="AH47" s="283"/>
      <c r="AI47" s="283"/>
      <c r="AJ47" s="283"/>
      <c r="AK47" s="283"/>
      <c r="AL47" s="288"/>
      <c r="AM47" s="288"/>
      <c r="AN47" s="283"/>
      <c r="AO47" s="283"/>
      <c r="AP47" s="283"/>
      <c r="AQ47" s="283"/>
    </row>
    <row r="48" spans="1:4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6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8"/>
      <c r="AD48" s="283"/>
      <c r="AE48" s="283"/>
      <c r="AF48" s="283"/>
      <c r="AG48" s="283"/>
      <c r="AH48" s="283"/>
      <c r="AI48" s="283"/>
      <c r="AJ48" s="283"/>
      <c r="AK48" s="283"/>
      <c r="AL48" s="288"/>
      <c r="AM48" s="288"/>
      <c r="AN48" s="283"/>
      <c r="AO48" s="283"/>
      <c r="AP48" s="283"/>
      <c r="AQ48" s="283"/>
    </row>
    <row r="49" spans="1:4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6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8"/>
      <c r="AD49" s="283"/>
      <c r="AE49" s="283"/>
      <c r="AF49" s="283"/>
      <c r="AG49" s="283"/>
      <c r="AH49" s="283"/>
      <c r="AI49" s="283"/>
      <c r="AJ49" s="283"/>
      <c r="AK49" s="283"/>
      <c r="AL49" s="288"/>
      <c r="AM49" s="288"/>
      <c r="AN49" s="283"/>
      <c r="AO49" s="283"/>
      <c r="AP49" s="283"/>
      <c r="AQ49" s="283"/>
    </row>
    <row r="50" spans="1:4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6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8"/>
      <c r="AD50" s="283"/>
      <c r="AE50" s="283"/>
      <c r="AF50" s="283"/>
      <c r="AG50" s="283"/>
      <c r="AH50" s="283"/>
      <c r="AI50" s="283"/>
      <c r="AJ50" s="283"/>
      <c r="AK50" s="283"/>
      <c r="AL50" s="288"/>
      <c r="AM50" s="288"/>
      <c r="AN50" s="283"/>
      <c r="AO50" s="283"/>
      <c r="AP50" s="283"/>
      <c r="AQ50" s="283"/>
    </row>
    <row r="51" spans="1:4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6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8"/>
      <c r="AD51" s="283"/>
      <c r="AE51" s="283"/>
      <c r="AF51" s="283"/>
      <c r="AG51" s="283"/>
      <c r="AH51" s="283"/>
      <c r="AI51" s="283"/>
      <c r="AJ51" s="283"/>
      <c r="AK51" s="283"/>
      <c r="AL51" s="288"/>
      <c r="AM51" s="288"/>
      <c r="AN51" s="283"/>
      <c r="AO51" s="283"/>
      <c r="AP51" s="283"/>
      <c r="AQ51" s="283"/>
    </row>
    <row r="52" spans="1:4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6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8"/>
      <c r="AD52" s="283"/>
      <c r="AE52" s="283"/>
      <c r="AF52" s="283"/>
      <c r="AG52" s="283"/>
      <c r="AH52" s="283"/>
      <c r="AI52" s="283"/>
      <c r="AJ52" s="283"/>
      <c r="AK52" s="283"/>
      <c r="AL52" s="288"/>
      <c r="AM52" s="288"/>
      <c r="AN52" s="283"/>
      <c r="AO52" s="283"/>
      <c r="AP52" s="283"/>
      <c r="AQ52" s="283"/>
    </row>
    <row r="53" spans="1:4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6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8"/>
      <c r="AD53" s="283"/>
      <c r="AE53" s="283"/>
      <c r="AF53" s="283"/>
      <c r="AG53" s="283"/>
      <c r="AH53" s="283"/>
      <c r="AI53" s="283"/>
      <c r="AJ53" s="283"/>
      <c r="AK53" s="283"/>
      <c r="AL53" s="288"/>
      <c r="AM53" s="288"/>
      <c r="AN53" s="283"/>
      <c r="AO53" s="283"/>
      <c r="AP53" s="283"/>
      <c r="AQ53" s="283"/>
    </row>
    <row r="54" spans="1:4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6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8"/>
      <c r="AD54" s="283"/>
      <c r="AE54" s="283"/>
      <c r="AF54" s="283"/>
      <c r="AG54" s="283"/>
      <c r="AH54" s="283"/>
      <c r="AI54" s="283"/>
      <c r="AJ54" s="283"/>
      <c r="AK54" s="283"/>
      <c r="AL54" s="288"/>
      <c r="AM54" s="288"/>
      <c r="AN54" s="283"/>
      <c r="AO54" s="283"/>
      <c r="AP54" s="283"/>
      <c r="AQ54" s="283"/>
    </row>
    <row r="55" spans="1:4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6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8"/>
      <c r="AD55" s="283"/>
      <c r="AE55" s="283"/>
      <c r="AF55" s="283"/>
      <c r="AG55" s="283"/>
      <c r="AH55" s="283"/>
      <c r="AI55" s="283"/>
      <c r="AJ55" s="283"/>
      <c r="AK55" s="283"/>
      <c r="AL55" s="288"/>
      <c r="AM55" s="288"/>
      <c r="AN55" s="283"/>
      <c r="AO55" s="283"/>
      <c r="AP55" s="283"/>
      <c r="AQ55" s="283"/>
    </row>
    <row r="56" spans="1:4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6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8"/>
      <c r="AD56" s="283"/>
      <c r="AE56" s="283"/>
      <c r="AF56" s="283"/>
      <c r="AG56" s="283"/>
      <c r="AH56" s="283"/>
      <c r="AI56" s="283"/>
      <c r="AJ56" s="283"/>
      <c r="AK56" s="283"/>
      <c r="AL56" s="288"/>
      <c r="AM56" s="288"/>
      <c r="AN56" s="283"/>
      <c r="AO56" s="283"/>
      <c r="AP56" s="283"/>
      <c r="AQ56" s="283"/>
    </row>
    <row r="57" spans="1:4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6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8"/>
      <c r="AD57" s="283"/>
      <c r="AE57" s="283"/>
      <c r="AF57" s="283"/>
      <c r="AG57" s="283"/>
      <c r="AH57" s="283"/>
      <c r="AI57" s="283"/>
      <c r="AJ57" s="283"/>
      <c r="AK57" s="283"/>
      <c r="AL57" s="288"/>
      <c r="AM57" s="288"/>
      <c r="AN57" s="283"/>
      <c r="AO57" s="283"/>
      <c r="AP57" s="283"/>
      <c r="AQ57" s="283"/>
    </row>
    <row r="58" spans="1:4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6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8"/>
      <c r="AD58" s="283"/>
      <c r="AE58" s="283"/>
      <c r="AF58" s="283"/>
      <c r="AG58" s="283"/>
      <c r="AH58" s="283"/>
      <c r="AI58" s="283"/>
      <c r="AJ58" s="283"/>
      <c r="AK58" s="283"/>
      <c r="AL58" s="288"/>
      <c r="AM58" s="288"/>
      <c r="AN58" s="283"/>
      <c r="AO58" s="283"/>
      <c r="AP58" s="283"/>
      <c r="AQ58" s="283"/>
    </row>
    <row r="59" spans="1:4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6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8"/>
      <c r="AD59" s="283"/>
      <c r="AE59" s="283"/>
      <c r="AF59" s="283"/>
      <c r="AG59" s="283"/>
      <c r="AH59" s="283"/>
      <c r="AI59" s="283"/>
      <c r="AJ59" s="283"/>
      <c r="AK59" s="283"/>
      <c r="AL59" s="288"/>
      <c r="AM59" s="288"/>
      <c r="AN59" s="283"/>
      <c r="AO59" s="283"/>
      <c r="AP59" s="283"/>
      <c r="AQ59" s="283"/>
    </row>
    <row r="60" spans="1:4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6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8"/>
      <c r="AD60" s="283"/>
      <c r="AE60" s="283"/>
      <c r="AF60" s="283"/>
      <c r="AG60" s="283"/>
      <c r="AH60" s="283"/>
      <c r="AI60" s="283"/>
      <c r="AJ60" s="283"/>
      <c r="AK60" s="283"/>
      <c r="AL60" s="288"/>
      <c r="AM60" s="288"/>
      <c r="AN60" s="283"/>
      <c r="AO60" s="283"/>
      <c r="AP60" s="283"/>
      <c r="AQ60" s="283"/>
    </row>
    <row r="61" spans="1:4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6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8"/>
      <c r="AD61" s="283"/>
      <c r="AE61" s="283"/>
      <c r="AF61" s="283"/>
      <c r="AG61" s="283"/>
      <c r="AH61" s="283"/>
      <c r="AI61" s="283"/>
      <c r="AJ61" s="283"/>
      <c r="AK61" s="283"/>
      <c r="AL61" s="288"/>
      <c r="AM61" s="288"/>
      <c r="AN61" s="283"/>
      <c r="AO61" s="283"/>
      <c r="AP61" s="283"/>
      <c r="AQ61" s="283"/>
    </row>
    <row r="62" spans="1:4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6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8"/>
      <c r="AD62" s="283"/>
      <c r="AE62" s="283"/>
      <c r="AF62" s="283"/>
      <c r="AG62" s="283"/>
      <c r="AH62" s="283"/>
      <c r="AI62" s="283"/>
      <c r="AJ62" s="283"/>
      <c r="AK62" s="283"/>
      <c r="AL62" s="288"/>
      <c r="AM62" s="288"/>
      <c r="AN62" s="283"/>
      <c r="AO62" s="283"/>
      <c r="AP62" s="283"/>
      <c r="AQ62" s="283"/>
    </row>
    <row r="63" spans="1:4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6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8"/>
      <c r="AD63" s="283"/>
      <c r="AE63" s="283"/>
      <c r="AF63" s="283"/>
      <c r="AG63" s="283"/>
      <c r="AH63" s="283"/>
      <c r="AI63" s="283"/>
      <c r="AJ63" s="283"/>
      <c r="AK63" s="283"/>
      <c r="AL63" s="288"/>
      <c r="AM63" s="288"/>
      <c r="AN63" s="283"/>
      <c r="AO63" s="283"/>
      <c r="AP63" s="283"/>
      <c r="AQ63" s="283"/>
    </row>
    <row r="64" spans="1:4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6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8"/>
      <c r="AD64" s="283"/>
      <c r="AE64" s="283"/>
      <c r="AF64" s="283"/>
      <c r="AG64" s="283"/>
      <c r="AH64" s="283"/>
      <c r="AI64" s="283"/>
      <c r="AJ64" s="283"/>
      <c r="AK64" s="283"/>
      <c r="AL64" s="288"/>
      <c r="AM64" s="288"/>
      <c r="AN64" s="283"/>
      <c r="AO64" s="283"/>
      <c r="AP64" s="283"/>
      <c r="AQ64" s="283"/>
    </row>
    <row r="65" spans="1:4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6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8"/>
      <c r="AD65" s="283"/>
      <c r="AE65" s="283"/>
      <c r="AF65" s="283"/>
      <c r="AG65" s="283"/>
      <c r="AH65" s="283"/>
      <c r="AI65" s="283"/>
      <c r="AJ65" s="283"/>
      <c r="AK65" s="283"/>
      <c r="AL65" s="288"/>
      <c r="AM65" s="288"/>
      <c r="AN65" s="283"/>
      <c r="AO65" s="283"/>
      <c r="AP65" s="283"/>
      <c r="AQ65" s="283"/>
    </row>
    <row r="66" spans="1:4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6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8"/>
      <c r="AD66" s="283"/>
      <c r="AE66" s="283"/>
      <c r="AF66" s="283"/>
      <c r="AG66" s="283"/>
      <c r="AH66" s="283"/>
      <c r="AI66" s="283"/>
      <c r="AJ66" s="283"/>
      <c r="AK66" s="283"/>
      <c r="AL66" s="288"/>
      <c r="AM66" s="288"/>
      <c r="AN66" s="283"/>
      <c r="AO66" s="283"/>
      <c r="AP66" s="283"/>
      <c r="AQ66" s="283"/>
    </row>
    <row r="67" spans="1:4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6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8"/>
      <c r="AD67" s="283"/>
      <c r="AE67" s="283"/>
      <c r="AF67" s="283"/>
      <c r="AG67" s="283"/>
      <c r="AH67" s="283"/>
      <c r="AI67" s="283"/>
      <c r="AJ67" s="283"/>
      <c r="AK67" s="283"/>
      <c r="AL67" s="288"/>
      <c r="AM67" s="288"/>
      <c r="AN67" s="283"/>
      <c r="AO67" s="283"/>
      <c r="AP67" s="283"/>
      <c r="AQ67" s="283"/>
    </row>
    <row r="68" spans="1:4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6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8"/>
      <c r="AD68" s="283"/>
      <c r="AE68" s="283"/>
      <c r="AF68" s="283"/>
      <c r="AG68" s="283"/>
      <c r="AH68" s="283"/>
      <c r="AI68" s="283"/>
      <c r="AJ68" s="283"/>
      <c r="AK68" s="283"/>
      <c r="AL68" s="288"/>
      <c r="AM68" s="288"/>
      <c r="AN68" s="283"/>
      <c r="AO68" s="283"/>
      <c r="AP68" s="283"/>
      <c r="AQ68" s="283"/>
    </row>
    <row r="69" spans="1:4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6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8"/>
      <c r="AD69" s="283"/>
      <c r="AE69" s="283"/>
      <c r="AF69" s="283"/>
      <c r="AG69" s="283"/>
      <c r="AH69" s="283"/>
      <c r="AI69" s="283"/>
      <c r="AJ69" s="283"/>
      <c r="AK69" s="283"/>
      <c r="AL69" s="288"/>
      <c r="AM69" s="288"/>
      <c r="AN69" s="283"/>
      <c r="AO69" s="283"/>
      <c r="AP69" s="283"/>
      <c r="AQ69" s="283"/>
    </row>
    <row r="70" spans="1:4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6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8"/>
      <c r="AD70" s="283"/>
      <c r="AE70" s="283"/>
      <c r="AF70" s="283"/>
      <c r="AG70" s="283"/>
      <c r="AH70" s="283"/>
      <c r="AI70" s="283"/>
      <c r="AJ70" s="283"/>
      <c r="AK70" s="283"/>
      <c r="AL70" s="288"/>
      <c r="AM70" s="288"/>
      <c r="AN70" s="283"/>
      <c r="AO70" s="283"/>
      <c r="AP70" s="283"/>
      <c r="AQ70" s="283"/>
    </row>
    <row r="71" spans="1:4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6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8"/>
      <c r="AD71" s="283"/>
      <c r="AE71" s="283"/>
      <c r="AF71" s="283"/>
      <c r="AG71" s="283"/>
      <c r="AH71" s="283"/>
      <c r="AI71" s="283"/>
      <c r="AJ71" s="283"/>
      <c r="AK71" s="283"/>
      <c r="AL71" s="288"/>
      <c r="AM71" s="288"/>
      <c r="AN71" s="283"/>
      <c r="AO71" s="283"/>
      <c r="AP71" s="283"/>
      <c r="AQ71" s="283"/>
    </row>
    <row r="72" spans="1:4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6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8"/>
      <c r="AD72" s="283"/>
      <c r="AE72" s="283"/>
      <c r="AF72" s="283"/>
      <c r="AG72" s="283"/>
      <c r="AH72" s="283"/>
      <c r="AI72" s="283"/>
      <c r="AJ72" s="283"/>
      <c r="AK72" s="283"/>
      <c r="AL72" s="288"/>
      <c r="AM72" s="288"/>
      <c r="AN72" s="283"/>
      <c r="AO72" s="283"/>
      <c r="AP72" s="283"/>
      <c r="AQ72" s="283"/>
    </row>
    <row r="73" spans="1:4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6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8"/>
      <c r="AD73" s="283"/>
      <c r="AE73" s="283"/>
      <c r="AF73" s="283"/>
      <c r="AG73" s="283"/>
      <c r="AH73" s="283"/>
      <c r="AI73" s="283"/>
      <c r="AJ73" s="283"/>
      <c r="AK73" s="283"/>
      <c r="AL73" s="288"/>
      <c r="AM73" s="288"/>
      <c r="AN73" s="283"/>
      <c r="AO73" s="283"/>
      <c r="AP73" s="283"/>
      <c r="AQ73" s="283"/>
    </row>
    <row r="74" spans="1:4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6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8"/>
      <c r="AD74" s="283"/>
      <c r="AE74" s="283"/>
      <c r="AF74" s="283"/>
      <c r="AG74" s="283"/>
      <c r="AH74" s="283"/>
      <c r="AI74" s="283"/>
      <c r="AJ74" s="283"/>
      <c r="AK74" s="283"/>
      <c r="AL74" s="288"/>
      <c r="AM74" s="288"/>
      <c r="AN74" s="283"/>
      <c r="AO74" s="283"/>
      <c r="AP74" s="283"/>
      <c r="AQ74" s="283"/>
    </row>
    <row r="75" spans="1:4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6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8"/>
      <c r="AD75" s="283"/>
      <c r="AE75" s="283"/>
      <c r="AF75" s="283"/>
      <c r="AG75" s="283"/>
      <c r="AH75" s="283"/>
      <c r="AI75" s="283"/>
      <c r="AJ75" s="283"/>
      <c r="AK75" s="283"/>
      <c r="AL75" s="288"/>
      <c r="AM75" s="288"/>
      <c r="AN75" s="283"/>
      <c r="AO75" s="283"/>
      <c r="AP75" s="283"/>
      <c r="AQ75" s="283"/>
    </row>
    <row r="76" spans="1:4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6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8"/>
      <c r="AD76" s="283"/>
      <c r="AE76" s="283"/>
      <c r="AF76" s="283"/>
      <c r="AG76" s="283"/>
      <c r="AH76" s="283"/>
      <c r="AI76" s="283"/>
      <c r="AJ76" s="283"/>
      <c r="AK76" s="283"/>
      <c r="AL76" s="288"/>
      <c r="AM76" s="288"/>
      <c r="AN76" s="283"/>
      <c r="AO76" s="283"/>
      <c r="AP76" s="283"/>
      <c r="AQ76" s="283"/>
    </row>
    <row r="77" spans="1:4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6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8"/>
      <c r="AD77" s="283"/>
      <c r="AE77" s="283"/>
      <c r="AF77" s="283"/>
      <c r="AG77" s="283"/>
      <c r="AH77" s="283"/>
      <c r="AI77" s="283"/>
      <c r="AJ77" s="283"/>
      <c r="AK77" s="283"/>
      <c r="AL77" s="288"/>
      <c r="AM77" s="288"/>
      <c r="AN77" s="283"/>
      <c r="AO77" s="283"/>
      <c r="AP77" s="283"/>
      <c r="AQ77" s="283"/>
    </row>
    <row r="78" spans="1:4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6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8"/>
      <c r="AD78" s="283"/>
      <c r="AE78" s="283"/>
      <c r="AF78" s="283"/>
      <c r="AG78" s="283"/>
      <c r="AH78" s="283"/>
      <c r="AI78" s="283"/>
      <c r="AJ78" s="283"/>
      <c r="AK78" s="283"/>
      <c r="AL78" s="288"/>
      <c r="AM78" s="288"/>
      <c r="AN78" s="283"/>
      <c r="AO78" s="283"/>
      <c r="AP78" s="283"/>
      <c r="AQ78" s="283"/>
    </row>
    <row r="79" spans="1:4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6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8"/>
      <c r="AD79" s="283"/>
      <c r="AE79" s="283"/>
      <c r="AF79" s="283"/>
      <c r="AG79" s="283"/>
      <c r="AH79" s="283"/>
      <c r="AI79" s="283"/>
      <c r="AJ79" s="283"/>
      <c r="AK79" s="283"/>
      <c r="AL79" s="288"/>
      <c r="AM79" s="288"/>
      <c r="AN79" s="283"/>
      <c r="AO79" s="283"/>
      <c r="AP79" s="283"/>
      <c r="AQ79" s="283"/>
    </row>
    <row r="80" spans="1:4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6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8"/>
      <c r="AD80" s="283"/>
      <c r="AE80" s="283"/>
      <c r="AF80" s="283"/>
      <c r="AG80" s="283"/>
      <c r="AH80" s="283"/>
      <c r="AI80" s="283"/>
      <c r="AJ80" s="283"/>
      <c r="AK80" s="283"/>
      <c r="AL80" s="288"/>
      <c r="AM80" s="288"/>
      <c r="AN80" s="283"/>
      <c r="AO80" s="283"/>
      <c r="AP80" s="283"/>
      <c r="AQ80" s="283"/>
    </row>
    <row r="81" spans="1:4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6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8"/>
      <c r="AD81" s="283"/>
      <c r="AE81" s="283"/>
      <c r="AF81" s="283"/>
      <c r="AG81" s="283"/>
      <c r="AH81" s="283"/>
      <c r="AI81" s="283"/>
      <c r="AJ81" s="283"/>
      <c r="AK81" s="283"/>
      <c r="AL81" s="288"/>
      <c r="AM81" s="288"/>
      <c r="AN81" s="283"/>
      <c r="AO81" s="283"/>
      <c r="AP81" s="283"/>
      <c r="AQ81" s="283"/>
    </row>
    <row r="82" spans="1:4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6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8"/>
      <c r="AD82" s="283"/>
      <c r="AE82" s="283"/>
      <c r="AF82" s="283"/>
      <c r="AG82" s="283"/>
      <c r="AH82" s="283"/>
      <c r="AI82" s="283"/>
      <c r="AJ82" s="283"/>
      <c r="AK82" s="283"/>
      <c r="AL82" s="288"/>
      <c r="AM82" s="288"/>
      <c r="AN82" s="283"/>
      <c r="AO82" s="283"/>
      <c r="AP82" s="283"/>
      <c r="AQ82" s="283"/>
    </row>
    <row r="83" spans="1:4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6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8"/>
      <c r="AD83" s="283"/>
      <c r="AE83" s="283"/>
      <c r="AF83" s="283"/>
      <c r="AG83" s="283"/>
      <c r="AH83" s="283"/>
      <c r="AI83" s="283"/>
      <c r="AJ83" s="283"/>
      <c r="AK83" s="283"/>
      <c r="AL83" s="288"/>
      <c r="AM83" s="288"/>
      <c r="AN83" s="283"/>
      <c r="AO83" s="283"/>
      <c r="AP83" s="283"/>
      <c r="AQ83" s="283"/>
    </row>
    <row r="84" spans="1:4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6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8"/>
      <c r="AD84" s="283"/>
      <c r="AE84" s="283"/>
      <c r="AF84" s="283"/>
      <c r="AG84" s="283"/>
      <c r="AH84" s="283"/>
      <c r="AI84" s="283"/>
      <c r="AJ84" s="283"/>
      <c r="AK84" s="283"/>
      <c r="AL84" s="288"/>
      <c r="AM84" s="288"/>
      <c r="AN84" s="283"/>
      <c r="AO84" s="283"/>
      <c r="AP84" s="283"/>
      <c r="AQ84" s="283"/>
    </row>
    <row r="85" spans="1:4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6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8"/>
      <c r="AD85" s="283"/>
      <c r="AE85" s="283"/>
      <c r="AF85" s="283"/>
      <c r="AG85" s="283"/>
      <c r="AH85" s="283"/>
      <c r="AI85" s="283"/>
      <c r="AJ85" s="283"/>
      <c r="AK85" s="283"/>
      <c r="AL85" s="288"/>
      <c r="AM85" s="288"/>
      <c r="AN85" s="283"/>
      <c r="AO85" s="283"/>
      <c r="AP85" s="283"/>
      <c r="AQ85" s="283"/>
    </row>
    <row r="86" spans="1:4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6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8"/>
      <c r="AD86" s="283"/>
      <c r="AE86" s="283"/>
      <c r="AF86" s="283"/>
      <c r="AG86" s="283"/>
      <c r="AH86" s="283"/>
      <c r="AI86" s="283"/>
      <c r="AJ86" s="283"/>
      <c r="AK86" s="283"/>
      <c r="AL86" s="288"/>
      <c r="AM86" s="288"/>
      <c r="AN86" s="283"/>
      <c r="AO86" s="283"/>
      <c r="AP86" s="283"/>
      <c r="AQ86" s="283"/>
    </row>
    <row r="87" spans="1:4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6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8"/>
      <c r="AD87" s="283"/>
      <c r="AE87" s="283"/>
      <c r="AF87" s="283"/>
      <c r="AG87" s="283"/>
      <c r="AH87" s="283"/>
      <c r="AI87" s="283"/>
      <c r="AJ87" s="283"/>
      <c r="AK87" s="283"/>
      <c r="AL87" s="288"/>
      <c r="AM87" s="288"/>
      <c r="AN87" s="283"/>
      <c r="AO87" s="283"/>
      <c r="AP87" s="283"/>
      <c r="AQ87" s="283"/>
    </row>
    <row r="88" spans="1:4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6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8"/>
      <c r="AD88" s="283"/>
      <c r="AE88" s="283"/>
      <c r="AF88" s="283"/>
      <c r="AG88" s="283"/>
      <c r="AH88" s="283"/>
      <c r="AI88" s="283"/>
      <c r="AJ88" s="283"/>
      <c r="AK88" s="283"/>
      <c r="AL88" s="288"/>
      <c r="AM88" s="288"/>
      <c r="AN88" s="283"/>
      <c r="AO88" s="283"/>
      <c r="AP88" s="283"/>
      <c r="AQ88" s="283"/>
    </row>
    <row r="89" spans="1:4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6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8"/>
      <c r="AD89" s="283"/>
      <c r="AE89" s="283"/>
      <c r="AF89" s="283"/>
      <c r="AG89" s="283"/>
      <c r="AH89" s="283"/>
      <c r="AI89" s="283"/>
      <c r="AJ89" s="283"/>
      <c r="AK89" s="283"/>
      <c r="AL89" s="288"/>
      <c r="AM89" s="288"/>
      <c r="AN89" s="283"/>
      <c r="AO89" s="283"/>
      <c r="AP89" s="283"/>
      <c r="AQ89" s="283"/>
    </row>
    <row r="90" spans="1:4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6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8"/>
      <c r="AD90" s="283"/>
      <c r="AE90" s="283"/>
      <c r="AF90" s="283"/>
      <c r="AG90" s="283"/>
      <c r="AH90" s="283"/>
      <c r="AI90" s="283"/>
      <c r="AJ90" s="283"/>
      <c r="AK90" s="283"/>
      <c r="AL90" s="288"/>
      <c r="AM90" s="288"/>
      <c r="AN90" s="283"/>
      <c r="AO90" s="283"/>
      <c r="AP90" s="283"/>
      <c r="AQ90" s="283"/>
    </row>
    <row r="91" spans="1:4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6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8"/>
      <c r="AD91" s="283"/>
      <c r="AE91" s="283"/>
      <c r="AF91" s="283"/>
      <c r="AG91" s="283"/>
      <c r="AH91" s="283"/>
      <c r="AI91" s="283"/>
      <c r="AJ91" s="283"/>
      <c r="AK91" s="283"/>
      <c r="AL91" s="288"/>
      <c r="AM91" s="288"/>
      <c r="AN91" s="283"/>
      <c r="AO91" s="283"/>
      <c r="AP91" s="283"/>
      <c r="AQ91" s="283"/>
    </row>
    <row r="92" spans="1:4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6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8"/>
      <c r="AD92" s="283"/>
      <c r="AE92" s="283"/>
      <c r="AF92" s="283"/>
      <c r="AG92" s="283"/>
      <c r="AH92" s="283"/>
      <c r="AI92" s="283"/>
      <c r="AJ92" s="283"/>
      <c r="AK92" s="283"/>
      <c r="AL92" s="288"/>
      <c r="AM92" s="288"/>
      <c r="AN92" s="283"/>
      <c r="AO92" s="283"/>
      <c r="AP92" s="283"/>
      <c r="AQ92" s="283"/>
    </row>
    <row r="93" spans="1:4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6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8"/>
      <c r="AD93" s="283"/>
      <c r="AE93" s="283"/>
      <c r="AF93" s="283"/>
      <c r="AG93" s="283"/>
      <c r="AH93" s="283"/>
      <c r="AI93" s="283"/>
      <c r="AJ93" s="283"/>
      <c r="AK93" s="283"/>
      <c r="AL93" s="288"/>
      <c r="AM93" s="288"/>
      <c r="AN93" s="283"/>
      <c r="AO93" s="283"/>
      <c r="AP93" s="283"/>
      <c r="AQ93" s="283"/>
    </row>
    <row r="94" spans="1:4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6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8"/>
      <c r="AD94" s="283"/>
      <c r="AE94" s="283"/>
      <c r="AF94" s="283"/>
      <c r="AG94" s="283"/>
      <c r="AH94" s="283"/>
      <c r="AI94" s="283"/>
      <c r="AJ94" s="283"/>
      <c r="AK94" s="283"/>
      <c r="AL94" s="288"/>
      <c r="AM94" s="288"/>
      <c r="AN94" s="283"/>
      <c r="AO94" s="283"/>
      <c r="AP94" s="283"/>
      <c r="AQ94" s="283"/>
    </row>
    <row r="95" spans="1:4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6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8"/>
      <c r="AD95" s="283"/>
      <c r="AE95" s="283"/>
      <c r="AF95" s="283"/>
      <c r="AG95" s="283"/>
      <c r="AH95" s="283"/>
      <c r="AI95" s="283"/>
      <c r="AJ95" s="283"/>
      <c r="AK95" s="283"/>
      <c r="AL95" s="288"/>
      <c r="AM95" s="288"/>
      <c r="AN95" s="283"/>
      <c r="AO95" s="283"/>
      <c r="AP95" s="283"/>
      <c r="AQ95" s="283"/>
    </row>
    <row r="96" spans="1:4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6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8"/>
      <c r="AD96" s="283"/>
      <c r="AE96" s="283"/>
      <c r="AF96" s="283"/>
      <c r="AG96" s="283"/>
      <c r="AH96" s="283"/>
      <c r="AI96" s="283"/>
      <c r="AJ96" s="283"/>
      <c r="AK96" s="283"/>
      <c r="AL96" s="288"/>
      <c r="AM96" s="288"/>
      <c r="AN96" s="283"/>
      <c r="AO96" s="283"/>
      <c r="AP96" s="283"/>
      <c r="AQ96" s="283"/>
    </row>
    <row r="97" spans="1:4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6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8"/>
      <c r="AD97" s="283"/>
      <c r="AE97" s="283"/>
      <c r="AF97" s="283"/>
      <c r="AG97" s="283"/>
      <c r="AH97" s="283"/>
      <c r="AI97" s="283"/>
      <c r="AJ97" s="283"/>
      <c r="AK97" s="283"/>
      <c r="AL97" s="288"/>
      <c r="AM97" s="288"/>
      <c r="AN97" s="283"/>
      <c r="AO97" s="283"/>
      <c r="AP97" s="283"/>
      <c r="AQ97" s="283"/>
    </row>
    <row r="98" spans="1:4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6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8"/>
      <c r="AD98" s="283"/>
      <c r="AE98" s="283"/>
      <c r="AF98" s="283"/>
      <c r="AG98" s="283"/>
      <c r="AH98" s="283"/>
      <c r="AI98" s="283"/>
      <c r="AJ98" s="283"/>
      <c r="AK98" s="283"/>
      <c r="AL98" s="288"/>
      <c r="AM98" s="288"/>
      <c r="AN98" s="283"/>
      <c r="AO98" s="283"/>
      <c r="AP98" s="283"/>
      <c r="AQ98" s="283"/>
    </row>
    <row r="99" spans="1:4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6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8"/>
      <c r="AD99" s="283"/>
      <c r="AE99" s="283"/>
      <c r="AF99" s="283"/>
      <c r="AG99" s="283"/>
      <c r="AH99" s="283"/>
      <c r="AI99" s="283"/>
      <c r="AJ99" s="283"/>
      <c r="AK99" s="283"/>
      <c r="AL99" s="288"/>
      <c r="AM99" s="288"/>
      <c r="AN99" s="283"/>
      <c r="AO99" s="283"/>
      <c r="AP99" s="283"/>
      <c r="AQ99" s="283"/>
    </row>
    <row r="100" spans="1:4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6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8"/>
      <c r="AD100" s="283"/>
      <c r="AE100" s="283"/>
      <c r="AF100" s="283"/>
      <c r="AG100" s="283"/>
      <c r="AH100" s="283"/>
      <c r="AI100" s="283"/>
      <c r="AJ100" s="283"/>
      <c r="AK100" s="283"/>
      <c r="AL100" s="288"/>
      <c r="AM100" s="288"/>
      <c r="AN100" s="283"/>
      <c r="AO100" s="283"/>
      <c r="AP100" s="283"/>
      <c r="AQ100" s="283"/>
    </row>
    <row r="101" spans="1:4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6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8"/>
      <c r="AD101" s="283"/>
      <c r="AE101" s="283"/>
      <c r="AF101" s="283"/>
      <c r="AG101" s="283"/>
      <c r="AH101" s="283"/>
      <c r="AI101" s="283"/>
      <c r="AJ101" s="283"/>
      <c r="AK101" s="283"/>
      <c r="AL101" s="288"/>
      <c r="AM101" s="288"/>
      <c r="AN101" s="283"/>
      <c r="AO101" s="283"/>
      <c r="AP101" s="283"/>
      <c r="AQ101" s="283"/>
    </row>
    <row r="102" spans="1:4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6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8"/>
      <c r="AD102" s="283"/>
      <c r="AE102" s="283"/>
      <c r="AF102" s="283"/>
      <c r="AG102" s="283"/>
      <c r="AH102" s="283"/>
      <c r="AI102" s="283"/>
      <c r="AJ102" s="283"/>
      <c r="AK102" s="283"/>
      <c r="AL102" s="288"/>
      <c r="AM102" s="288"/>
      <c r="AN102" s="283"/>
      <c r="AO102" s="283"/>
      <c r="AP102" s="283"/>
      <c r="AQ102" s="283"/>
    </row>
    <row r="103" spans="1:4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6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8"/>
      <c r="AD103" s="283"/>
      <c r="AE103" s="283"/>
      <c r="AF103" s="283"/>
      <c r="AG103" s="283"/>
      <c r="AH103" s="283"/>
      <c r="AI103" s="283"/>
      <c r="AJ103" s="283"/>
      <c r="AK103" s="283"/>
      <c r="AL103" s="288"/>
      <c r="AM103" s="288"/>
      <c r="AN103" s="283"/>
      <c r="AO103" s="283"/>
      <c r="AP103" s="283"/>
      <c r="AQ103" s="283"/>
    </row>
    <row r="104" spans="1:4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6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8"/>
      <c r="AD104" s="283"/>
      <c r="AE104" s="283"/>
      <c r="AF104" s="283"/>
      <c r="AG104" s="283"/>
      <c r="AH104" s="283"/>
      <c r="AI104" s="283"/>
      <c r="AJ104" s="283"/>
      <c r="AK104" s="283"/>
      <c r="AL104" s="288"/>
      <c r="AM104" s="288"/>
      <c r="AN104" s="283"/>
      <c r="AO104" s="283"/>
      <c r="AP104" s="283"/>
      <c r="AQ104" s="283"/>
    </row>
    <row r="105" spans="1:4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6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8"/>
      <c r="AD105" s="283"/>
      <c r="AE105" s="283"/>
      <c r="AF105" s="283"/>
      <c r="AG105" s="283"/>
      <c r="AH105" s="283"/>
      <c r="AI105" s="283"/>
      <c r="AJ105" s="283"/>
      <c r="AK105" s="283"/>
      <c r="AL105" s="288"/>
      <c r="AM105" s="288"/>
      <c r="AN105" s="283"/>
      <c r="AO105" s="283"/>
      <c r="AP105" s="283"/>
      <c r="AQ105" s="283"/>
    </row>
    <row r="106" spans="1:4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6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8"/>
      <c r="AD106" s="283"/>
      <c r="AE106" s="283"/>
      <c r="AF106" s="283"/>
      <c r="AG106" s="283"/>
      <c r="AH106" s="283"/>
      <c r="AI106" s="283"/>
      <c r="AJ106" s="283"/>
      <c r="AK106" s="283"/>
      <c r="AL106" s="288"/>
      <c r="AM106" s="288"/>
      <c r="AN106" s="283"/>
      <c r="AO106" s="283"/>
      <c r="AP106" s="283"/>
      <c r="AQ106" s="283"/>
    </row>
    <row r="107" spans="1:4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6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8"/>
      <c r="AD107" s="283"/>
      <c r="AE107" s="283"/>
      <c r="AF107" s="283"/>
      <c r="AG107" s="283"/>
      <c r="AH107" s="283"/>
      <c r="AI107" s="283"/>
      <c r="AJ107" s="283"/>
      <c r="AK107" s="283"/>
      <c r="AL107" s="288"/>
      <c r="AM107" s="288"/>
      <c r="AN107" s="283"/>
      <c r="AO107" s="283"/>
      <c r="AP107" s="283"/>
      <c r="AQ107" s="283"/>
    </row>
    <row r="108" spans="1:4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6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8"/>
      <c r="AD108" s="283"/>
      <c r="AE108" s="283"/>
      <c r="AF108" s="283"/>
      <c r="AG108" s="283"/>
      <c r="AH108" s="283"/>
      <c r="AI108" s="283"/>
      <c r="AJ108" s="283"/>
      <c r="AK108" s="283"/>
      <c r="AL108" s="288"/>
      <c r="AM108" s="288"/>
      <c r="AN108" s="283"/>
      <c r="AO108" s="283"/>
      <c r="AP108" s="283"/>
      <c r="AQ108" s="283"/>
    </row>
    <row r="109" spans="1:4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6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8"/>
      <c r="AD109" s="283"/>
      <c r="AE109" s="283"/>
      <c r="AF109" s="283"/>
      <c r="AG109" s="283"/>
      <c r="AH109" s="283"/>
      <c r="AI109" s="283"/>
      <c r="AJ109" s="283"/>
      <c r="AK109" s="283"/>
      <c r="AL109" s="288"/>
      <c r="AM109" s="288"/>
      <c r="AN109" s="283"/>
      <c r="AO109" s="283"/>
      <c r="AP109" s="283"/>
      <c r="AQ109" s="283"/>
    </row>
    <row r="110" spans="1:4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6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8"/>
      <c r="AD110" s="283"/>
      <c r="AE110" s="283"/>
      <c r="AF110" s="283"/>
      <c r="AG110" s="283"/>
      <c r="AH110" s="283"/>
      <c r="AI110" s="283"/>
      <c r="AJ110" s="283"/>
      <c r="AK110" s="283"/>
      <c r="AL110" s="288"/>
      <c r="AM110" s="288"/>
      <c r="AN110" s="283"/>
      <c r="AO110" s="283"/>
      <c r="AP110" s="283"/>
      <c r="AQ110" s="283"/>
    </row>
    <row r="111" spans="1:4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6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8"/>
      <c r="AD111" s="283"/>
      <c r="AE111" s="283"/>
      <c r="AF111" s="283"/>
      <c r="AG111" s="283"/>
      <c r="AH111" s="283"/>
      <c r="AI111" s="283"/>
      <c r="AJ111" s="283"/>
      <c r="AK111" s="283"/>
      <c r="AL111" s="288"/>
      <c r="AM111" s="288"/>
      <c r="AN111" s="283"/>
      <c r="AO111" s="283"/>
      <c r="AP111" s="283"/>
      <c r="AQ111" s="283"/>
    </row>
    <row r="112" spans="1:4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6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8"/>
      <c r="AD112" s="283"/>
      <c r="AE112" s="283"/>
      <c r="AF112" s="283"/>
      <c r="AG112" s="283"/>
      <c r="AH112" s="283"/>
      <c r="AI112" s="283"/>
      <c r="AJ112" s="283"/>
      <c r="AK112" s="283"/>
      <c r="AL112" s="288"/>
      <c r="AM112" s="288"/>
      <c r="AN112" s="283"/>
      <c r="AO112" s="283"/>
      <c r="AP112" s="283"/>
      <c r="AQ112" s="283"/>
    </row>
    <row r="113" spans="1:4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6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8"/>
      <c r="AD113" s="283"/>
      <c r="AE113" s="283"/>
      <c r="AF113" s="283"/>
      <c r="AG113" s="283"/>
      <c r="AH113" s="283"/>
      <c r="AI113" s="283"/>
      <c r="AJ113" s="283"/>
      <c r="AK113" s="283"/>
      <c r="AL113" s="288"/>
      <c r="AM113" s="288"/>
      <c r="AN113" s="283"/>
      <c r="AO113" s="283"/>
      <c r="AP113" s="283"/>
      <c r="AQ113" s="283"/>
    </row>
    <row r="114" spans="1:4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6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8"/>
      <c r="AD114" s="283"/>
      <c r="AE114" s="283"/>
      <c r="AF114" s="283"/>
      <c r="AG114" s="283"/>
      <c r="AH114" s="283"/>
      <c r="AI114" s="283"/>
      <c r="AJ114" s="283"/>
      <c r="AK114" s="283"/>
      <c r="AL114" s="288"/>
      <c r="AM114" s="288"/>
      <c r="AN114" s="283"/>
      <c r="AO114" s="283"/>
      <c r="AP114" s="283"/>
      <c r="AQ114" s="283"/>
    </row>
    <row r="115" spans="1:4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6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8"/>
      <c r="AD115" s="283"/>
      <c r="AE115" s="283"/>
      <c r="AF115" s="283"/>
      <c r="AG115" s="283"/>
      <c r="AH115" s="283"/>
      <c r="AI115" s="283"/>
      <c r="AJ115" s="283"/>
      <c r="AK115" s="283"/>
      <c r="AL115" s="288"/>
      <c r="AM115" s="288"/>
      <c r="AN115" s="283"/>
      <c r="AO115" s="283"/>
      <c r="AP115" s="283"/>
      <c r="AQ115" s="283"/>
    </row>
    <row r="116" spans="1:4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8"/>
      <c r="AD116" s="283"/>
      <c r="AE116" s="283"/>
      <c r="AF116" s="283"/>
      <c r="AG116" s="283"/>
      <c r="AH116" s="283"/>
      <c r="AI116" s="283"/>
      <c r="AJ116" s="283"/>
      <c r="AK116" s="283"/>
      <c r="AL116" s="288"/>
      <c r="AM116" s="288"/>
      <c r="AN116" s="283"/>
      <c r="AO116" s="283"/>
      <c r="AP116" s="283"/>
      <c r="AQ116" s="283"/>
    </row>
    <row r="117" spans="1:4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6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8"/>
      <c r="AD117" s="283"/>
      <c r="AE117" s="283"/>
      <c r="AF117" s="283"/>
      <c r="AG117" s="283"/>
      <c r="AH117" s="283"/>
      <c r="AI117" s="283"/>
      <c r="AJ117" s="283"/>
      <c r="AK117" s="283"/>
      <c r="AL117" s="288"/>
      <c r="AM117" s="288"/>
      <c r="AN117" s="283"/>
      <c r="AO117" s="283"/>
      <c r="AP117" s="283"/>
      <c r="AQ117" s="283"/>
    </row>
    <row r="118" spans="1:4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6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8"/>
      <c r="AD118" s="283"/>
      <c r="AE118" s="283"/>
      <c r="AF118" s="283"/>
      <c r="AG118" s="283"/>
      <c r="AH118" s="283"/>
      <c r="AI118" s="283"/>
      <c r="AJ118" s="283"/>
      <c r="AK118" s="283"/>
      <c r="AL118" s="288"/>
      <c r="AM118" s="288"/>
      <c r="AN118" s="283"/>
      <c r="AO118" s="283"/>
      <c r="AP118" s="283"/>
      <c r="AQ118" s="283"/>
    </row>
    <row r="119" spans="1:4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6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8"/>
      <c r="AD119" s="283"/>
      <c r="AE119" s="283"/>
      <c r="AF119" s="283"/>
      <c r="AG119" s="283"/>
      <c r="AH119" s="283"/>
      <c r="AI119" s="283"/>
      <c r="AJ119" s="283"/>
      <c r="AK119" s="283"/>
      <c r="AL119" s="288"/>
      <c r="AM119" s="288"/>
      <c r="AN119" s="283"/>
      <c r="AO119" s="283"/>
      <c r="AP119" s="283"/>
      <c r="AQ119" s="283"/>
    </row>
    <row r="120" spans="1:4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6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8"/>
      <c r="AD120" s="283"/>
      <c r="AE120" s="283"/>
      <c r="AF120" s="283"/>
      <c r="AG120" s="283"/>
      <c r="AH120" s="283"/>
      <c r="AI120" s="283"/>
      <c r="AJ120" s="283"/>
      <c r="AK120" s="283"/>
      <c r="AL120" s="288"/>
      <c r="AM120" s="288"/>
      <c r="AN120" s="283"/>
      <c r="AO120" s="283"/>
      <c r="AP120" s="283"/>
      <c r="AQ120" s="283"/>
    </row>
    <row r="121" spans="1:4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6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8"/>
      <c r="AD121" s="283"/>
      <c r="AE121" s="283"/>
      <c r="AF121" s="283"/>
      <c r="AG121" s="283"/>
      <c r="AH121" s="283"/>
      <c r="AI121" s="283"/>
      <c r="AJ121" s="283"/>
      <c r="AK121" s="283"/>
      <c r="AL121" s="288"/>
      <c r="AM121" s="288"/>
      <c r="AN121" s="283"/>
      <c r="AO121" s="283"/>
      <c r="AP121" s="283"/>
      <c r="AQ121" s="283"/>
    </row>
    <row r="122" spans="1:4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6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8"/>
      <c r="AD122" s="283"/>
      <c r="AE122" s="283"/>
      <c r="AF122" s="283"/>
      <c r="AG122" s="283"/>
      <c r="AH122" s="283"/>
      <c r="AI122" s="283"/>
      <c r="AJ122" s="283"/>
      <c r="AK122" s="283"/>
      <c r="AL122" s="288"/>
      <c r="AM122" s="288"/>
      <c r="AN122" s="283"/>
      <c r="AO122" s="283"/>
      <c r="AP122" s="283"/>
      <c r="AQ122" s="283"/>
    </row>
    <row r="123" spans="1:4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6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8"/>
      <c r="AD123" s="283"/>
      <c r="AE123" s="283"/>
      <c r="AF123" s="283"/>
      <c r="AG123" s="283"/>
      <c r="AH123" s="283"/>
      <c r="AI123" s="283"/>
      <c r="AJ123" s="283"/>
      <c r="AK123" s="283"/>
      <c r="AL123" s="288"/>
      <c r="AM123" s="288"/>
      <c r="AN123" s="283"/>
      <c r="AO123" s="283"/>
      <c r="AP123" s="283"/>
      <c r="AQ123" s="283"/>
    </row>
    <row r="124" spans="1:4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6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8"/>
      <c r="AD124" s="283"/>
      <c r="AE124" s="283"/>
      <c r="AF124" s="283"/>
      <c r="AG124" s="283"/>
      <c r="AH124" s="283"/>
      <c r="AI124" s="283"/>
      <c r="AJ124" s="283"/>
      <c r="AK124" s="283"/>
      <c r="AL124" s="288"/>
      <c r="AM124" s="288"/>
      <c r="AN124" s="283"/>
      <c r="AO124" s="283"/>
      <c r="AP124" s="283"/>
      <c r="AQ124" s="283"/>
    </row>
    <row r="125" spans="1:4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6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8"/>
      <c r="AD125" s="283"/>
      <c r="AE125" s="283"/>
      <c r="AF125" s="283"/>
      <c r="AG125" s="283"/>
      <c r="AH125" s="283"/>
      <c r="AI125" s="283"/>
      <c r="AJ125" s="283"/>
      <c r="AK125" s="283"/>
      <c r="AL125" s="288"/>
      <c r="AM125" s="288"/>
      <c r="AN125" s="283"/>
      <c r="AO125" s="283"/>
      <c r="AP125" s="283"/>
      <c r="AQ125" s="283"/>
    </row>
    <row r="126" spans="1:4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6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8"/>
      <c r="AD126" s="283"/>
      <c r="AE126" s="283"/>
      <c r="AF126" s="283"/>
      <c r="AG126" s="283"/>
      <c r="AH126" s="283"/>
      <c r="AI126" s="283"/>
      <c r="AJ126" s="283"/>
      <c r="AK126" s="283"/>
      <c r="AL126" s="288"/>
      <c r="AM126" s="288"/>
      <c r="AN126" s="283"/>
      <c r="AO126" s="283"/>
      <c r="AP126" s="283"/>
      <c r="AQ126" s="283"/>
    </row>
    <row r="127" spans="1:4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6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8"/>
      <c r="AD127" s="283"/>
      <c r="AE127" s="283"/>
      <c r="AF127" s="283"/>
      <c r="AG127" s="283"/>
      <c r="AH127" s="283"/>
      <c r="AI127" s="283"/>
      <c r="AJ127" s="283"/>
      <c r="AK127" s="283"/>
      <c r="AL127" s="288"/>
      <c r="AM127" s="288"/>
      <c r="AN127" s="283"/>
      <c r="AO127" s="283"/>
      <c r="AP127" s="283"/>
      <c r="AQ127" s="283"/>
    </row>
    <row r="128" spans="1:4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6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8"/>
      <c r="AD128" s="283"/>
      <c r="AE128" s="283"/>
      <c r="AF128" s="283"/>
      <c r="AG128" s="283"/>
      <c r="AH128" s="283"/>
      <c r="AI128" s="283"/>
      <c r="AJ128" s="283"/>
      <c r="AK128" s="283"/>
      <c r="AL128" s="288"/>
      <c r="AM128" s="288"/>
      <c r="AN128" s="283"/>
      <c r="AO128" s="283"/>
      <c r="AP128" s="283"/>
      <c r="AQ128" s="283"/>
    </row>
    <row r="129" spans="1:4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6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8"/>
      <c r="AD129" s="283"/>
      <c r="AE129" s="283"/>
      <c r="AF129" s="283"/>
      <c r="AG129" s="283"/>
      <c r="AH129" s="283"/>
      <c r="AI129" s="283"/>
      <c r="AJ129" s="283"/>
      <c r="AK129" s="283"/>
      <c r="AL129" s="288"/>
      <c r="AM129" s="288"/>
      <c r="AN129" s="283"/>
      <c r="AO129" s="283"/>
      <c r="AP129" s="283"/>
      <c r="AQ129" s="283"/>
    </row>
    <row r="130" spans="1:4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6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8"/>
      <c r="AD130" s="283"/>
      <c r="AE130" s="283"/>
      <c r="AF130" s="283"/>
      <c r="AG130" s="283"/>
      <c r="AH130" s="283"/>
      <c r="AI130" s="283"/>
      <c r="AJ130" s="283"/>
      <c r="AK130" s="283"/>
      <c r="AL130" s="288"/>
      <c r="AM130" s="288"/>
      <c r="AN130" s="283"/>
      <c r="AO130" s="283"/>
      <c r="AP130" s="283"/>
      <c r="AQ130" s="283"/>
    </row>
    <row r="131" spans="1:4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6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8"/>
      <c r="AD131" s="283"/>
      <c r="AE131" s="283"/>
      <c r="AF131" s="283"/>
      <c r="AG131" s="283"/>
      <c r="AH131" s="283"/>
      <c r="AI131" s="283"/>
      <c r="AJ131" s="283"/>
      <c r="AK131" s="283"/>
      <c r="AL131" s="288"/>
      <c r="AM131" s="288"/>
      <c r="AN131" s="283"/>
      <c r="AO131" s="283"/>
      <c r="AP131" s="283"/>
      <c r="AQ131" s="283"/>
    </row>
    <row r="132" spans="1:4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6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8"/>
      <c r="AD132" s="283"/>
      <c r="AE132" s="283"/>
      <c r="AF132" s="283"/>
      <c r="AG132" s="283"/>
      <c r="AH132" s="283"/>
      <c r="AI132" s="283"/>
      <c r="AJ132" s="283"/>
      <c r="AK132" s="283"/>
      <c r="AL132" s="288"/>
      <c r="AM132" s="288"/>
      <c r="AN132" s="283"/>
      <c r="AO132" s="283"/>
      <c r="AP132" s="283"/>
      <c r="AQ132" s="283"/>
    </row>
    <row r="133" spans="1:4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6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8"/>
      <c r="AD133" s="283"/>
      <c r="AE133" s="283"/>
      <c r="AF133" s="283"/>
      <c r="AG133" s="283"/>
      <c r="AH133" s="283"/>
      <c r="AI133" s="283"/>
      <c r="AJ133" s="283"/>
      <c r="AK133" s="283"/>
      <c r="AL133" s="288"/>
      <c r="AM133" s="288"/>
      <c r="AN133" s="283"/>
      <c r="AO133" s="283"/>
      <c r="AP133" s="283"/>
      <c r="AQ133" s="283"/>
    </row>
    <row r="134" spans="1:4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6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8"/>
      <c r="AD134" s="283"/>
      <c r="AE134" s="283"/>
      <c r="AF134" s="283"/>
      <c r="AG134" s="283"/>
      <c r="AH134" s="283"/>
      <c r="AI134" s="283"/>
      <c r="AJ134" s="283"/>
      <c r="AK134" s="283"/>
      <c r="AL134" s="288"/>
      <c r="AM134" s="288"/>
      <c r="AN134" s="283"/>
      <c r="AO134" s="283"/>
      <c r="AP134" s="283"/>
      <c r="AQ134" s="283"/>
    </row>
    <row r="135" spans="1:4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6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8"/>
      <c r="AD135" s="283"/>
      <c r="AE135" s="283"/>
      <c r="AF135" s="283"/>
      <c r="AG135" s="283"/>
      <c r="AH135" s="283"/>
      <c r="AI135" s="283"/>
      <c r="AJ135" s="283"/>
      <c r="AK135" s="283"/>
      <c r="AL135" s="288"/>
      <c r="AM135" s="288"/>
      <c r="AN135" s="283"/>
      <c r="AO135" s="283"/>
      <c r="AP135" s="283"/>
      <c r="AQ135" s="283"/>
    </row>
    <row r="136" spans="1:4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6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8"/>
      <c r="AD136" s="283"/>
      <c r="AE136" s="283"/>
      <c r="AF136" s="283"/>
      <c r="AG136" s="283"/>
      <c r="AH136" s="283"/>
      <c r="AI136" s="283"/>
      <c r="AJ136" s="283"/>
      <c r="AK136" s="283"/>
      <c r="AL136" s="288"/>
      <c r="AM136" s="288"/>
      <c r="AN136" s="283"/>
      <c r="AO136" s="283"/>
      <c r="AP136" s="283"/>
      <c r="AQ136" s="283"/>
    </row>
    <row r="137" spans="1:4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6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8"/>
      <c r="AD137" s="283"/>
      <c r="AE137" s="283"/>
      <c r="AF137" s="283"/>
      <c r="AG137" s="283"/>
      <c r="AH137" s="283"/>
      <c r="AI137" s="283"/>
      <c r="AJ137" s="283"/>
      <c r="AK137" s="283"/>
      <c r="AL137" s="288"/>
      <c r="AM137" s="288"/>
      <c r="AN137" s="283"/>
      <c r="AO137" s="283"/>
      <c r="AP137" s="283"/>
      <c r="AQ137" s="283"/>
    </row>
    <row r="138" spans="1:4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6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8"/>
      <c r="AD138" s="283"/>
      <c r="AE138" s="283"/>
      <c r="AF138" s="283"/>
      <c r="AG138" s="283"/>
      <c r="AH138" s="283"/>
      <c r="AI138" s="283"/>
      <c r="AJ138" s="283"/>
      <c r="AK138" s="283"/>
      <c r="AL138" s="288"/>
      <c r="AM138" s="288"/>
      <c r="AN138" s="283"/>
      <c r="AO138" s="283"/>
      <c r="AP138" s="283"/>
      <c r="AQ138" s="283"/>
    </row>
    <row r="139" spans="1:4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6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8"/>
      <c r="AD139" s="283"/>
      <c r="AE139" s="283"/>
      <c r="AF139" s="283"/>
      <c r="AG139" s="283"/>
      <c r="AH139" s="283"/>
      <c r="AI139" s="283"/>
      <c r="AJ139" s="283"/>
      <c r="AK139" s="283"/>
      <c r="AL139" s="288"/>
      <c r="AM139" s="288"/>
      <c r="AN139" s="283"/>
      <c r="AO139" s="283"/>
      <c r="AP139" s="283"/>
      <c r="AQ139" s="283"/>
    </row>
    <row r="140" spans="1:4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6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8"/>
      <c r="AD140" s="283"/>
      <c r="AE140" s="283"/>
      <c r="AF140" s="283"/>
      <c r="AG140" s="283"/>
      <c r="AH140" s="283"/>
      <c r="AI140" s="283"/>
      <c r="AJ140" s="283"/>
      <c r="AK140" s="283"/>
      <c r="AL140" s="288"/>
      <c r="AM140" s="288"/>
      <c r="AN140" s="283"/>
      <c r="AO140" s="283"/>
      <c r="AP140" s="283"/>
      <c r="AQ140" s="283"/>
    </row>
    <row r="141" spans="1:4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6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8"/>
      <c r="AD141" s="283"/>
      <c r="AE141" s="283"/>
      <c r="AF141" s="283"/>
      <c r="AG141" s="283"/>
      <c r="AH141" s="283"/>
      <c r="AI141" s="283"/>
      <c r="AJ141" s="283"/>
      <c r="AK141" s="283"/>
      <c r="AL141" s="288"/>
      <c r="AM141" s="288"/>
      <c r="AN141" s="283"/>
      <c r="AO141" s="283"/>
      <c r="AP141" s="283"/>
      <c r="AQ141" s="283"/>
    </row>
    <row r="142" spans="1:4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6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8"/>
      <c r="AD142" s="283"/>
      <c r="AE142" s="283"/>
      <c r="AF142" s="283"/>
      <c r="AG142" s="283"/>
      <c r="AH142" s="283"/>
      <c r="AI142" s="283"/>
      <c r="AJ142" s="283"/>
      <c r="AK142" s="283"/>
      <c r="AL142" s="288"/>
      <c r="AM142" s="288"/>
      <c r="AN142" s="283"/>
      <c r="AO142" s="283"/>
      <c r="AP142" s="283"/>
      <c r="AQ142" s="283"/>
    </row>
    <row r="143" spans="1:4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6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8"/>
      <c r="AD143" s="283"/>
      <c r="AE143" s="283"/>
      <c r="AF143" s="283"/>
      <c r="AG143" s="283"/>
      <c r="AH143" s="283"/>
      <c r="AI143" s="283"/>
      <c r="AJ143" s="283"/>
      <c r="AK143" s="283"/>
      <c r="AL143" s="288"/>
      <c r="AM143" s="288"/>
      <c r="AN143" s="283"/>
      <c r="AO143" s="283"/>
      <c r="AP143" s="283"/>
      <c r="AQ143" s="283"/>
    </row>
    <row r="144" spans="1:4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6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8"/>
      <c r="AD144" s="283"/>
      <c r="AE144" s="283"/>
      <c r="AF144" s="283"/>
      <c r="AG144" s="283"/>
      <c r="AH144" s="283"/>
      <c r="AI144" s="283"/>
      <c r="AJ144" s="283"/>
      <c r="AK144" s="283"/>
      <c r="AL144" s="288"/>
      <c r="AM144" s="288"/>
      <c r="AN144" s="283"/>
      <c r="AO144" s="283"/>
      <c r="AP144" s="283"/>
      <c r="AQ144" s="283"/>
    </row>
    <row r="145" spans="1:4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6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8"/>
      <c r="AD145" s="283"/>
      <c r="AE145" s="283"/>
      <c r="AF145" s="283"/>
      <c r="AG145" s="283"/>
      <c r="AH145" s="283"/>
      <c r="AI145" s="283"/>
      <c r="AJ145" s="283"/>
      <c r="AK145" s="283"/>
      <c r="AL145" s="288"/>
      <c r="AM145" s="288"/>
      <c r="AN145" s="283"/>
      <c r="AO145" s="283"/>
      <c r="AP145" s="283"/>
      <c r="AQ145" s="283"/>
    </row>
    <row r="146" spans="1:4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6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8"/>
      <c r="AD146" s="283"/>
      <c r="AE146" s="283"/>
      <c r="AF146" s="283"/>
      <c r="AG146" s="283"/>
      <c r="AH146" s="283"/>
      <c r="AI146" s="283"/>
      <c r="AJ146" s="283"/>
      <c r="AK146" s="283"/>
      <c r="AL146" s="288"/>
      <c r="AM146" s="288"/>
      <c r="AN146" s="283"/>
      <c r="AO146" s="283"/>
      <c r="AP146" s="283"/>
      <c r="AQ146" s="283"/>
    </row>
    <row r="147" spans="1:4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6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8"/>
      <c r="AD147" s="283"/>
      <c r="AE147" s="283"/>
      <c r="AF147" s="283"/>
      <c r="AG147" s="283"/>
      <c r="AH147" s="283"/>
      <c r="AI147" s="283"/>
      <c r="AJ147" s="283"/>
      <c r="AK147" s="283"/>
      <c r="AL147" s="288"/>
      <c r="AM147" s="288"/>
      <c r="AN147" s="283"/>
      <c r="AO147" s="283"/>
      <c r="AP147" s="283"/>
      <c r="AQ147" s="283"/>
    </row>
    <row r="148" spans="1:4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6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8"/>
      <c r="AD148" s="283"/>
      <c r="AE148" s="283"/>
      <c r="AF148" s="283"/>
      <c r="AG148" s="283"/>
      <c r="AH148" s="283"/>
      <c r="AI148" s="283"/>
      <c r="AJ148" s="283"/>
      <c r="AK148" s="283"/>
      <c r="AL148" s="288"/>
      <c r="AM148" s="288"/>
      <c r="AN148" s="283"/>
      <c r="AO148" s="283"/>
      <c r="AP148" s="283"/>
      <c r="AQ148" s="283"/>
    </row>
    <row r="149" spans="1:4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6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8"/>
      <c r="AD149" s="283"/>
      <c r="AE149" s="283"/>
      <c r="AF149" s="283"/>
      <c r="AG149" s="283"/>
      <c r="AH149" s="283"/>
      <c r="AI149" s="283"/>
      <c r="AJ149" s="283"/>
      <c r="AK149" s="283"/>
      <c r="AL149" s="288"/>
      <c r="AM149" s="288"/>
      <c r="AN149" s="283"/>
      <c r="AO149" s="283"/>
      <c r="AP149" s="283"/>
      <c r="AQ149" s="283"/>
    </row>
    <row r="150" spans="1:4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6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8"/>
      <c r="AD150" s="283"/>
      <c r="AE150" s="283"/>
      <c r="AF150" s="283"/>
      <c r="AG150" s="283"/>
      <c r="AH150" s="283"/>
      <c r="AI150" s="283"/>
      <c r="AJ150" s="283"/>
      <c r="AK150" s="283"/>
      <c r="AL150" s="288"/>
      <c r="AM150" s="288"/>
      <c r="AN150" s="283"/>
      <c r="AO150" s="283"/>
      <c r="AP150" s="283"/>
      <c r="AQ150" s="283"/>
    </row>
    <row r="151" spans="1:4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6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8"/>
      <c r="AD151" s="283"/>
      <c r="AE151" s="283"/>
      <c r="AF151" s="283"/>
      <c r="AG151" s="283"/>
      <c r="AH151" s="283"/>
      <c r="AI151" s="283"/>
      <c r="AJ151" s="283"/>
      <c r="AK151" s="283"/>
      <c r="AL151" s="288"/>
      <c r="AM151" s="288"/>
      <c r="AN151" s="283"/>
      <c r="AO151" s="283"/>
      <c r="AP151" s="283"/>
      <c r="AQ151" s="283"/>
    </row>
    <row r="152" spans="1:4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6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8"/>
      <c r="AD152" s="283"/>
      <c r="AE152" s="283"/>
      <c r="AF152" s="283"/>
      <c r="AG152" s="283"/>
      <c r="AH152" s="283"/>
      <c r="AI152" s="283"/>
      <c r="AJ152" s="283"/>
      <c r="AK152" s="283"/>
      <c r="AL152" s="288"/>
      <c r="AM152" s="288"/>
      <c r="AN152" s="283"/>
      <c r="AO152" s="283"/>
      <c r="AP152" s="283"/>
      <c r="AQ152" s="283"/>
    </row>
    <row r="153" spans="1:4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6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8"/>
      <c r="AD153" s="283"/>
      <c r="AE153" s="283"/>
      <c r="AF153" s="283"/>
      <c r="AG153" s="283"/>
      <c r="AH153" s="283"/>
      <c r="AI153" s="283"/>
      <c r="AJ153" s="283"/>
      <c r="AK153" s="283"/>
      <c r="AL153" s="288"/>
      <c r="AM153" s="288"/>
      <c r="AN153" s="283"/>
      <c r="AO153" s="283"/>
      <c r="AP153" s="283"/>
      <c r="AQ153" s="283"/>
    </row>
    <row r="154" spans="1:4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6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8"/>
      <c r="AD154" s="283"/>
      <c r="AE154" s="283"/>
      <c r="AF154" s="283"/>
      <c r="AG154" s="283"/>
      <c r="AH154" s="283"/>
      <c r="AI154" s="283"/>
      <c r="AJ154" s="283"/>
      <c r="AK154" s="283"/>
      <c r="AL154" s="288"/>
      <c r="AM154" s="288"/>
      <c r="AN154" s="283"/>
      <c r="AO154" s="283"/>
      <c r="AP154" s="283"/>
      <c r="AQ154" s="283"/>
    </row>
    <row r="155" spans="1:4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6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8"/>
      <c r="AD155" s="283"/>
      <c r="AE155" s="283"/>
      <c r="AF155" s="283"/>
      <c r="AG155" s="283"/>
      <c r="AH155" s="283"/>
      <c r="AI155" s="283"/>
      <c r="AJ155" s="283"/>
      <c r="AK155" s="283"/>
      <c r="AL155" s="288"/>
      <c r="AM155" s="288"/>
      <c r="AN155" s="283"/>
      <c r="AO155" s="283"/>
      <c r="AP155" s="283"/>
      <c r="AQ155" s="283"/>
    </row>
    <row r="156" spans="1:4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6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8"/>
      <c r="AD156" s="283"/>
      <c r="AE156" s="283"/>
      <c r="AF156" s="283"/>
      <c r="AG156" s="283"/>
      <c r="AH156" s="283"/>
      <c r="AI156" s="283"/>
      <c r="AJ156" s="283"/>
      <c r="AK156" s="283"/>
      <c r="AL156" s="288"/>
      <c r="AM156" s="288"/>
      <c r="AN156" s="283"/>
      <c r="AO156" s="283"/>
      <c r="AP156" s="283"/>
      <c r="AQ156" s="283"/>
    </row>
    <row r="157" spans="1:4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6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8"/>
      <c r="AD157" s="283"/>
      <c r="AE157" s="283"/>
      <c r="AF157" s="283"/>
      <c r="AG157" s="283"/>
      <c r="AH157" s="283"/>
      <c r="AI157" s="283"/>
      <c r="AJ157" s="283"/>
      <c r="AK157" s="283"/>
      <c r="AL157" s="288"/>
      <c r="AM157" s="288"/>
      <c r="AN157" s="283"/>
      <c r="AO157" s="283"/>
      <c r="AP157" s="283"/>
      <c r="AQ157" s="283"/>
    </row>
    <row r="158" spans="1:4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6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8"/>
      <c r="AD158" s="283"/>
      <c r="AE158" s="283"/>
      <c r="AF158" s="283"/>
      <c r="AG158" s="283"/>
      <c r="AH158" s="283"/>
      <c r="AI158" s="283"/>
      <c r="AJ158" s="283"/>
      <c r="AK158" s="283"/>
      <c r="AL158" s="288"/>
      <c r="AM158" s="288"/>
      <c r="AN158" s="283"/>
      <c r="AO158" s="283"/>
      <c r="AP158" s="283"/>
      <c r="AQ158" s="283"/>
    </row>
    <row r="159" spans="1:4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6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8"/>
      <c r="AD159" s="283"/>
      <c r="AE159" s="283"/>
      <c r="AF159" s="283"/>
      <c r="AG159" s="283"/>
      <c r="AH159" s="283"/>
      <c r="AI159" s="283"/>
      <c r="AJ159" s="283"/>
      <c r="AK159" s="283"/>
      <c r="AL159" s="288"/>
      <c r="AM159" s="288"/>
      <c r="AN159" s="283"/>
      <c r="AO159" s="283"/>
      <c r="AP159" s="283"/>
      <c r="AQ159" s="283"/>
    </row>
    <row r="160" spans="1:4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6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8"/>
      <c r="AD160" s="283"/>
      <c r="AE160" s="283"/>
      <c r="AF160" s="283"/>
      <c r="AG160" s="283"/>
      <c r="AH160" s="283"/>
      <c r="AI160" s="283"/>
      <c r="AJ160" s="283"/>
      <c r="AK160" s="283"/>
      <c r="AL160" s="288"/>
      <c r="AM160" s="288"/>
      <c r="AN160" s="283"/>
      <c r="AO160" s="283"/>
      <c r="AP160" s="283"/>
      <c r="AQ160" s="283"/>
    </row>
    <row r="161" spans="1:4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6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8"/>
      <c r="AD161" s="283"/>
      <c r="AE161" s="283"/>
      <c r="AF161" s="283"/>
      <c r="AG161" s="283"/>
      <c r="AH161" s="283"/>
      <c r="AI161" s="283"/>
      <c r="AJ161" s="283"/>
      <c r="AK161" s="283"/>
      <c r="AL161" s="288"/>
      <c r="AM161" s="288"/>
      <c r="AN161" s="283"/>
      <c r="AO161" s="283"/>
      <c r="AP161" s="283"/>
      <c r="AQ161" s="283"/>
    </row>
    <row r="162" spans="1:4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6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8"/>
      <c r="AD162" s="283"/>
      <c r="AE162" s="283"/>
      <c r="AF162" s="283"/>
      <c r="AG162" s="283"/>
      <c r="AH162" s="283"/>
      <c r="AI162" s="283"/>
      <c r="AJ162" s="283"/>
      <c r="AK162" s="283"/>
      <c r="AL162" s="288"/>
      <c r="AM162" s="288"/>
      <c r="AN162" s="283"/>
      <c r="AO162" s="283"/>
      <c r="AP162" s="283"/>
      <c r="AQ162" s="283"/>
    </row>
    <row r="163" spans="1:4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6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8"/>
      <c r="AD163" s="283"/>
      <c r="AE163" s="283"/>
      <c r="AF163" s="283"/>
      <c r="AG163" s="283"/>
      <c r="AH163" s="283"/>
      <c r="AI163" s="283"/>
      <c r="AJ163" s="283"/>
      <c r="AK163" s="283"/>
      <c r="AL163" s="288"/>
      <c r="AM163" s="288"/>
      <c r="AN163" s="283"/>
      <c r="AO163" s="283"/>
      <c r="AP163" s="283"/>
      <c r="AQ163" s="283"/>
    </row>
    <row r="164" spans="1:4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6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8"/>
      <c r="AD164" s="283"/>
      <c r="AE164" s="283"/>
      <c r="AF164" s="283"/>
      <c r="AG164" s="283"/>
      <c r="AH164" s="283"/>
      <c r="AI164" s="283"/>
      <c r="AJ164" s="283"/>
      <c r="AK164" s="283"/>
      <c r="AL164" s="288"/>
      <c r="AM164" s="288"/>
      <c r="AN164" s="283"/>
      <c r="AO164" s="283"/>
      <c r="AP164" s="283"/>
      <c r="AQ164" s="283"/>
    </row>
    <row r="165" spans="1:4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6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8"/>
      <c r="AD165" s="283"/>
      <c r="AE165" s="283"/>
      <c r="AF165" s="283"/>
      <c r="AG165" s="283"/>
      <c r="AH165" s="283"/>
      <c r="AI165" s="283"/>
      <c r="AJ165" s="283"/>
      <c r="AK165" s="283"/>
      <c r="AL165" s="288"/>
      <c r="AM165" s="288"/>
      <c r="AN165" s="283"/>
      <c r="AO165" s="283"/>
      <c r="AP165" s="283"/>
      <c r="AQ165" s="283"/>
    </row>
    <row r="166" spans="1:4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6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8"/>
      <c r="AD166" s="283"/>
      <c r="AE166" s="283"/>
      <c r="AF166" s="283"/>
      <c r="AG166" s="283"/>
      <c r="AH166" s="283"/>
      <c r="AI166" s="283"/>
      <c r="AJ166" s="283"/>
      <c r="AK166" s="283"/>
      <c r="AL166" s="288"/>
      <c r="AM166" s="288"/>
      <c r="AN166" s="283"/>
      <c r="AO166" s="283"/>
      <c r="AP166" s="283"/>
      <c r="AQ166" s="283"/>
    </row>
    <row r="167" spans="1:4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6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8"/>
      <c r="AD167" s="283"/>
      <c r="AE167" s="283"/>
      <c r="AF167" s="283"/>
      <c r="AG167" s="283"/>
      <c r="AH167" s="283"/>
      <c r="AI167" s="283"/>
      <c r="AJ167" s="283"/>
      <c r="AK167" s="283"/>
      <c r="AL167" s="288"/>
      <c r="AM167" s="288"/>
      <c r="AN167" s="283"/>
      <c r="AO167" s="283"/>
      <c r="AP167" s="283"/>
      <c r="AQ167" s="283"/>
    </row>
    <row r="168" spans="1:4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6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8"/>
      <c r="AD168" s="283"/>
      <c r="AE168" s="283"/>
      <c r="AF168" s="283"/>
      <c r="AG168" s="283"/>
      <c r="AH168" s="283"/>
      <c r="AI168" s="283"/>
      <c r="AJ168" s="283"/>
      <c r="AK168" s="283"/>
      <c r="AL168" s="288"/>
      <c r="AM168" s="288"/>
      <c r="AN168" s="283"/>
      <c r="AO168" s="283"/>
      <c r="AP168" s="283"/>
      <c r="AQ168" s="283"/>
    </row>
    <row r="169" spans="1:4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6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8"/>
      <c r="AD169" s="283"/>
      <c r="AE169" s="283"/>
      <c r="AF169" s="283"/>
      <c r="AG169" s="283"/>
      <c r="AH169" s="283"/>
      <c r="AI169" s="283"/>
      <c r="AJ169" s="283"/>
      <c r="AK169" s="283"/>
      <c r="AL169" s="288"/>
      <c r="AM169" s="288"/>
      <c r="AN169" s="283"/>
      <c r="AO169" s="283"/>
      <c r="AP169" s="283"/>
      <c r="AQ169" s="283"/>
    </row>
    <row r="170" spans="1:4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6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8"/>
      <c r="AD170" s="283"/>
      <c r="AE170" s="283"/>
      <c r="AF170" s="283"/>
      <c r="AG170" s="283"/>
      <c r="AH170" s="283"/>
      <c r="AI170" s="283"/>
      <c r="AJ170" s="283"/>
      <c r="AK170" s="283"/>
      <c r="AL170" s="288"/>
      <c r="AM170" s="288"/>
      <c r="AN170" s="283"/>
      <c r="AO170" s="283"/>
      <c r="AP170" s="283"/>
      <c r="AQ170" s="283"/>
    </row>
    <row r="171" spans="1:4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6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8"/>
      <c r="AD171" s="283"/>
      <c r="AE171" s="283"/>
      <c r="AF171" s="283"/>
      <c r="AG171" s="283"/>
      <c r="AH171" s="283"/>
      <c r="AI171" s="283"/>
      <c r="AJ171" s="283"/>
      <c r="AK171" s="283"/>
      <c r="AL171" s="288"/>
      <c r="AM171" s="288"/>
      <c r="AN171" s="283"/>
      <c r="AO171" s="283"/>
      <c r="AP171" s="283"/>
      <c r="AQ171" s="283"/>
    </row>
    <row r="172" spans="1:4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6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8"/>
      <c r="AD172" s="283"/>
      <c r="AE172" s="283"/>
      <c r="AF172" s="283"/>
      <c r="AG172" s="283"/>
      <c r="AH172" s="283"/>
      <c r="AI172" s="283"/>
      <c r="AJ172" s="283"/>
      <c r="AK172" s="283"/>
      <c r="AL172" s="288"/>
      <c r="AM172" s="288"/>
      <c r="AN172" s="283"/>
      <c r="AO172" s="283"/>
      <c r="AP172" s="283"/>
      <c r="AQ172" s="283"/>
    </row>
    <row r="173" spans="1:4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6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8"/>
      <c r="AD173" s="283"/>
      <c r="AE173" s="283"/>
      <c r="AF173" s="283"/>
      <c r="AG173" s="283"/>
      <c r="AH173" s="283"/>
      <c r="AI173" s="283"/>
      <c r="AJ173" s="283"/>
      <c r="AK173" s="283"/>
      <c r="AL173" s="288"/>
      <c r="AM173" s="288"/>
      <c r="AN173" s="283"/>
      <c r="AO173" s="283"/>
      <c r="AP173" s="283"/>
      <c r="AQ173" s="283"/>
    </row>
    <row r="174" spans="1:4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6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8"/>
      <c r="AD174" s="283"/>
      <c r="AE174" s="283"/>
      <c r="AF174" s="283"/>
      <c r="AG174" s="283"/>
      <c r="AH174" s="283"/>
      <c r="AI174" s="283"/>
      <c r="AJ174" s="283"/>
      <c r="AK174" s="283"/>
      <c r="AL174" s="288"/>
      <c r="AM174" s="288"/>
      <c r="AN174" s="283"/>
      <c r="AO174" s="283"/>
      <c r="AP174" s="283"/>
      <c r="AQ174" s="283"/>
    </row>
    <row r="175" spans="1:4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6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8"/>
      <c r="AD175" s="283"/>
      <c r="AE175" s="283"/>
      <c r="AF175" s="283"/>
      <c r="AG175" s="283"/>
      <c r="AH175" s="283"/>
      <c r="AI175" s="283"/>
      <c r="AJ175" s="283"/>
      <c r="AK175" s="283"/>
      <c r="AL175" s="288"/>
      <c r="AM175" s="288"/>
      <c r="AN175" s="283"/>
      <c r="AO175" s="283"/>
      <c r="AP175" s="283"/>
      <c r="AQ175" s="283"/>
    </row>
    <row r="176" spans="1:4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6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8"/>
      <c r="AD176" s="283"/>
      <c r="AE176" s="283"/>
      <c r="AF176" s="283"/>
      <c r="AG176" s="283"/>
      <c r="AH176" s="283"/>
      <c r="AI176" s="283"/>
      <c r="AJ176" s="283"/>
      <c r="AK176" s="283"/>
      <c r="AL176" s="288"/>
      <c r="AM176" s="288"/>
      <c r="AN176" s="283"/>
      <c r="AO176" s="283"/>
      <c r="AP176" s="283"/>
      <c r="AQ176" s="283"/>
    </row>
    <row r="177" spans="1:4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6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8"/>
      <c r="AD177" s="283"/>
      <c r="AE177" s="283"/>
      <c r="AF177" s="283"/>
      <c r="AG177" s="283"/>
      <c r="AH177" s="283"/>
      <c r="AI177" s="283"/>
      <c r="AJ177" s="283"/>
      <c r="AK177" s="283"/>
      <c r="AL177" s="288"/>
      <c r="AM177" s="288"/>
      <c r="AN177" s="283"/>
      <c r="AO177" s="283"/>
      <c r="AP177" s="283"/>
      <c r="AQ177" s="283"/>
    </row>
    <row r="178" spans="1:4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6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8"/>
      <c r="AD178" s="283"/>
      <c r="AE178" s="283"/>
      <c r="AF178" s="283"/>
      <c r="AG178" s="283"/>
      <c r="AH178" s="283"/>
      <c r="AI178" s="283"/>
      <c r="AJ178" s="283"/>
      <c r="AK178" s="283"/>
      <c r="AL178" s="288"/>
      <c r="AM178" s="288"/>
      <c r="AN178" s="283"/>
      <c r="AO178" s="283"/>
      <c r="AP178" s="283"/>
      <c r="AQ178" s="283"/>
    </row>
    <row r="179" spans="1:4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6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8"/>
      <c r="AD179" s="283"/>
      <c r="AE179" s="283"/>
      <c r="AF179" s="283"/>
      <c r="AG179" s="283"/>
      <c r="AH179" s="283"/>
      <c r="AI179" s="283"/>
      <c r="AJ179" s="283"/>
      <c r="AK179" s="283"/>
      <c r="AL179" s="288"/>
      <c r="AM179" s="288"/>
      <c r="AN179" s="283"/>
      <c r="AO179" s="283"/>
      <c r="AP179" s="283"/>
      <c r="AQ179" s="283"/>
    </row>
    <row r="180" spans="1:4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6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8"/>
      <c r="AD180" s="283"/>
      <c r="AE180" s="283"/>
      <c r="AF180" s="283"/>
      <c r="AG180" s="283"/>
      <c r="AH180" s="283"/>
      <c r="AI180" s="283"/>
      <c r="AJ180" s="283"/>
      <c r="AK180" s="283"/>
      <c r="AL180" s="288"/>
      <c r="AM180" s="288"/>
      <c r="AN180" s="283"/>
      <c r="AO180" s="283"/>
      <c r="AP180" s="283"/>
      <c r="AQ180" s="283"/>
    </row>
    <row r="181" spans="1:4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6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8"/>
      <c r="AD181" s="283"/>
      <c r="AE181" s="283"/>
      <c r="AF181" s="283"/>
      <c r="AG181" s="283"/>
      <c r="AH181" s="283"/>
      <c r="AI181" s="283"/>
      <c r="AJ181" s="283"/>
      <c r="AK181" s="283"/>
      <c r="AL181" s="288"/>
      <c r="AM181" s="288"/>
      <c r="AN181" s="283"/>
      <c r="AO181" s="283"/>
      <c r="AP181" s="283"/>
      <c r="AQ181" s="283"/>
    </row>
    <row r="182" spans="1:4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6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8"/>
      <c r="AD182" s="283"/>
      <c r="AE182" s="283"/>
      <c r="AF182" s="283"/>
      <c r="AG182" s="283"/>
      <c r="AH182" s="283"/>
      <c r="AI182" s="283"/>
      <c r="AJ182" s="283"/>
      <c r="AK182" s="283"/>
      <c r="AL182" s="288"/>
      <c r="AM182" s="288"/>
      <c r="AN182" s="283"/>
      <c r="AO182" s="283"/>
      <c r="AP182" s="283"/>
      <c r="AQ182" s="283"/>
    </row>
    <row r="183" spans="1:4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6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8"/>
      <c r="AD183" s="283"/>
      <c r="AE183" s="283"/>
      <c r="AF183" s="283"/>
      <c r="AG183" s="283"/>
      <c r="AH183" s="283"/>
      <c r="AI183" s="283"/>
      <c r="AJ183" s="283"/>
      <c r="AK183" s="283"/>
      <c r="AL183" s="288"/>
      <c r="AM183" s="288"/>
      <c r="AN183" s="283"/>
      <c r="AO183" s="283"/>
      <c r="AP183" s="283"/>
      <c r="AQ183" s="283"/>
    </row>
    <row r="184" spans="1:4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6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8"/>
      <c r="AD184" s="283"/>
      <c r="AE184" s="283"/>
      <c r="AF184" s="283"/>
      <c r="AG184" s="283"/>
      <c r="AH184" s="283"/>
      <c r="AI184" s="283"/>
      <c r="AJ184" s="283"/>
      <c r="AK184" s="283"/>
      <c r="AL184" s="288"/>
      <c r="AM184" s="288"/>
      <c r="AN184" s="283"/>
      <c r="AO184" s="283"/>
      <c r="AP184" s="283"/>
      <c r="AQ184" s="283"/>
    </row>
    <row r="185" spans="1:4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6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8"/>
      <c r="AD185" s="283"/>
      <c r="AE185" s="283"/>
      <c r="AF185" s="283"/>
      <c r="AG185" s="283"/>
      <c r="AH185" s="283"/>
      <c r="AI185" s="283"/>
      <c r="AJ185" s="283"/>
      <c r="AK185" s="283"/>
      <c r="AL185" s="288"/>
      <c r="AM185" s="288"/>
      <c r="AN185" s="283"/>
      <c r="AO185" s="283"/>
      <c r="AP185" s="283"/>
      <c r="AQ185" s="283"/>
    </row>
    <row r="186" spans="1:4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6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8"/>
      <c r="AD186" s="283"/>
      <c r="AE186" s="283"/>
      <c r="AF186" s="283"/>
      <c r="AG186" s="283"/>
      <c r="AH186" s="283"/>
      <c r="AI186" s="283"/>
      <c r="AJ186" s="283"/>
      <c r="AK186" s="283"/>
      <c r="AL186" s="288"/>
      <c r="AM186" s="288"/>
      <c r="AN186" s="283"/>
      <c r="AO186" s="283"/>
      <c r="AP186" s="283"/>
      <c r="AQ186" s="283"/>
    </row>
    <row r="187" spans="1:4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24">
    <sortCondition ref="A8:A24"/>
    <sortCondition ref="B8:B24"/>
    <sortCondition ref="C8:C24"/>
  </sortState>
  <mergeCells count="47">
    <mergeCell ref="A2:A6"/>
    <mergeCell ref="B2:B6"/>
    <mergeCell ref="C2:C6"/>
    <mergeCell ref="D2:E2"/>
    <mergeCell ref="E3:E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23" man="1"/>
    <brk id="29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10</v>
      </c>
      <c r="B2" s="336" t="s">
        <v>11</v>
      </c>
      <c r="C2" s="338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37"/>
      <c r="B3" s="337"/>
      <c r="C3" s="339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1" t="s">
        <v>3</v>
      </c>
      <c r="DJ3" s="340" t="s">
        <v>33</v>
      </c>
      <c r="DK3" s="340" t="s">
        <v>34</v>
      </c>
      <c r="DL3" s="340" t="s">
        <v>35</v>
      </c>
      <c r="DM3" s="340" t="s">
        <v>36</v>
      </c>
    </row>
    <row r="4" spans="1:117" s="171" customFormat="1" ht="22.5" customHeight="1" x14ac:dyDescent="0.15">
      <c r="A4" s="337"/>
      <c r="B4" s="337"/>
      <c r="C4" s="339"/>
      <c r="D4" s="240"/>
      <c r="E4" s="233"/>
      <c r="F4" s="342" t="s">
        <v>37</v>
      </c>
      <c r="G4" s="343"/>
      <c r="H4" s="343"/>
      <c r="I4" s="344"/>
      <c r="J4" s="342" t="s">
        <v>38</v>
      </c>
      <c r="K4" s="343"/>
      <c r="L4" s="343"/>
      <c r="M4" s="344"/>
      <c r="N4" s="342" t="s">
        <v>39</v>
      </c>
      <c r="O4" s="343"/>
      <c r="P4" s="343"/>
      <c r="Q4" s="344"/>
      <c r="R4" s="342" t="s">
        <v>40</v>
      </c>
      <c r="S4" s="343"/>
      <c r="T4" s="343"/>
      <c r="U4" s="344"/>
      <c r="V4" s="342" t="s">
        <v>41</v>
      </c>
      <c r="W4" s="343"/>
      <c r="X4" s="343"/>
      <c r="Y4" s="344"/>
      <c r="Z4" s="342" t="s">
        <v>42</v>
      </c>
      <c r="AA4" s="343"/>
      <c r="AB4" s="343"/>
      <c r="AC4" s="344"/>
      <c r="AD4" s="233"/>
      <c r="AE4" s="342" t="s">
        <v>37</v>
      </c>
      <c r="AF4" s="343"/>
      <c r="AG4" s="343"/>
      <c r="AH4" s="344"/>
      <c r="AI4" s="342" t="s">
        <v>38</v>
      </c>
      <c r="AJ4" s="343"/>
      <c r="AK4" s="343"/>
      <c r="AL4" s="344"/>
      <c r="AM4" s="342" t="s">
        <v>39</v>
      </c>
      <c r="AN4" s="343"/>
      <c r="AO4" s="343"/>
      <c r="AP4" s="344"/>
      <c r="AQ4" s="342" t="s">
        <v>40</v>
      </c>
      <c r="AR4" s="343"/>
      <c r="AS4" s="343"/>
      <c r="AT4" s="344"/>
      <c r="AU4" s="342" t="s">
        <v>41</v>
      </c>
      <c r="AV4" s="343"/>
      <c r="AW4" s="343"/>
      <c r="AX4" s="344"/>
      <c r="AY4" s="342" t="s">
        <v>42</v>
      </c>
      <c r="AZ4" s="343"/>
      <c r="BA4" s="343"/>
      <c r="BB4" s="344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37"/>
      <c r="B6" s="337"/>
      <c r="C6" s="339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香川県</v>
      </c>
      <c r="B7" s="293" t="str">
        <f>ごみ処理概要!B7</f>
        <v>37000</v>
      </c>
      <c r="C7" s="294" t="s">
        <v>3</v>
      </c>
      <c r="D7" s="298">
        <f t="shared" ref="D7:D24" si="0">SUM(E7,AD7,BC7)</f>
        <v>293771</v>
      </c>
      <c r="E7" s="298">
        <f t="shared" ref="E7:E24" si="1">SUM(F7,J7,N7,R7,V7,Z7)</f>
        <v>192373</v>
      </c>
      <c r="F7" s="298">
        <f t="shared" ref="F7:F24" si="2">SUM(G7:I7)</f>
        <v>23</v>
      </c>
      <c r="G7" s="298">
        <f>SUM(G$8:G$207)</f>
        <v>0</v>
      </c>
      <c r="H7" s="298">
        <f>SUM(H$8:H$207)</f>
        <v>0</v>
      </c>
      <c r="I7" s="298">
        <f>SUM(I$8:I$207)</f>
        <v>23</v>
      </c>
      <c r="J7" s="298">
        <f t="shared" ref="J7:J24" si="3">SUM(K7:M7)</f>
        <v>137967</v>
      </c>
      <c r="K7" s="298">
        <f>SUM(K$8:K$207)</f>
        <v>15413</v>
      </c>
      <c r="L7" s="298">
        <f>SUM(L$8:L$207)</f>
        <v>122554</v>
      </c>
      <c r="M7" s="298">
        <f>SUM(M$8:M$207)</f>
        <v>0</v>
      </c>
      <c r="N7" s="298">
        <f t="shared" ref="N7:N24" si="4">SUM(O7:Q7)</f>
        <v>13859</v>
      </c>
      <c r="O7" s="298">
        <f>SUM(O$8:O$207)</f>
        <v>4172</v>
      </c>
      <c r="P7" s="298">
        <f>SUM(P$8:P$207)</f>
        <v>9687</v>
      </c>
      <c r="Q7" s="298">
        <f>SUM(Q$8:Q$207)</f>
        <v>0</v>
      </c>
      <c r="R7" s="298">
        <f t="shared" ref="R7:R24" si="5">SUM(S7:U7)</f>
        <v>38422</v>
      </c>
      <c r="S7" s="298">
        <f>SUM(S$8:S$207)</f>
        <v>10800</v>
      </c>
      <c r="T7" s="298">
        <f>SUM(T$8:T$207)</f>
        <v>27622</v>
      </c>
      <c r="U7" s="298">
        <f>SUM(U$8:U$207)</f>
        <v>0</v>
      </c>
      <c r="V7" s="298">
        <f t="shared" ref="V7:V24" si="6">SUM(W7:Y7)</f>
        <v>54</v>
      </c>
      <c r="W7" s="298">
        <f>SUM(W$8:W$207)</f>
        <v>15</v>
      </c>
      <c r="X7" s="298">
        <f>SUM(X$8:X$207)</f>
        <v>39</v>
      </c>
      <c r="Y7" s="298">
        <f>SUM(Y$8:Y$207)</f>
        <v>0</v>
      </c>
      <c r="Z7" s="298">
        <f t="shared" ref="Z7:Z24" si="7">SUM(AA7:AC7)</f>
        <v>2048</v>
      </c>
      <c r="AA7" s="298">
        <f>SUM(AA$8:AA$207)</f>
        <v>1446</v>
      </c>
      <c r="AB7" s="298">
        <f>SUM(AB$8:AB$207)</f>
        <v>601</v>
      </c>
      <c r="AC7" s="298">
        <f>SUM(AC$8:AC$207)</f>
        <v>1</v>
      </c>
      <c r="AD7" s="298">
        <f t="shared" ref="AD7:AD24" si="8">SUM(AE7,AI7,AM7,AQ7,AU7,AY7)</f>
        <v>86272</v>
      </c>
      <c r="AE7" s="298">
        <f t="shared" ref="AE7:AE24" si="9">SUM(AF7:AH7)</f>
        <v>0</v>
      </c>
      <c r="AF7" s="298">
        <f>SUM(AF$8:AF$207)</f>
        <v>0</v>
      </c>
      <c r="AG7" s="298">
        <f>SUM(AG$8:AG$207)</f>
        <v>0</v>
      </c>
      <c r="AH7" s="298">
        <f>SUM(AH$8:AH$207)</f>
        <v>0</v>
      </c>
      <c r="AI7" s="298">
        <f t="shared" ref="AI7:AI24" si="10">SUM(AJ7:AL7)</f>
        <v>83213</v>
      </c>
      <c r="AJ7" s="298">
        <f>SUM(AJ$8:AJ$207)</f>
        <v>1568</v>
      </c>
      <c r="AK7" s="298">
        <f>SUM(AK$8:AK$207)</f>
        <v>0</v>
      </c>
      <c r="AL7" s="298">
        <f>SUM(AL$8:AL$207)</f>
        <v>81645</v>
      </c>
      <c r="AM7" s="298">
        <f t="shared" ref="AM7:AM24" si="11">SUM(AN7:AP7)</f>
        <v>2518</v>
      </c>
      <c r="AN7" s="298">
        <f>SUM(AN$8:AN$207)</f>
        <v>0</v>
      </c>
      <c r="AO7" s="298">
        <f>SUM(AO$8:AO$207)</f>
        <v>0</v>
      </c>
      <c r="AP7" s="298">
        <f>SUM(AP$8:AP$207)</f>
        <v>2518</v>
      </c>
      <c r="AQ7" s="298">
        <f t="shared" ref="AQ7:AQ24" si="12">SUM(AR7:AT7)</f>
        <v>532</v>
      </c>
      <c r="AR7" s="298">
        <f>SUM(AR$8:AR$207)</f>
        <v>0</v>
      </c>
      <c r="AS7" s="298">
        <f>SUM(AS$8:AS$207)</f>
        <v>0</v>
      </c>
      <c r="AT7" s="298">
        <f>SUM(AT$8:AT$207)</f>
        <v>532</v>
      </c>
      <c r="AU7" s="298">
        <f t="shared" ref="AU7:AU24" si="13">SUM(AV7:AX7)</f>
        <v>0</v>
      </c>
      <c r="AV7" s="298">
        <f>SUM(AV$8:AV$207)</f>
        <v>0</v>
      </c>
      <c r="AW7" s="298">
        <f>SUM(AW$8:AW$207)</f>
        <v>0</v>
      </c>
      <c r="AX7" s="298">
        <f>SUM(AX$8:AX$207)</f>
        <v>0</v>
      </c>
      <c r="AY7" s="298">
        <f t="shared" ref="AY7:AY24" si="14">SUM(AZ7:BB7)</f>
        <v>9</v>
      </c>
      <c r="AZ7" s="298">
        <f>SUM(AZ$8:AZ$207)</f>
        <v>0</v>
      </c>
      <c r="BA7" s="298">
        <f>SUM(BA$8:BA$207)</f>
        <v>0</v>
      </c>
      <c r="BB7" s="298">
        <f>SUM(BB$8:BB$207)</f>
        <v>9</v>
      </c>
      <c r="BC7" s="298">
        <f t="shared" ref="BC7:BC24" si="15">SUM(BD7,BK7)</f>
        <v>15126</v>
      </c>
      <c r="BD7" s="298">
        <f t="shared" ref="BD7:BD24" si="16">SUM(BE7:BJ7)</f>
        <v>5681</v>
      </c>
      <c r="BE7" s="298">
        <f t="shared" ref="BE7:BJ7" si="17">SUM(BE$8:BE$207)</f>
        <v>0</v>
      </c>
      <c r="BF7" s="298">
        <f t="shared" si="17"/>
        <v>2432</v>
      </c>
      <c r="BG7" s="298">
        <f t="shared" si="17"/>
        <v>575</v>
      </c>
      <c r="BH7" s="298">
        <f t="shared" si="17"/>
        <v>481</v>
      </c>
      <c r="BI7" s="298">
        <f t="shared" si="17"/>
        <v>857</v>
      </c>
      <c r="BJ7" s="298">
        <f t="shared" si="17"/>
        <v>1336</v>
      </c>
      <c r="BK7" s="298">
        <f t="shared" ref="BK7:BK24" si="18">SUM(BL7:BQ7)</f>
        <v>9445</v>
      </c>
      <c r="BL7" s="298">
        <f t="shared" ref="BL7:BQ7" si="19">SUM(BL$8:BL$207)</f>
        <v>0</v>
      </c>
      <c r="BM7" s="298">
        <f t="shared" si="19"/>
        <v>5951</v>
      </c>
      <c r="BN7" s="298">
        <f t="shared" si="19"/>
        <v>3364</v>
      </c>
      <c r="BO7" s="298">
        <f t="shared" si="19"/>
        <v>76</v>
      </c>
      <c r="BP7" s="298">
        <f t="shared" si="19"/>
        <v>28</v>
      </c>
      <c r="BQ7" s="298">
        <f t="shared" si="19"/>
        <v>26</v>
      </c>
      <c r="BR7" s="298">
        <f t="shared" ref="BR7:BX7" si="20">SUM(BY7,CF7)</f>
        <v>198054</v>
      </c>
      <c r="BS7" s="298">
        <f t="shared" si="20"/>
        <v>23</v>
      </c>
      <c r="BT7" s="298">
        <f t="shared" si="20"/>
        <v>140399</v>
      </c>
      <c r="BU7" s="298">
        <f t="shared" si="20"/>
        <v>14434</v>
      </c>
      <c r="BV7" s="298">
        <f t="shared" si="20"/>
        <v>38903</v>
      </c>
      <c r="BW7" s="298">
        <f t="shared" si="20"/>
        <v>911</v>
      </c>
      <c r="BX7" s="298">
        <f t="shared" si="20"/>
        <v>3384</v>
      </c>
      <c r="BY7" s="298">
        <f t="shared" ref="BY7:BY24" si="21">SUM(BZ7:CE7)</f>
        <v>192373</v>
      </c>
      <c r="BZ7" s="298">
        <f t="shared" ref="BZ7:BZ24" si="22">F7</f>
        <v>23</v>
      </c>
      <c r="CA7" s="298">
        <f t="shared" ref="CA7:CA24" si="23">J7</f>
        <v>137967</v>
      </c>
      <c r="CB7" s="298">
        <f t="shared" ref="CB7:CB24" si="24">N7</f>
        <v>13859</v>
      </c>
      <c r="CC7" s="298">
        <f t="shared" ref="CC7:CC24" si="25">R7</f>
        <v>38422</v>
      </c>
      <c r="CD7" s="298">
        <f t="shared" ref="CD7:CD24" si="26">V7</f>
        <v>54</v>
      </c>
      <c r="CE7" s="298">
        <f t="shared" ref="CE7:CE24" si="27">Z7</f>
        <v>2048</v>
      </c>
      <c r="CF7" s="298">
        <f t="shared" ref="CF7:CF24" si="28">SUM(CG7:CL7)</f>
        <v>5681</v>
      </c>
      <c r="CG7" s="298">
        <f t="shared" ref="CG7:CL7" si="29">BE7</f>
        <v>0</v>
      </c>
      <c r="CH7" s="298">
        <f t="shared" si="29"/>
        <v>2432</v>
      </c>
      <c r="CI7" s="298">
        <f t="shared" si="29"/>
        <v>575</v>
      </c>
      <c r="CJ7" s="298">
        <f t="shared" si="29"/>
        <v>481</v>
      </c>
      <c r="CK7" s="298">
        <f t="shared" si="29"/>
        <v>857</v>
      </c>
      <c r="CL7" s="298">
        <f t="shared" si="29"/>
        <v>1336</v>
      </c>
      <c r="CM7" s="298">
        <f t="shared" ref="CM7:CS7" si="30">SUM(CT7,DA7)</f>
        <v>95717</v>
      </c>
      <c r="CN7" s="298">
        <f t="shared" si="30"/>
        <v>0</v>
      </c>
      <c r="CO7" s="298">
        <f t="shared" si="30"/>
        <v>89164</v>
      </c>
      <c r="CP7" s="298">
        <f t="shared" si="30"/>
        <v>5882</v>
      </c>
      <c r="CQ7" s="298">
        <f t="shared" si="30"/>
        <v>608</v>
      </c>
      <c r="CR7" s="298">
        <f t="shared" si="30"/>
        <v>28</v>
      </c>
      <c r="CS7" s="298">
        <f t="shared" si="30"/>
        <v>35</v>
      </c>
      <c r="CT7" s="298">
        <f t="shared" ref="CT7:CT24" si="31">SUM(CU7:CZ7)</f>
        <v>86272</v>
      </c>
      <c r="CU7" s="298">
        <f t="shared" ref="CU7:CU24" si="32">AE7</f>
        <v>0</v>
      </c>
      <c r="CV7" s="298">
        <f t="shared" ref="CV7:CV24" si="33">AI7</f>
        <v>83213</v>
      </c>
      <c r="CW7" s="298">
        <f t="shared" ref="CW7:CW24" si="34">AM7</f>
        <v>2518</v>
      </c>
      <c r="CX7" s="298">
        <f t="shared" ref="CX7:CX24" si="35">AQ7</f>
        <v>532</v>
      </c>
      <c r="CY7" s="298">
        <f t="shared" ref="CY7:CY24" si="36">AU7</f>
        <v>0</v>
      </c>
      <c r="CZ7" s="298">
        <f t="shared" ref="CZ7:CZ24" si="37">AY7</f>
        <v>9</v>
      </c>
      <c r="DA7" s="298">
        <f t="shared" ref="DA7:DA24" si="38">SUM(DB7:DG7)</f>
        <v>9445</v>
      </c>
      <c r="DB7" s="298">
        <f t="shared" ref="DB7:DG7" si="39">BL7</f>
        <v>0</v>
      </c>
      <c r="DC7" s="298">
        <f t="shared" si="39"/>
        <v>5951</v>
      </c>
      <c r="DD7" s="298">
        <f t="shared" si="39"/>
        <v>3364</v>
      </c>
      <c r="DE7" s="298">
        <f t="shared" si="39"/>
        <v>76</v>
      </c>
      <c r="DF7" s="298">
        <f t="shared" si="39"/>
        <v>28</v>
      </c>
      <c r="DG7" s="298">
        <f t="shared" si="39"/>
        <v>26</v>
      </c>
      <c r="DH7" s="298">
        <f>SUM(DH$8:DH$207)</f>
        <v>1</v>
      </c>
      <c r="DI7" s="298">
        <f t="shared" ref="DI7:DI24" si="40">SUM(DJ7:DM7)</f>
        <v>17</v>
      </c>
      <c r="DJ7" s="298">
        <f>SUM(DJ$8:DJ$207)</f>
        <v>12</v>
      </c>
      <c r="DK7" s="298">
        <f>SUM(DK$8:DK$207)</f>
        <v>3</v>
      </c>
      <c r="DL7" s="298">
        <f>SUM(DL$8:DL$207)</f>
        <v>0</v>
      </c>
      <c r="DM7" s="298">
        <f>SUM(DM$8:DM$207)</f>
        <v>2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133168</v>
      </c>
      <c r="E8" s="283">
        <f t="shared" si="1"/>
        <v>81256</v>
      </c>
      <c r="F8" s="283">
        <f t="shared" si="2"/>
        <v>0</v>
      </c>
      <c r="G8" s="283">
        <v>0</v>
      </c>
      <c r="H8" s="283">
        <v>0</v>
      </c>
      <c r="I8" s="283">
        <v>0</v>
      </c>
      <c r="J8" s="283">
        <f t="shared" si="3"/>
        <v>51426</v>
      </c>
      <c r="K8" s="283">
        <v>230</v>
      </c>
      <c r="L8" s="283">
        <v>51196</v>
      </c>
      <c r="M8" s="283">
        <v>0</v>
      </c>
      <c r="N8" s="283">
        <f t="shared" si="4"/>
        <v>6208</v>
      </c>
      <c r="O8" s="283">
        <v>1964</v>
      </c>
      <c r="P8" s="283">
        <v>4244</v>
      </c>
      <c r="Q8" s="283">
        <v>0</v>
      </c>
      <c r="R8" s="283">
        <f t="shared" si="5"/>
        <v>22846</v>
      </c>
      <c r="S8" s="283">
        <v>2752</v>
      </c>
      <c r="T8" s="283">
        <v>20094</v>
      </c>
      <c r="U8" s="283">
        <v>0</v>
      </c>
      <c r="V8" s="283">
        <f t="shared" si="6"/>
        <v>0</v>
      </c>
      <c r="W8" s="283">
        <v>0</v>
      </c>
      <c r="X8" s="283">
        <v>0</v>
      </c>
      <c r="Y8" s="283">
        <v>0</v>
      </c>
      <c r="Z8" s="283">
        <f t="shared" si="7"/>
        <v>776</v>
      </c>
      <c r="AA8" s="283">
        <v>776</v>
      </c>
      <c r="AB8" s="283">
        <v>0</v>
      </c>
      <c r="AC8" s="283">
        <v>0</v>
      </c>
      <c r="AD8" s="283">
        <f t="shared" si="8"/>
        <v>47435</v>
      </c>
      <c r="AE8" s="283">
        <f t="shared" si="9"/>
        <v>0</v>
      </c>
      <c r="AF8" s="283">
        <v>0</v>
      </c>
      <c r="AG8" s="283">
        <v>0</v>
      </c>
      <c r="AH8" s="283">
        <v>0</v>
      </c>
      <c r="AI8" s="283">
        <f t="shared" si="10"/>
        <v>45127</v>
      </c>
      <c r="AJ8" s="283">
        <v>0</v>
      </c>
      <c r="AK8" s="283">
        <v>0</v>
      </c>
      <c r="AL8" s="283">
        <v>45127</v>
      </c>
      <c r="AM8" s="283">
        <f t="shared" si="11"/>
        <v>2308</v>
      </c>
      <c r="AN8" s="283">
        <v>0</v>
      </c>
      <c r="AO8" s="283">
        <v>0</v>
      </c>
      <c r="AP8" s="283">
        <v>2308</v>
      </c>
      <c r="AQ8" s="283">
        <f t="shared" si="12"/>
        <v>0</v>
      </c>
      <c r="AR8" s="283">
        <v>0</v>
      </c>
      <c r="AS8" s="283">
        <v>0</v>
      </c>
      <c r="AT8" s="283">
        <v>0</v>
      </c>
      <c r="AU8" s="283">
        <f t="shared" si="13"/>
        <v>0</v>
      </c>
      <c r="AV8" s="283">
        <v>0</v>
      </c>
      <c r="AW8" s="283">
        <v>0</v>
      </c>
      <c r="AX8" s="283">
        <v>0</v>
      </c>
      <c r="AY8" s="283">
        <f t="shared" si="14"/>
        <v>0</v>
      </c>
      <c r="AZ8" s="283">
        <v>0</v>
      </c>
      <c r="BA8" s="283">
        <v>0</v>
      </c>
      <c r="BB8" s="283">
        <v>0</v>
      </c>
      <c r="BC8" s="283">
        <f t="shared" si="15"/>
        <v>4477</v>
      </c>
      <c r="BD8" s="283">
        <f t="shared" si="16"/>
        <v>0</v>
      </c>
      <c r="BE8" s="283">
        <v>0</v>
      </c>
      <c r="BF8" s="283"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f t="shared" si="18"/>
        <v>4477</v>
      </c>
      <c r="BL8" s="283">
        <v>0</v>
      </c>
      <c r="BM8" s="283">
        <v>1684</v>
      </c>
      <c r="BN8" s="283">
        <v>2792</v>
      </c>
      <c r="BO8" s="283">
        <v>1</v>
      </c>
      <c r="BP8" s="283">
        <v>0</v>
      </c>
      <c r="BQ8" s="283">
        <v>0</v>
      </c>
      <c r="BR8" s="283">
        <f t="shared" ref="BR8:BR24" si="41">SUM(BY8,CF8)</f>
        <v>81256</v>
      </c>
      <c r="BS8" s="283">
        <f t="shared" ref="BS8:BS24" si="42">SUM(BZ8,CG8)</f>
        <v>0</v>
      </c>
      <c r="BT8" s="283">
        <f t="shared" ref="BT8:BT24" si="43">SUM(CA8,CH8)</f>
        <v>51426</v>
      </c>
      <c r="BU8" s="283">
        <f t="shared" ref="BU8:BU24" si="44">SUM(CB8,CI8)</f>
        <v>6208</v>
      </c>
      <c r="BV8" s="283">
        <f t="shared" ref="BV8:BV24" si="45">SUM(CC8,CJ8)</f>
        <v>22846</v>
      </c>
      <c r="BW8" s="283">
        <f t="shared" ref="BW8:BW24" si="46">SUM(CD8,CK8)</f>
        <v>0</v>
      </c>
      <c r="BX8" s="283">
        <f t="shared" ref="BX8:BX24" si="47">SUM(CE8,CL8)</f>
        <v>776</v>
      </c>
      <c r="BY8" s="283">
        <f t="shared" si="21"/>
        <v>81256</v>
      </c>
      <c r="BZ8" s="283">
        <f t="shared" si="22"/>
        <v>0</v>
      </c>
      <c r="CA8" s="283">
        <f t="shared" si="23"/>
        <v>51426</v>
      </c>
      <c r="CB8" s="283">
        <f t="shared" si="24"/>
        <v>6208</v>
      </c>
      <c r="CC8" s="283">
        <f t="shared" si="25"/>
        <v>22846</v>
      </c>
      <c r="CD8" s="283">
        <f t="shared" si="26"/>
        <v>0</v>
      </c>
      <c r="CE8" s="283">
        <f t="shared" si="27"/>
        <v>776</v>
      </c>
      <c r="CF8" s="283">
        <f t="shared" si="28"/>
        <v>0</v>
      </c>
      <c r="CG8" s="283">
        <f t="shared" ref="CG8:CG24" si="48">BE8</f>
        <v>0</v>
      </c>
      <c r="CH8" s="283">
        <f t="shared" ref="CH8:CH24" si="49">BF8</f>
        <v>0</v>
      </c>
      <c r="CI8" s="283">
        <f t="shared" ref="CI8:CI24" si="50">BG8</f>
        <v>0</v>
      </c>
      <c r="CJ8" s="283">
        <f t="shared" ref="CJ8:CJ24" si="51">BH8</f>
        <v>0</v>
      </c>
      <c r="CK8" s="283">
        <f t="shared" ref="CK8:CK24" si="52">BI8</f>
        <v>0</v>
      </c>
      <c r="CL8" s="283">
        <f t="shared" ref="CL8:CL24" si="53">BJ8</f>
        <v>0</v>
      </c>
      <c r="CM8" s="283">
        <f t="shared" ref="CM8:CM24" si="54">SUM(CT8,DA8)</f>
        <v>51912</v>
      </c>
      <c r="CN8" s="283">
        <f t="shared" ref="CN8:CN24" si="55">SUM(CU8,DB8)</f>
        <v>0</v>
      </c>
      <c r="CO8" s="283">
        <f t="shared" ref="CO8:CO24" si="56">SUM(CV8,DC8)</f>
        <v>46811</v>
      </c>
      <c r="CP8" s="283">
        <f t="shared" ref="CP8:CP24" si="57">SUM(CW8,DD8)</f>
        <v>5100</v>
      </c>
      <c r="CQ8" s="283">
        <f t="shared" ref="CQ8:CQ24" si="58">SUM(CX8,DE8)</f>
        <v>1</v>
      </c>
      <c r="CR8" s="283">
        <f t="shared" ref="CR8:CR24" si="59">SUM(CY8,DF8)</f>
        <v>0</v>
      </c>
      <c r="CS8" s="283">
        <f t="shared" ref="CS8:CS24" si="60">SUM(CZ8,DG8)</f>
        <v>0</v>
      </c>
      <c r="CT8" s="283">
        <f t="shared" si="31"/>
        <v>47435</v>
      </c>
      <c r="CU8" s="283">
        <f t="shared" si="32"/>
        <v>0</v>
      </c>
      <c r="CV8" s="283">
        <f t="shared" si="33"/>
        <v>45127</v>
      </c>
      <c r="CW8" s="283">
        <f t="shared" si="34"/>
        <v>2308</v>
      </c>
      <c r="CX8" s="283">
        <f t="shared" si="35"/>
        <v>0</v>
      </c>
      <c r="CY8" s="283">
        <f t="shared" si="36"/>
        <v>0</v>
      </c>
      <c r="CZ8" s="283">
        <f t="shared" si="37"/>
        <v>0</v>
      </c>
      <c r="DA8" s="283">
        <f t="shared" si="38"/>
        <v>4477</v>
      </c>
      <c r="DB8" s="283">
        <f t="shared" ref="DB8:DB24" si="61">BL8</f>
        <v>0</v>
      </c>
      <c r="DC8" s="283">
        <f t="shared" ref="DC8:DC24" si="62">BM8</f>
        <v>1684</v>
      </c>
      <c r="DD8" s="283">
        <f t="shared" ref="DD8:DD24" si="63">BN8</f>
        <v>2792</v>
      </c>
      <c r="DE8" s="283">
        <f t="shared" ref="DE8:DE24" si="64">BO8</f>
        <v>1</v>
      </c>
      <c r="DF8" s="283">
        <f t="shared" ref="DF8:DF24" si="65">BP8</f>
        <v>0</v>
      </c>
      <c r="DG8" s="283">
        <f t="shared" ref="DG8:DG24" si="66">BQ8</f>
        <v>0</v>
      </c>
      <c r="DH8" s="283">
        <v>0</v>
      </c>
      <c r="DI8" s="283">
        <f t="shared" si="40"/>
        <v>0</v>
      </c>
      <c r="DJ8" s="283">
        <v>0</v>
      </c>
      <c r="DK8" s="283">
        <v>0</v>
      </c>
      <c r="DL8" s="283">
        <v>0</v>
      </c>
      <c r="DM8" s="283">
        <v>0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34289</v>
      </c>
      <c r="E9" s="283">
        <f t="shared" si="1"/>
        <v>22994</v>
      </c>
      <c r="F9" s="283">
        <f t="shared" si="2"/>
        <v>0</v>
      </c>
      <c r="G9" s="283">
        <v>0</v>
      </c>
      <c r="H9" s="283">
        <v>0</v>
      </c>
      <c r="I9" s="283">
        <v>0</v>
      </c>
      <c r="J9" s="283">
        <f t="shared" si="3"/>
        <v>18094</v>
      </c>
      <c r="K9" s="283">
        <v>267</v>
      </c>
      <c r="L9" s="283">
        <v>17827</v>
      </c>
      <c r="M9" s="283">
        <v>0</v>
      </c>
      <c r="N9" s="283">
        <f t="shared" si="4"/>
        <v>1226</v>
      </c>
      <c r="O9" s="283">
        <v>101</v>
      </c>
      <c r="P9" s="283">
        <v>1125</v>
      </c>
      <c r="Q9" s="283">
        <v>0</v>
      </c>
      <c r="R9" s="283">
        <f t="shared" si="5"/>
        <v>3427</v>
      </c>
      <c r="S9" s="283">
        <v>3427</v>
      </c>
      <c r="T9" s="283">
        <v>0</v>
      </c>
      <c r="U9" s="283">
        <v>0</v>
      </c>
      <c r="V9" s="283">
        <f t="shared" si="6"/>
        <v>0</v>
      </c>
      <c r="W9" s="283">
        <v>0</v>
      </c>
      <c r="X9" s="283">
        <v>0</v>
      </c>
      <c r="Y9" s="283">
        <v>0</v>
      </c>
      <c r="Z9" s="283">
        <f t="shared" si="7"/>
        <v>247</v>
      </c>
      <c r="AA9" s="283">
        <v>247</v>
      </c>
      <c r="AB9" s="283">
        <v>0</v>
      </c>
      <c r="AC9" s="283">
        <v>0</v>
      </c>
      <c r="AD9" s="283">
        <f t="shared" si="8"/>
        <v>8808</v>
      </c>
      <c r="AE9" s="283">
        <f t="shared" si="9"/>
        <v>0</v>
      </c>
      <c r="AF9" s="283">
        <v>0</v>
      </c>
      <c r="AG9" s="283">
        <v>0</v>
      </c>
      <c r="AH9" s="283">
        <v>0</v>
      </c>
      <c r="AI9" s="283">
        <f t="shared" si="10"/>
        <v>8808</v>
      </c>
      <c r="AJ9" s="283">
        <v>0</v>
      </c>
      <c r="AK9" s="283">
        <v>0</v>
      </c>
      <c r="AL9" s="283">
        <v>8808</v>
      </c>
      <c r="AM9" s="283">
        <f t="shared" si="11"/>
        <v>0</v>
      </c>
      <c r="AN9" s="283">
        <v>0</v>
      </c>
      <c r="AO9" s="283">
        <v>0</v>
      </c>
      <c r="AP9" s="283">
        <v>0</v>
      </c>
      <c r="AQ9" s="283">
        <f t="shared" si="12"/>
        <v>0</v>
      </c>
      <c r="AR9" s="283">
        <v>0</v>
      </c>
      <c r="AS9" s="283">
        <v>0</v>
      </c>
      <c r="AT9" s="283">
        <v>0</v>
      </c>
      <c r="AU9" s="283">
        <f t="shared" si="13"/>
        <v>0</v>
      </c>
      <c r="AV9" s="283">
        <v>0</v>
      </c>
      <c r="AW9" s="283">
        <v>0</v>
      </c>
      <c r="AX9" s="283">
        <v>0</v>
      </c>
      <c r="AY9" s="283">
        <f t="shared" si="14"/>
        <v>0</v>
      </c>
      <c r="AZ9" s="283">
        <v>0</v>
      </c>
      <c r="BA9" s="283">
        <v>0</v>
      </c>
      <c r="BB9" s="283">
        <v>0</v>
      </c>
      <c r="BC9" s="283">
        <f t="shared" si="15"/>
        <v>2487</v>
      </c>
      <c r="BD9" s="283">
        <f t="shared" si="16"/>
        <v>876</v>
      </c>
      <c r="BE9" s="283">
        <v>0</v>
      </c>
      <c r="BF9" s="283">
        <v>109</v>
      </c>
      <c r="BG9" s="283">
        <v>19</v>
      </c>
      <c r="BH9" s="283">
        <v>0</v>
      </c>
      <c r="BI9" s="283">
        <v>0</v>
      </c>
      <c r="BJ9" s="283">
        <v>748</v>
      </c>
      <c r="BK9" s="283">
        <f t="shared" si="18"/>
        <v>1611</v>
      </c>
      <c r="BL9" s="283">
        <v>0</v>
      </c>
      <c r="BM9" s="283">
        <v>1538</v>
      </c>
      <c r="BN9" s="283">
        <v>47</v>
      </c>
      <c r="BO9" s="283">
        <v>0</v>
      </c>
      <c r="BP9" s="283">
        <v>0</v>
      </c>
      <c r="BQ9" s="283">
        <v>26</v>
      </c>
      <c r="BR9" s="283">
        <f t="shared" si="41"/>
        <v>23870</v>
      </c>
      <c r="BS9" s="283">
        <f t="shared" si="42"/>
        <v>0</v>
      </c>
      <c r="BT9" s="283">
        <f t="shared" si="43"/>
        <v>18203</v>
      </c>
      <c r="BU9" s="283">
        <f t="shared" si="44"/>
        <v>1245</v>
      </c>
      <c r="BV9" s="283">
        <f t="shared" si="45"/>
        <v>3427</v>
      </c>
      <c r="BW9" s="283">
        <f t="shared" si="46"/>
        <v>0</v>
      </c>
      <c r="BX9" s="283">
        <f t="shared" si="47"/>
        <v>995</v>
      </c>
      <c r="BY9" s="283">
        <f t="shared" si="21"/>
        <v>22994</v>
      </c>
      <c r="BZ9" s="283">
        <f t="shared" si="22"/>
        <v>0</v>
      </c>
      <c r="CA9" s="283">
        <f t="shared" si="23"/>
        <v>18094</v>
      </c>
      <c r="CB9" s="283">
        <f t="shared" si="24"/>
        <v>1226</v>
      </c>
      <c r="CC9" s="283">
        <f t="shared" si="25"/>
        <v>3427</v>
      </c>
      <c r="CD9" s="283">
        <f t="shared" si="26"/>
        <v>0</v>
      </c>
      <c r="CE9" s="283">
        <f t="shared" si="27"/>
        <v>247</v>
      </c>
      <c r="CF9" s="283">
        <f t="shared" si="28"/>
        <v>876</v>
      </c>
      <c r="CG9" s="283">
        <f t="shared" si="48"/>
        <v>0</v>
      </c>
      <c r="CH9" s="283">
        <f t="shared" si="49"/>
        <v>109</v>
      </c>
      <c r="CI9" s="283">
        <f t="shared" si="50"/>
        <v>19</v>
      </c>
      <c r="CJ9" s="283">
        <f t="shared" si="51"/>
        <v>0</v>
      </c>
      <c r="CK9" s="283">
        <f t="shared" si="52"/>
        <v>0</v>
      </c>
      <c r="CL9" s="283">
        <f t="shared" si="53"/>
        <v>748</v>
      </c>
      <c r="CM9" s="283">
        <f t="shared" si="54"/>
        <v>10419</v>
      </c>
      <c r="CN9" s="283">
        <f t="shared" si="55"/>
        <v>0</v>
      </c>
      <c r="CO9" s="283">
        <f t="shared" si="56"/>
        <v>10346</v>
      </c>
      <c r="CP9" s="283">
        <f t="shared" si="57"/>
        <v>47</v>
      </c>
      <c r="CQ9" s="283">
        <f t="shared" si="58"/>
        <v>0</v>
      </c>
      <c r="CR9" s="283">
        <f t="shared" si="59"/>
        <v>0</v>
      </c>
      <c r="CS9" s="283">
        <f t="shared" si="60"/>
        <v>26</v>
      </c>
      <c r="CT9" s="283">
        <f t="shared" si="31"/>
        <v>8808</v>
      </c>
      <c r="CU9" s="283">
        <f t="shared" si="32"/>
        <v>0</v>
      </c>
      <c r="CV9" s="283">
        <f t="shared" si="33"/>
        <v>8808</v>
      </c>
      <c r="CW9" s="283">
        <f t="shared" si="34"/>
        <v>0</v>
      </c>
      <c r="CX9" s="283">
        <f t="shared" si="35"/>
        <v>0</v>
      </c>
      <c r="CY9" s="283">
        <f t="shared" si="36"/>
        <v>0</v>
      </c>
      <c r="CZ9" s="283">
        <f t="shared" si="37"/>
        <v>0</v>
      </c>
      <c r="DA9" s="283">
        <f t="shared" si="38"/>
        <v>1611</v>
      </c>
      <c r="DB9" s="283">
        <f t="shared" si="61"/>
        <v>0</v>
      </c>
      <c r="DC9" s="283">
        <f t="shared" si="62"/>
        <v>1538</v>
      </c>
      <c r="DD9" s="283">
        <f t="shared" si="63"/>
        <v>47</v>
      </c>
      <c r="DE9" s="283">
        <f t="shared" si="64"/>
        <v>0</v>
      </c>
      <c r="DF9" s="283">
        <f t="shared" si="65"/>
        <v>0</v>
      </c>
      <c r="DG9" s="283">
        <f t="shared" si="66"/>
        <v>26</v>
      </c>
      <c r="DH9" s="283">
        <v>0</v>
      </c>
      <c r="DI9" s="283">
        <f t="shared" si="40"/>
        <v>0</v>
      </c>
      <c r="DJ9" s="283">
        <v>0</v>
      </c>
      <c r="DK9" s="283">
        <v>0</v>
      </c>
      <c r="DL9" s="283">
        <v>0</v>
      </c>
      <c r="DM9" s="283">
        <v>0</v>
      </c>
    </row>
    <row r="10" spans="1:117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18308</v>
      </c>
      <c r="E10" s="283">
        <f t="shared" si="1"/>
        <v>10788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f t="shared" si="3"/>
        <v>8206</v>
      </c>
      <c r="K10" s="283">
        <v>50</v>
      </c>
      <c r="L10" s="283">
        <v>8156</v>
      </c>
      <c r="M10" s="283">
        <v>0</v>
      </c>
      <c r="N10" s="283">
        <f t="shared" si="4"/>
        <v>786</v>
      </c>
      <c r="O10" s="283">
        <v>786</v>
      </c>
      <c r="P10" s="283">
        <v>0</v>
      </c>
      <c r="Q10" s="283">
        <v>0</v>
      </c>
      <c r="R10" s="283">
        <f t="shared" si="5"/>
        <v>1660</v>
      </c>
      <c r="S10" s="283">
        <v>1043</v>
      </c>
      <c r="T10" s="283">
        <v>617</v>
      </c>
      <c r="U10" s="283">
        <v>0</v>
      </c>
      <c r="V10" s="283">
        <f t="shared" si="6"/>
        <v>2</v>
      </c>
      <c r="W10" s="283">
        <v>2</v>
      </c>
      <c r="X10" s="283">
        <v>0</v>
      </c>
      <c r="Y10" s="283">
        <v>0</v>
      </c>
      <c r="Z10" s="283">
        <f t="shared" si="7"/>
        <v>134</v>
      </c>
      <c r="AA10" s="283">
        <v>134</v>
      </c>
      <c r="AB10" s="283">
        <v>0</v>
      </c>
      <c r="AC10" s="283">
        <v>0</v>
      </c>
      <c r="AD10" s="283">
        <f t="shared" si="8"/>
        <v>5524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5524</v>
      </c>
      <c r="AJ10" s="283">
        <v>322</v>
      </c>
      <c r="AK10" s="283">
        <v>0</v>
      </c>
      <c r="AL10" s="283">
        <v>5202</v>
      </c>
      <c r="AM10" s="283">
        <f t="shared" si="11"/>
        <v>0</v>
      </c>
      <c r="AN10" s="283">
        <v>0</v>
      </c>
      <c r="AO10" s="283">
        <v>0</v>
      </c>
      <c r="AP10" s="283">
        <v>0</v>
      </c>
      <c r="AQ10" s="283">
        <f t="shared" si="12"/>
        <v>0</v>
      </c>
      <c r="AR10" s="283">
        <v>0</v>
      </c>
      <c r="AS10" s="283">
        <v>0</v>
      </c>
      <c r="AT10" s="283">
        <v>0</v>
      </c>
      <c r="AU10" s="283">
        <f t="shared" si="13"/>
        <v>0</v>
      </c>
      <c r="AV10" s="283">
        <v>0</v>
      </c>
      <c r="AW10" s="283">
        <v>0</v>
      </c>
      <c r="AX10" s="283">
        <v>0</v>
      </c>
      <c r="AY10" s="283">
        <f t="shared" si="14"/>
        <v>0</v>
      </c>
      <c r="AZ10" s="283">
        <v>0</v>
      </c>
      <c r="BA10" s="283">
        <v>0</v>
      </c>
      <c r="BB10" s="283">
        <v>0</v>
      </c>
      <c r="BC10" s="283">
        <f t="shared" si="15"/>
        <v>1996</v>
      </c>
      <c r="BD10" s="283">
        <f t="shared" si="16"/>
        <v>1423</v>
      </c>
      <c r="BE10" s="283">
        <v>0</v>
      </c>
      <c r="BF10" s="283">
        <v>227</v>
      </c>
      <c r="BG10" s="283">
        <v>136</v>
      </c>
      <c r="BH10" s="283">
        <v>180</v>
      </c>
      <c r="BI10" s="283">
        <v>857</v>
      </c>
      <c r="BJ10" s="283">
        <v>23</v>
      </c>
      <c r="BK10" s="283">
        <f t="shared" si="18"/>
        <v>573</v>
      </c>
      <c r="BL10" s="283">
        <v>0</v>
      </c>
      <c r="BM10" s="283">
        <v>501</v>
      </c>
      <c r="BN10" s="283">
        <v>31</v>
      </c>
      <c r="BO10" s="283">
        <v>13</v>
      </c>
      <c r="BP10" s="283">
        <v>28</v>
      </c>
      <c r="BQ10" s="283">
        <v>0</v>
      </c>
      <c r="BR10" s="283">
        <f t="shared" si="41"/>
        <v>12211</v>
      </c>
      <c r="BS10" s="283">
        <f t="shared" si="42"/>
        <v>0</v>
      </c>
      <c r="BT10" s="283">
        <f t="shared" si="43"/>
        <v>8433</v>
      </c>
      <c r="BU10" s="283">
        <f t="shared" si="44"/>
        <v>922</v>
      </c>
      <c r="BV10" s="283">
        <f t="shared" si="45"/>
        <v>1840</v>
      </c>
      <c r="BW10" s="283">
        <f t="shared" si="46"/>
        <v>859</v>
      </c>
      <c r="BX10" s="283">
        <f t="shared" si="47"/>
        <v>157</v>
      </c>
      <c r="BY10" s="283">
        <f t="shared" si="21"/>
        <v>10788</v>
      </c>
      <c r="BZ10" s="283">
        <f t="shared" si="22"/>
        <v>0</v>
      </c>
      <c r="CA10" s="283">
        <f t="shared" si="23"/>
        <v>8206</v>
      </c>
      <c r="CB10" s="283">
        <f t="shared" si="24"/>
        <v>786</v>
      </c>
      <c r="CC10" s="283">
        <f t="shared" si="25"/>
        <v>1660</v>
      </c>
      <c r="CD10" s="283">
        <f t="shared" si="26"/>
        <v>2</v>
      </c>
      <c r="CE10" s="283">
        <f t="shared" si="27"/>
        <v>134</v>
      </c>
      <c r="CF10" s="283">
        <f t="shared" si="28"/>
        <v>1423</v>
      </c>
      <c r="CG10" s="283">
        <f t="shared" si="48"/>
        <v>0</v>
      </c>
      <c r="CH10" s="283">
        <f t="shared" si="49"/>
        <v>227</v>
      </c>
      <c r="CI10" s="283">
        <f t="shared" si="50"/>
        <v>136</v>
      </c>
      <c r="CJ10" s="283">
        <f t="shared" si="51"/>
        <v>180</v>
      </c>
      <c r="CK10" s="283">
        <f t="shared" si="52"/>
        <v>857</v>
      </c>
      <c r="CL10" s="283">
        <f t="shared" si="53"/>
        <v>23</v>
      </c>
      <c r="CM10" s="283">
        <f t="shared" si="54"/>
        <v>6097</v>
      </c>
      <c r="CN10" s="283">
        <f t="shared" si="55"/>
        <v>0</v>
      </c>
      <c r="CO10" s="283">
        <f t="shared" si="56"/>
        <v>6025</v>
      </c>
      <c r="CP10" s="283">
        <f t="shared" si="57"/>
        <v>31</v>
      </c>
      <c r="CQ10" s="283">
        <f t="shared" si="58"/>
        <v>13</v>
      </c>
      <c r="CR10" s="283">
        <f t="shared" si="59"/>
        <v>28</v>
      </c>
      <c r="CS10" s="283">
        <f t="shared" si="60"/>
        <v>0</v>
      </c>
      <c r="CT10" s="283">
        <f t="shared" si="31"/>
        <v>5524</v>
      </c>
      <c r="CU10" s="283">
        <f t="shared" si="32"/>
        <v>0</v>
      </c>
      <c r="CV10" s="283">
        <f t="shared" si="33"/>
        <v>5524</v>
      </c>
      <c r="CW10" s="283">
        <f t="shared" si="34"/>
        <v>0</v>
      </c>
      <c r="CX10" s="283">
        <f t="shared" si="35"/>
        <v>0</v>
      </c>
      <c r="CY10" s="283">
        <f t="shared" si="36"/>
        <v>0</v>
      </c>
      <c r="CZ10" s="283">
        <f t="shared" si="37"/>
        <v>0</v>
      </c>
      <c r="DA10" s="283">
        <f t="shared" si="38"/>
        <v>573</v>
      </c>
      <c r="DB10" s="283">
        <f t="shared" si="61"/>
        <v>0</v>
      </c>
      <c r="DC10" s="283">
        <f t="shared" si="62"/>
        <v>501</v>
      </c>
      <c r="DD10" s="283">
        <f t="shared" si="63"/>
        <v>31</v>
      </c>
      <c r="DE10" s="283">
        <f t="shared" si="64"/>
        <v>13</v>
      </c>
      <c r="DF10" s="283">
        <f t="shared" si="65"/>
        <v>28</v>
      </c>
      <c r="DG10" s="283">
        <f t="shared" si="66"/>
        <v>0</v>
      </c>
      <c r="DH10" s="283">
        <v>0</v>
      </c>
      <c r="DI10" s="283">
        <f t="shared" si="40"/>
        <v>6</v>
      </c>
      <c r="DJ10" s="283">
        <v>6</v>
      </c>
      <c r="DK10" s="283">
        <v>0</v>
      </c>
      <c r="DL10" s="283">
        <v>0</v>
      </c>
      <c r="DM10" s="283">
        <v>0</v>
      </c>
    </row>
    <row r="11" spans="1:117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8711</v>
      </c>
      <c r="E11" s="283">
        <f t="shared" si="1"/>
        <v>5485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f t="shared" si="3"/>
        <v>4231</v>
      </c>
      <c r="K11" s="283">
        <v>4231</v>
      </c>
      <c r="L11" s="283">
        <v>0</v>
      </c>
      <c r="M11" s="283">
        <v>0</v>
      </c>
      <c r="N11" s="283">
        <f t="shared" si="4"/>
        <v>259</v>
      </c>
      <c r="O11" s="283">
        <v>259</v>
      </c>
      <c r="P11" s="283">
        <v>0</v>
      </c>
      <c r="Q11" s="283">
        <v>0</v>
      </c>
      <c r="R11" s="283">
        <f t="shared" si="5"/>
        <v>939</v>
      </c>
      <c r="S11" s="283">
        <v>939</v>
      </c>
      <c r="T11" s="283">
        <v>0</v>
      </c>
      <c r="U11" s="283">
        <v>0</v>
      </c>
      <c r="V11" s="283">
        <f t="shared" si="6"/>
        <v>13</v>
      </c>
      <c r="W11" s="283">
        <v>13</v>
      </c>
      <c r="X11" s="283">
        <v>0</v>
      </c>
      <c r="Y11" s="283">
        <v>0</v>
      </c>
      <c r="Z11" s="283">
        <f t="shared" si="7"/>
        <v>43</v>
      </c>
      <c r="AA11" s="283">
        <v>43</v>
      </c>
      <c r="AB11" s="283">
        <v>0</v>
      </c>
      <c r="AC11" s="283">
        <v>0</v>
      </c>
      <c r="AD11" s="283">
        <f t="shared" si="8"/>
        <v>2864</v>
      </c>
      <c r="AE11" s="283">
        <f t="shared" si="9"/>
        <v>0</v>
      </c>
      <c r="AF11" s="283">
        <v>0</v>
      </c>
      <c r="AG11" s="283">
        <v>0</v>
      </c>
      <c r="AH11" s="283">
        <v>0</v>
      </c>
      <c r="AI11" s="283">
        <f t="shared" si="10"/>
        <v>2864</v>
      </c>
      <c r="AJ11" s="283">
        <v>0</v>
      </c>
      <c r="AK11" s="283">
        <v>0</v>
      </c>
      <c r="AL11" s="283">
        <v>2864</v>
      </c>
      <c r="AM11" s="283">
        <f t="shared" si="11"/>
        <v>0</v>
      </c>
      <c r="AN11" s="283">
        <v>0</v>
      </c>
      <c r="AO11" s="283">
        <v>0</v>
      </c>
      <c r="AP11" s="283">
        <v>0</v>
      </c>
      <c r="AQ11" s="283">
        <f t="shared" si="12"/>
        <v>0</v>
      </c>
      <c r="AR11" s="283">
        <v>0</v>
      </c>
      <c r="AS11" s="283">
        <v>0</v>
      </c>
      <c r="AT11" s="283">
        <v>0</v>
      </c>
      <c r="AU11" s="283">
        <f t="shared" si="13"/>
        <v>0</v>
      </c>
      <c r="AV11" s="283">
        <v>0</v>
      </c>
      <c r="AW11" s="283">
        <v>0</v>
      </c>
      <c r="AX11" s="283">
        <v>0</v>
      </c>
      <c r="AY11" s="283">
        <f t="shared" si="14"/>
        <v>0</v>
      </c>
      <c r="AZ11" s="283">
        <v>0</v>
      </c>
      <c r="BA11" s="283">
        <v>0</v>
      </c>
      <c r="BB11" s="283">
        <v>0</v>
      </c>
      <c r="BC11" s="283">
        <f t="shared" si="15"/>
        <v>362</v>
      </c>
      <c r="BD11" s="283">
        <f t="shared" si="16"/>
        <v>147</v>
      </c>
      <c r="BE11" s="283">
        <v>0</v>
      </c>
      <c r="BF11" s="283">
        <v>0</v>
      </c>
      <c r="BG11" s="283">
        <v>0</v>
      </c>
      <c r="BH11" s="283">
        <v>78</v>
      </c>
      <c r="BI11" s="283">
        <v>0</v>
      </c>
      <c r="BJ11" s="283">
        <v>69</v>
      </c>
      <c r="BK11" s="283">
        <f t="shared" si="18"/>
        <v>215</v>
      </c>
      <c r="BL11" s="283">
        <v>0</v>
      </c>
      <c r="BM11" s="283">
        <v>215</v>
      </c>
      <c r="BN11" s="283">
        <v>0</v>
      </c>
      <c r="BO11" s="283">
        <v>0</v>
      </c>
      <c r="BP11" s="283">
        <v>0</v>
      </c>
      <c r="BQ11" s="283">
        <v>0</v>
      </c>
      <c r="BR11" s="283">
        <f t="shared" si="41"/>
        <v>5632</v>
      </c>
      <c r="BS11" s="283">
        <f t="shared" si="42"/>
        <v>0</v>
      </c>
      <c r="BT11" s="283">
        <f t="shared" si="43"/>
        <v>4231</v>
      </c>
      <c r="BU11" s="283">
        <f t="shared" si="44"/>
        <v>259</v>
      </c>
      <c r="BV11" s="283">
        <f t="shared" si="45"/>
        <v>1017</v>
      </c>
      <c r="BW11" s="283">
        <f t="shared" si="46"/>
        <v>13</v>
      </c>
      <c r="BX11" s="283">
        <f t="shared" si="47"/>
        <v>112</v>
      </c>
      <c r="BY11" s="283">
        <f t="shared" si="21"/>
        <v>5485</v>
      </c>
      <c r="BZ11" s="283">
        <f t="shared" si="22"/>
        <v>0</v>
      </c>
      <c r="CA11" s="283">
        <f t="shared" si="23"/>
        <v>4231</v>
      </c>
      <c r="CB11" s="283">
        <f t="shared" si="24"/>
        <v>259</v>
      </c>
      <c r="CC11" s="283">
        <f t="shared" si="25"/>
        <v>939</v>
      </c>
      <c r="CD11" s="283">
        <f t="shared" si="26"/>
        <v>13</v>
      </c>
      <c r="CE11" s="283">
        <f t="shared" si="27"/>
        <v>43</v>
      </c>
      <c r="CF11" s="283">
        <f t="shared" si="28"/>
        <v>147</v>
      </c>
      <c r="CG11" s="283">
        <f t="shared" si="48"/>
        <v>0</v>
      </c>
      <c r="CH11" s="283">
        <f t="shared" si="49"/>
        <v>0</v>
      </c>
      <c r="CI11" s="283">
        <f t="shared" si="50"/>
        <v>0</v>
      </c>
      <c r="CJ11" s="283">
        <f t="shared" si="51"/>
        <v>78</v>
      </c>
      <c r="CK11" s="283">
        <f t="shared" si="52"/>
        <v>0</v>
      </c>
      <c r="CL11" s="283">
        <f t="shared" si="53"/>
        <v>69</v>
      </c>
      <c r="CM11" s="283">
        <f t="shared" si="54"/>
        <v>3079</v>
      </c>
      <c r="CN11" s="283">
        <f t="shared" si="55"/>
        <v>0</v>
      </c>
      <c r="CO11" s="283">
        <f t="shared" si="56"/>
        <v>3079</v>
      </c>
      <c r="CP11" s="283">
        <f t="shared" si="57"/>
        <v>0</v>
      </c>
      <c r="CQ11" s="283">
        <f t="shared" si="58"/>
        <v>0</v>
      </c>
      <c r="CR11" s="283">
        <f t="shared" si="59"/>
        <v>0</v>
      </c>
      <c r="CS11" s="283">
        <f t="shared" si="60"/>
        <v>0</v>
      </c>
      <c r="CT11" s="283">
        <f t="shared" si="31"/>
        <v>2864</v>
      </c>
      <c r="CU11" s="283">
        <f t="shared" si="32"/>
        <v>0</v>
      </c>
      <c r="CV11" s="283">
        <f t="shared" si="33"/>
        <v>2864</v>
      </c>
      <c r="CW11" s="283">
        <f t="shared" si="34"/>
        <v>0</v>
      </c>
      <c r="CX11" s="283">
        <f t="shared" si="35"/>
        <v>0</v>
      </c>
      <c r="CY11" s="283">
        <f t="shared" si="36"/>
        <v>0</v>
      </c>
      <c r="CZ11" s="283">
        <f t="shared" si="37"/>
        <v>0</v>
      </c>
      <c r="DA11" s="283">
        <f t="shared" si="38"/>
        <v>215</v>
      </c>
      <c r="DB11" s="283">
        <f t="shared" si="61"/>
        <v>0</v>
      </c>
      <c r="DC11" s="283">
        <f t="shared" si="62"/>
        <v>215</v>
      </c>
      <c r="DD11" s="283">
        <f t="shared" si="63"/>
        <v>0</v>
      </c>
      <c r="DE11" s="283">
        <f t="shared" si="64"/>
        <v>0</v>
      </c>
      <c r="DF11" s="283">
        <f t="shared" si="65"/>
        <v>0</v>
      </c>
      <c r="DG11" s="283">
        <f t="shared" si="66"/>
        <v>0</v>
      </c>
      <c r="DH11" s="283">
        <v>0</v>
      </c>
      <c r="DI11" s="283">
        <f t="shared" si="40"/>
        <v>2</v>
      </c>
      <c r="DJ11" s="283">
        <v>2</v>
      </c>
      <c r="DK11" s="283">
        <v>0</v>
      </c>
      <c r="DL11" s="283">
        <v>0</v>
      </c>
      <c r="DM11" s="283">
        <v>0</v>
      </c>
    </row>
    <row r="12" spans="1:117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14505</v>
      </c>
      <c r="E12" s="283">
        <f t="shared" si="1"/>
        <v>12638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f t="shared" si="3"/>
        <v>9764</v>
      </c>
      <c r="K12" s="283">
        <v>0</v>
      </c>
      <c r="L12" s="283">
        <v>9764</v>
      </c>
      <c r="M12" s="283">
        <v>0</v>
      </c>
      <c r="N12" s="283">
        <f t="shared" si="4"/>
        <v>1288</v>
      </c>
      <c r="O12" s="283">
        <v>0</v>
      </c>
      <c r="P12" s="283">
        <v>1288</v>
      </c>
      <c r="Q12" s="283">
        <v>0</v>
      </c>
      <c r="R12" s="283">
        <f t="shared" si="5"/>
        <v>1586</v>
      </c>
      <c r="S12" s="283">
        <v>808</v>
      </c>
      <c r="T12" s="283">
        <v>778</v>
      </c>
      <c r="U12" s="283">
        <v>0</v>
      </c>
      <c r="V12" s="283">
        <f t="shared" si="6"/>
        <v>0</v>
      </c>
      <c r="W12" s="283">
        <v>0</v>
      </c>
      <c r="X12" s="283">
        <v>0</v>
      </c>
      <c r="Y12" s="283">
        <v>0</v>
      </c>
      <c r="Z12" s="283">
        <f t="shared" si="7"/>
        <v>0</v>
      </c>
      <c r="AA12" s="283">
        <v>0</v>
      </c>
      <c r="AB12" s="283">
        <v>0</v>
      </c>
      <c r="AC12" s="283">
        <v>0</v>
      </c>
      <c r="AD12" s="283">
        <f t="shared" si="8"/>
        <v>1867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1867</v>
      </c>
      <c r="AJ12" s="283">
        <v>0</v>
      </c>
      <c r="AK12" s="283">
        <v>0</v>
      </c>
      <c r="AL12" s="283">
        <v>1867</v>
      </c>
      <c r="AM12" s="283">
        <f t="shared" si="11"/>
        <v>0</v>
      </c>
      <c r="AN12" s="283">
        <v>0</v>
      </c>
      <c r="AO12" s="283">
        <v>0</v>
      </c>
      <c r="AP12" s="283">
        <v>0</v>
      </c>
      <c r="AQ12" s="283">
        <f t="shared" si="12"/>
        <v>0</v>
      </c>
      <c r="AR12" s="283">
        <v>0</v>
      </c>
      <c r="AS12" s="283">
        <v>0</v>
      </c>
      <c r="AT12" s="283">
        <v>0</v>
      </c>
      <c r="AU12" s="283">
        <f t="shared" si="13"/>
        <v>0</v>
      </c>
      <c r="AV12" s="283">
        <v>0</v>
      </c>
      <c r="AW12" s="283">
        <v>0</v>
      </c>
      <c r="AX12" s="283">
        <v>0</v>
      </c>
      <c r="AY12" s="283">
        <f t="shared" si="14"/>
        <v>0</v>
      </c>
      <c r="AZ12" s="283">
        <v>0</v>
      </c>
      <c r="BA12" s="283">
        <v>0</v>
      </c>
      <c r="BB12" s="283">
        <v>0</v>
      </c>
      <c r="BC12" s="283">
        <f t="shared" si="15"/>
        <v>0</v>
      </c>
      <c r="BD12" s="283">
        <f t="shared" si="16"/>
        <v>0</v>
      </c>
      <c r="BE12" s="283">
        <v>0</v>
      </c>
      <c r="BF12" s="283"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f t="shared" si="18"/>
        <v>0</v>
      </c>
      <c r="BL12" s="283">
        <v>0</v>
      </c>
      <c r="BM12" s="283">
        <v>0</v>
      </c>
      <c r="BN12" s="283">
        <v>0</v>
      </c>
      <c r="BO12" s="283">
        <v>0</v>
      </c>
      <c r="BP12" s="283">
        <v>0</v>
      </c>
      <c r="BQ12" s="283">
        <v>0</v>
      </c>
      <c r="BR12" s="283">
        <f t="shared" si="41"/>
        <v>12638</v>
      </c>
      <c r="BS12" s="283">
        <f t="shared" si="42"/>
        <v>0</v>
      </c>
      <c r="BT12" s="283">
        <f t="shared" si="43"/>
        <v>9764</v>
      </c>
      <c r="BU12" s="283">
        <f t="shared" si="44"/>
        <v>1288</v>
      </c>
      <c r="BV12" s="283">
        <f t="shared" si="45"/>
        <v>1586</v>
      </c>
      <c r="BW12" s="283">
        <f t="shared" si="46"/>
        <v>0</v>
      </c>
      <c r="BX12" s="283">
        <f t="shared" si="47"/>
        <v>0</v>
      </c>
      <c r="BY12" s="283">
        <f t="shared" si="21"/>
        <v>12638</v>
      </c>
      <c r="BZ12" s="283">
        <f t="shared" si="22"/>
        <v>0</v>
      </c>
      <c r="CA12" s="283">
        <f t="shared" si="23"/>
        <v>9764</v>
      </c>
      <c r="CB12" s="283">
        <f t="shared" si="24"/>
        <v>1288</v>
      </c>
      <c r="CC12" s="283">
        <f t="shared" si="25"/>
        <v>1586</v>
      </c>
      <c r="CD12" s="283">
        <f t="shared" si="26"/>
        <v>0</v>
      </c>
      <c r="CE12" s="283">
        <f t="shared" si="27"/>
        <v>0</v>
      </c>
      <c r="CF12" s="283">
        <f t="shared" si="28"/>
        <v>0</v>
      </c>
      <c r="CG12" s="283">
        <f t="shared" si="48"/>
        <v>0</v>
      </c>
      <c r="CH12" s="283">
        <f t="shared" si="49"/>
        <v>0</v>
      </c>
      <c r="CI12" s="283">
        <f t="shared" si="50"/>
        <v>0</v>
      </c>
      <c r="CJ12" s="283">
        <f t="shared" si="51"/>
        <v>0</v>
      </c>
      <c r="CK12" s="283">
        <f t="shared" si="52"/>
        <v>0</v>
      </c>
      <c r="CL12" s="283">
        <f t="shared" si="53"/>
        <v>0</v>
      </c>
      <c r="CM12" s="283">
        <f t="shared" si="54"/>
        <v>1867</v>
      </c>
      <c r="CN12" s="283">
        <f t="shared" si="55"/>
        <v>0</v>
      </c>
      <c r="CO12" s="283">
        <f t="shared" si="56"/>
        <v>1867</v>
      </c>
      <c r="CP12" s="283">
        <f t="shared" si="57"/>
        <v>0</v>
      </c>
      <c r="CQ12" s="283">
        <f t="shared" si="58"/>
        <v>0</v>
      </c>
      <c r="CR12" s="283">
        <f t="shared" si="59"/>
        <v>0</v>
      </c>
      <c r="CS12" s="283">
        <f t="shared" si="60"/>
        <v>0</v>
      </c>
      <c r="CT12" s="283">
        <f t="shared" si="31"/>
        <v>1867</v>
      </c>
      <c r="CU12" s="283">
        <f t="shared" si="32"/>
        <v>0</v>
      </c>
      <c r="CV12" s="283">
        <f t="shared" si="33"/>
        <v>1867</v>
      </c>
      <c r="CW12" s="283">
        <f t="shared" si="34"/>
        <v>0</v>
      </c>
      <c r="CX12" s="283">
        <f t="shared" si="35"/>
        <v>0</v>
      </c>
      <c r="CY12" s="283">
        <f t="shared" si="36"/>
        <v>0</v>
      </c>
      <c r="CZ12" s="283">
        <f t="shared" si="37"/>
        <v>0</v>
      </c>
      <c r="DA12" s="283">
        <f t="shared" si="38"/>
        <v>0</v>
      </c>
      <c r="DB12" s="283">
        <f t="shared" si="61"/>
        <v>0</v>
      </c>
      <c r="DC12" s="283">
        <f t="shared" si="62"/>
        <v>0</v>
      </c>
      <c r="DD12" s="283">
        <f t="shared" si="63"/>
        <v>0</v>
      </c>
      <c r="DE12" s="283">
        <f t="shared" si="64"/>
        <v>0</v>
      </c>
      <c r="DF12" s="283">
        <f t="shared" si="65"/>
        <v>0</v>
      </c>
      <c r="DG12" s="283">
        <f t="shared" si="66"/>
        <v>0</v>
      </c>
      <c r="DH12" s="283">
        <v>0</v>
      </c>
      <c r="DI12" s="283">
        <f t="shared" si="40"/>
        <v>1</v>
      </c>
      <c r="DJ12" s="283">
        <v>1</v>
      </c>
      <c r="DK12" s="283">
        <v>0</v>
      </c>
      <c r="DL12" s="283">
        <v>0</v>
      </c>
      <c r="DM12" s="283">
        <v>0</v>
      </c>
    </row>
    <row r="13" spans="1:117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13339</v>
      </c>
      <c r="E13" s="283">
        <f t="shared" si="1"/>
        <v>10196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8771</v>
      </c>
      <c r="K13" s="283">
        <v>20</v>
      </c>
      <c r="L13" s="283">
        <v>8751</v>
      </c>
      <c r="M13" s="283">
        <v>0</v>
      </c>
      <c r="N13" s="283">
        <f t="shared" si="4"/>
        <v>387</v>
      </c>
      <c r="O13" s="283">
        <v>0</v>
      </c>
      <c r="P13" s="283">
        <v>387</v>
      </c>
      <c r="Q13" s="283">
        <v>0</v>
      </c>
      <c r="R13" s="283">
        <f t="shared" si="5"/>
        <v>907</v>
      </c>
      <c r="S13" s="283">
        <v>0</v>
      </c>
      <c r="T13" s="283">
        <v>907</v>
      </c>
      <c r="U13" s="283">
        <v>0</v>
      </c>
      <c r="V13" s="283">
        <f t="shared" si="6"/>
        <v>7</v>
      </c>
      <c r="W13" s="283">
        <v>0</v>
      </c>
      <c r="X13" s="283">
        <v>7</v>
      </c>
      <c r="Y13" s="283">
        <v>0</v>
      </c>
      <c r="Z13" s="283">
        <f t="shared" si="7"/>
        <v>124</v>
      </c>
      <c r="AA13" s="283">
        <v>0</v>
      </c>
      <c r="AB13" s="283">
        <v>124</v>
      </c>
      <c r="AC13" s="283">
        <v>0</v>
      </c>
      <c r="AD13" s="283">
        <f t="shared" si="8"/>
        <v>3143</v>
      </c>
      <c r="AE13" s="283">
        <f t="shared" si="9"/>
        <v>0</v>
      </c>
      <c r="AF13" s="283">
        <v>0</v>
      </c>
      <c r="AG13" s="283">
        <v>0</v>
      </c>
      <c r="AH13" s="283">
        <v>0</v>
      </c>
      <c r="AI13" s="283">
        <f t="shared" si="10"/>
        <v>3130</v>
      </c>
      <c r="AJ13" s="283">
        <v>0</v>
      </c>
      <c r="AK13" s="283">
        <v>0</v>
      </c>
      <c r="AL13" s="283">
        <v>3130</v>
      </c>
      <c r="AM13" s="283">
        <f t="shared" si="11"/>
        <v>4</v>
      </c>
      <c r="AN13" s="283">
        <v>0</v>
      </c>
      <c r="AO13" s="283">
        <v>0</v>
      </c>
      <c r="AP13" s="283">
        <v>4</v>
      </c>
      <c r="AQ13" s="283">
        <f t="shared" si="12"/>
        <v>0</v>
      </c>
      <c r="AR13" s="283">
        <v>0</v>
      </c>
      <c r="AS13" s="283">
        <v>0</v>
      </c>
      <c r="AT13" s="283">
        <v>0</v>
      </c>
      <c r="AU13" s="283">
        <f t="shared" si="13"/>
        <v>0</v>
      </c>
      <c r="AV13" s="283">
        <v>0</v>
      </c>
      <c r="AW13" s="283">
        <v>0</v>
      </c>
      <c r="AX13" s="283">
        <v>0</v>
      </c>
      <c r="AY13" s="283">
        <f t="shared" si="14"/>
        <v>9</v>
      </c>
      <c r="AZ13" s="283">
        <v>0</v>
      </c>
      <c r="BA13" s="283">
        <v>0</v>
      </c>
      <c r="BB13" s="283">
        <v>9</v>
      </c>
      <c r="BC13" s="283">
        <f t="shared" si="15"/>
        <v>0</v>
      </c>
      <c r="BD13" s="283">
        <f t="shared" si="16"/>
        <v>0</v>
      </c>
      <c r="BE13" s="283">
        <v>0</v>
      </c>
      <c r="BF13" s="283"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f t="shared" si="18"/>
        <v>0</v>
      </c>
      <c r="BL13" s="283">
        <v>0</v>
      </c>
      <c r="BM13" s="283">
        <v>0</v>
      </c>
      <c r="BN13" s="283">
        <v>0</v>
      </c>
      <c r="BO13" s="283">
        <v>0</v>
      </c>
      <c r="BP13" s="283">
        <v>0</v>
      </c>
      <c r="BQ13" s="283">
        <v>0</v>
      </c>
      <c r="BR13" s="283">
        <f t="shared" si="41"/>
        <v>10196</v>
      </c>
      <c r="BS13" s="283">
        <f t="shared" si="42"/>
        <v>0</v>
      </c>
      <c r="BT13" s="283">
        <f t="shared" si="43"/>
        <v>8771</v>
      </c>
      <c r="BU13" s="283">
        <f t="shared" si="44"/>
        <v>387</v>
      </c>
      <c r="BV13" s="283">
        <f t="shared" si="45"/>
        <v>907</v>
      </c>
      <c r="BW13" s="283">
        <f t="shared" si="46"/>
        <v>7</v>
      </c>
      <c r="BX13" s="283">
        <f t="shared" si="47"/>
        <v>124</v>
      </c>
      <c r="BY13" s="283">
        <f t="shared" si="21"/>
        <v>10196</v>
      </c>
      <c r="BZ13" s="283">
        <f t="shared" si="22"/>
        <v>0</v>
      </c>
      <c r="CA13" s="283">
        <f t="shared" si="23"/>
        <v>8771</v>
      </c>
      <c r="CB13" s="283">
        <f t="shared" si="24"/>
        <v>387</v>
      </c>
      <c r="CC13" s="283">
        <f t="shared" si="25"/>
        <v>907</v>
      </c>
      <c r="CD13" s="283">
        <f t="shared" si="26"/>
        <v>7</v>
      </c>
      <c r="CE13" s="283">
        <f t="shared" si="27"/>
        <v>124</v>
      </c>
      <c r="CF13" s="283">
        <f t="shared" si="28"/>
        <v>0</v>
      </c>
      <c r="CG13" s="283">
        <f t="shared" si="48"/>
        <v>0</v>
      </c>
      <c r="CH13" s="283">
        <f t="shared" si="49"/>
        <v>0</v>
      </c>
      <c r="CI13" s="283">
        <f t="shared" si="50"/>
        <v>0</v>
      </c>
      <c r="CJ13" s="283">
        <f t="shared" si="51"/>
        <v>0</v>
      </c>
      <c r="CK13" s="283">
        <f t="shared" si="52"/>
        <v>0</v>
      </c>
      <c r="CL13" s="283">
        <f t="shared" si="53"/>
        <v>0</v>
      </c>
      <c r="CM13" s="283">
        <f t="shared" si="54"/>
        <v>3143</v>
      </c>
      <c r="CN13" s="283">
        <f t="shared" si="55"/>
        <v>0</v>
      </c>
      <c r="CO13" s="283">
        <f t="shared" si="56"/>
        <v>3130</v>
      </c>
      <c r="CP13" s="283">
        <f t="shared" si="57"/>
        <v>4</v>
      </c>
      <c r="CQ13" s="283">
        <f t="shared" si="58"/>
        <v>0</v>
      </c>
      <c r="CR13" s="283">
        <f t="shared" si="59"/>
        <v>0</v>
      </c>
      <c r="CS13" s="283">
        <f t="shared" si="60"/>
        <v>9</v>
      </c>
      <c r="CT13" s="283">
        <f t="shared" si="31"/>
        <v>3143</v>
      </c>
      <c r="CU13" s="283">
        <f t="shared" si="32"/>
        <v>0</v>
      </c>
      <c r="CV13" s="283">
        <f t="shared" si="33"/>
        <v>3130</v>
      </c>
      <c r="CW13" s="283">
        <f t="shared" si="34"/>
        <v>4</v>
      </c>
      <c r="CX13" s="283">
        <f t="shared" si="35"/>
        <v>0</v>
      </c>
      <c r="CY13" s="283">
        <f t="shared" si="36"/>
        <v>0</v>
      </c>
      <c r="CZ13" s="283">
        <f t="shared" si="37"/>
        <v>9</v>
      </c>
      <c r="DA13" s="283">
        <f t="shared" si="38"/>
        <v>0</v>
      </c>
      <c r="DB13" s="283">
        <f t="shared" si="61"/>
        <v>0</v>
      </c>
      <c r="DC13" s="283">
        <f t="shared" si="62"/>
        <v>0</v>
      </c>
      <c r="DD13" s="283">
        <f t="shared" si="63"/>
        <v>0</v>
      </c>
      <c r="DE13" s="283">
        <f t="shared" si="64"/>
        <v>0</v>
      </c>
      <c r="DF13" s="283">
        <f t="shared" si="65"/>
        <v>0</v>
      </c>
      <c r="DG13" s="283">
        <f t="shared" si="66"/>
        <v>0</v>
      </c>
      <c r="DH13" s="283">
        <v>0</v>
      </c>
      <c r="DI13" s="283">
        <f t="shared" si="40"/>
        <v>0</v>
      </c>
      <c r="DJ13" s="283">
        <v>0</v>
      </c>
      <c r="DK13" s="283">
        <v>0</v>
      </c>
      <c r="DL13" s="283">
        <v>0</v>
      </c>
      <c r="DM13" s="283">
        <v>0</v>
      </c>
    </row>
    <row r="14" spans="1:117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8606</v>
      </c>
      <c r="E14" s="283">
        <f t="shared" si="1"/>
        <v>6223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5425</v>
      </c>
      <c r="K14" s="283">
        <v>0</v>
      </c>
      <c r="L14" s="283">
        <v>5425</v>
      </c>
      <c r="M14" s="283">
        <v>0</v>
      </c>
      <c r="N14" s="283">
        <f t="shared" si="4"/>
        <v>245</v>
      </c>
      <c r="O14" s="283">
        <v>0</v>
      </c>
      <c r="P14" s="283">
        <v>245</v>
      </c>
      <c r="Q14" s="283">
        <v>0</v>
      </c>
      <c r="R14" s="283">
        <f t="shared" si="5"/>
        <v>497</v>
      </c>
      <c r="S14" s="283">
        <v>0</v>
      </c>
      <c r="T14" s="283">
        <v>497</v>
      </c>
      <c r="U14" s="283">
        <v>0</v>
      </c>
      <c r="V14" s="283">
        <f t="shared" si="6"/>
        <v>0</v>
      </c>
      <c r="W14" s="283">
        <v>0</v>
      </c>
      <c r="X14" s="283">
        <v>0</v>
      </c>
      <c r="Y14" s="283">
        <v>0</v>
      </c>
      <c r="Z14" s="283">
        <f t="shared" si="7"/>
        <v>56</v>
      </c>
      <c r="AA14" s="283">
        <v>0</v>
      </c>
      <c r="AB14" s="283">
        <v>55</v>
      </c>
      <c r="AC14" s="283">
        <v>1</v>
      </c>
      <c r="AD14" s="283">
        <f t="shared" si="8"/>
        <v>1982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1921</v>
      </c>
      <c r="AJ14" s="283">
        <v>0</v>
      </c>
      <c r="AK14" s="283">
        <v>0</v>
      </c>
      <c r="AL14" s="283">
        <v>1921</v>
      </c>
      <c r="AM14" s="283">
        <f t="shared" si="11"/>
        <v>61</v>
      </c>
      <c r="AN14" s="283">
        <v>0</v>
      </c>
      <c r="AO14" s="283">
        <v>0</v>
      </c>
      <c r="AP14" s="283">
        <v>61</v>
      </c>
      <c r="AQ14" s="283">
        <f t="shared" si="12"/>
        <v>0</v>
      </c>
      <c r="AR14" s="283">
        <v>0</v>
      </c>
      <c r="AS14" s="283">
        <v>0</v>
      </c>
      <c r="AT14" s="283">
        <v>0</v>
      </c>
      <c r="AU14" s="283">
        <f t="shared" si="13"/>
        <v>0</v>
      </c>
      <c r="AV14" s="283">
        <v>0</v>
      </c>
      <c r="AW14" s="283">
        <v>0</v>
      </c>
      <c r="AX14" s="283">
        <v>0</v>
      </c>
      <c r="AY14" s="283">
        <f t="shared" si="14"/>
        <v>0</v>
      </c>
      <c r="AZ14" s="283">
        <v>0</v>
      </c>
      <c r="BA14" s="283">
        <v>0</v>
      </c>
      <c r="BB14" s="283">
        <v>0</v>
      </c>
      <c r="BC14" s="283">
        <f t="shared" si="15"/>
        <v>401</v>
      </c>
      <c r="BD14" s="283">
        <f t="shared" si="16"/>
        <v>401</v>
      </c>
      <c r="BE14" s="283">
        <v>0</v>
      </c>
      <c r="BF14" s="283">
        <v>209</v>
      </c>
      <c r="BG14" s="283">
        <v>16</v>
      </c>
      <c r="BH14" s="283">
        <v>48</v>
      </c>
      <c r="BI14" s="283">
        <v>0</v>
      </c>
      <c r="BJ14" s="283">
        <v>128</v>
      </c>
      <c r="BK14" s="283">
        <f t="shared" si="18"/>
        <v>0</v>
      </c>
      <c r="BL14" s="283">
        <v>0</v>
      </c>
      <c r="BM14" s="283">
        <v>0</v>
      </c>
      <c r="BN14" s="283">
        <v>0</v>
      </c>
      <c r="BO14" s="283">
        <v>0</v>
      </c>
      <c r="BP14" s="283">
        <v>0</v>
      </c>
      <c r="BQ14" s="283">
        <v>0</v>
      </c>
      <c r="BR14" s="283">
        <f t="shared" si="41"/>
        <v>6624</v>
      </c>
      <c r="BS14" s="283">
        <f t="shared" si="42"/>
        <v>0</v>
      </c>
      <c r="BT14" s="283">
        <f t="shared" si="43"/>
        <v>5634</v>
      </c>
      <c r="BU14" s="283">
        <f t="shared" si="44"/>
        <v>261</v>
      </c>
      <c r="BV14" s="283">
        <f t="shared" si="45"/>
        <v>545</v>
      </c>
      <c r="BW14" s="283">
        <f t="shared" si="46"/>
        <v>0</v>
      </c>
      <c r="BX14" s="283">
        <f t="shared" si="47"/>
        <v>184</v>
      </c>
      <c r="BY14" s="283">
        <f t="shared" si="21"/>
        <v>6223</v>
      </c>
      <c r="BZ14" s="283">
        <f t="shared" si="22"/>
        <v>0</v>
      </c>
      <c r="CA14" s="283">
        <f t="shared" si="23"/>
        <v>5425</v>
      </c>
      <c r="CB14" s="283">
        <f t="shared" si="24"/>
        <v>245</v>
      </c>
      <c r="CC14" s="283">
        <f t="shared" si="25"/>
        <v>497</v>
      </c>
      <c r="CD14" s="283">
        <f t="shared" si="26"/>
        <v>0</v>
      </c>
      <c r="CE14" s="283">
        <f t="shared" si="27"/>
        <v>56</v>
      </c>
      <c r="CF14" s="283">
        <f t="shared" si="28"/>
        <v>401</v>
      </c>
      <c r="CG14" s="283">
        <f t="shared" si="48"/>
        <v>0</v>
      </c>
      <c r="CH14" s="283">
        <f t="shared" si="49"/>
        <v>209</v>
      </c>
      <c r="CI14" s="283">
        <f t="shared" si="50"/>
        <v>16</v>
      </c>
      <c r="CJ14" s="283">
        <f t="shared" si="51"/>
        <v>48</v>
      </c>
      <c r="CK14" s="283">
        <f t="shared" si="52"/>
        <v>0</v>
      </c>
      <c r="CL14" s="283">
        <f t="shared" si="53"/>
        <v>128</v>
      </c>
      <c r="CM14" s="283">
        <f t="shared" si="54"/>
        <v>1982</v>
      </c>
      <c r="CN14" s="283">
        <f t="shared" si="55"/>
        <v>0</v>
      </c>
      <c r="CO14" s="283">
        <f t="shared" si="56"/>
        <v>1921</v>
      </c>
      <c r="CP14" s="283">
        <f t="shared" si="57"/>
        <v>61</v>
      </c>
      <c r="CQ14" s="283">
        <f t="shared" si="58"/>
        <v>0</v>
      </c>
      <c r="CR14" s="283">
        <f t="shared" si="59"/>
        <v>0</v>
      </c>
      <c r="CS14" s="283">
        <f t="shared" si="60"/>
        <v>0</v>
      </c>
      <c r="CT14" s="283">
        <f t="shared" si="31"/>
        <v>1982</v>
      </c>
      <c r="CU14" s="283">
        <f t="shared" si="32"/>
        <v>0</v>
      </c>
      <c r="CV14" s="283">
        <f t="shared" si="33"/>
        <v>1921</v>
      </c>
      <c r="CW14" s="283">
        <f t="shared" si="34"/>
        <v>61</v>
      </c>
      <c r="CX14" s="283">
        <f t="shared" si="35"/>
        <v>0</v>
      </c>
      <c r="CY14" s="283">
        <f t="shared" si="36"/>
        <v>0</v>
      </c>
      <c r="CZ14" s="283">
        <f t="shared" si="37"/>
        <v>0</v>
      </c>
      <c r="DA14" s="283">
        <f t="shared" si="38"/>
        <v>0</v>
      </c>
      <c r="DB14" s="283">
        <f t="shared" si="61"/>
        <v>0</v>
      </c>
      <c r="DC14" s="283">
        <f t="shared" si="62"/>
        <v>0</v>
      </c>
      <c r="DD14" s="283">
        <f t="shared" si="63"/>
        <v>0</v>
      </c>
      <c r="DE14" s="283">
        <f t="shared" si="64"/>
        <v>0</v>
      </c>
      <c r="DF14" s="283">
        <f t="shared" si="65"/>
        <v>0</v>
      </c>
      <c r="DG14" s="283">
        <f t="shared" si="66"/>
        <v>0</v>
      </c>
      <c r="DH14" s="283">
        <v>0</v>
      </c>
      <c r="DI14" s="283">
        <f t="shared" si="40"/>
        <v>0</v>
      </c>
      <c r="DJ14" s="283">
        <v>0</v>
      </c>
      <c r="DK14" s="283">
        <v>0</v>
      </c>
      <c r="DL14" s="283">
        <v>0</v>
      </c>
      <c r="DM14" s="283">
        <v>0</v>
      </c>
    </row>
    <row r="15" spans="1:117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13854</v>
      </c>
      <c r="E15" s="283">
        <f t="shared" si="1"/>
        <v>9409</v>
      </c>
      <c r="F15" s="283">
        <f t="shared" si="2"/>
        <v>23</v>
      </c>
      <c r="G15" s="283">
        <v>0</v>
      </c>
      <c r="H15" s="283">
        <v>0</v>
      </c>
      <c r="I15" s="283">
        <v>23</v>
      </c>
      <c r="J15" s="283">
        <f t="shared" si="3"/>
        <v>7255</v>
      </c>
      <c r="K15" s="283">
        <v>0</v>
      </c>
      <c r="L15" s="283">
        <v>7255</v>
      </c>
      <c r="M15" s="283">
        <v>0</v>
      </c>
      <c r="N15" s="283">
        <f t="shared" si="4"/>
        <v>730</v>
      </c>
      <c r="O15" s="283">
        <v>0</v>
      </c>
      <c r="P15" s="283">
        <v>730</v>
      </c>
      <c r="Q15" s="283">
        <v>0</v>
      </c>
      <c r="R15" s="283">
        <f t="shared" si="5"/>
        <v>1376</v>
      </c>
      <c r="S15" s="283">
        <v>0</v>
      </c>
      <c r="T15" s="283">
        <v>1376</v>
      </c>
      <c r="U15" s="283">
        <v>0</v>
      </c>
      <c r="V15" s="283">
        <f t="shared" si="6"/>
        <v>25</v>
      </c>
      <c r="W15" s="283">
        <v>0</v>
      </c>
      <c r="X15" s="283">
        <v>25</v>
      </c>
      <c r="Y15" s="283">
        <v>0</v>
      </c>
      <c r="Z15" s="283">
        <f t="shared" si="7"/>
        <v>0</v>
      </c>
      <c r="AA15" s="283">
        <v>0</v>
      </c>
      <c r="AB15" s="283">
        <v>0</v>
      </c>
      <c r="AC15" s="283">
        <v>0</v>
      </c>
      <c r="AD15" s="283">
        <f t="shared" si="8"/>
        <v>4140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4140</v>
      </c>
      <c r="AJ15" s="283">
        <v>0</v>
      </c>
      <c r="AK15" s="283">
        <v>0</v>
      </c>
      <c r="AL15" s="283">
        <v>4140</v>
      </c>
      <c r="AM15" s="283">
        <f t="shared" si="11"/>
        <v>0</v>
      </c>
      <c r="AN15" s="283">
        <v>0</v>
      </c>
      <c r="AO15" s="283">
        <v>0</v>
      </c>
      <c r="AP15" s="283">
        <v>0</v>
      </c>
      <c r="AQ15" s="283">
        <f t="shared" si="12"/>
        <v>0</v>
      </c>
      <c r="AR15" s="283">
        <v>0</v>
      </c>
      <c r="AS15" s="283">
        <v>0</v>
      </c>
      <c r="AT15" s="283">
        <v>0</v>
      </c>
      <c r="AU15" s="283">
        <f t="shared" si="13"/>
        <v>0</v>
      </c>
      <c r="AV15" s="283">
        <v>0</v>
      </c>
      <c r="AW15" s="283">
        <v>0</v>
      </c>
      <c r="AX15" s="283">
        <v>0</v>
      </c>
      <c r="AY15" s="283">
        <f t="shared" si="14"/>
        <v>0</v>
      </c>
      <c r="AZ15" s="283">
        <v>0</v>
      </c>
      <c r="BA15" s="283">
        <v>0</v>
      </c>
      <c r="BB15" s="283">
        <v>0</v>
      </c>
      <c r="BC15" s="283">
        <f t="shared" si="15"/>
        <v>305</v>
      </c>
      <c r="BD15" s="283">
        <f t="shared" si="16"/>
        <v>305</v>
      </c>
      <c r="BE15" s="283">
        <v>0</v>
      </c>
      <c r="BF15" s="283">
        <v>0</v>
      </c>
      <c r="BG15" s="283">
        <v>0</v>
      </c>
      <c r="BH15" s="283">
        <v>1</v>
      </c>
      <c r="BI15" s="283">
        <v>0</v>
      </c>
      <c r="BJ15" s="283">
        <v>304</v>
      </c>
      <c r="BK15" s="283">
        <f t="shared" si="18"/>
        <v>0</v>
      </c>
      <c r="BL15" s="283">
        <v>0</v>
      </c>
      <c r="BM15" s="283">
        <v>0</v>
      </c>
      <c r="BN15" s="283">
        <v>0</v>
      </c>
      <c r="BO15" s="283">
        <v>0</v>
      </c>
      <c r="BP15" s="283">
        <v>0</v>
      </c>
      <c r="BQ15" s="283">
        <v>0</v>
      </c>
      <c r="BR15" s="283">
        <f t="shared" si="41"/>
        <v>9714</v>
      </c>
      <c r="BS15" s="283">
        <f t="shared" si="42"/>
        <v>23</v>
      </c>
      <c r="BT15" s="283">
        <f t="shared" si="43"/>
        <v>7255</v>
      </c>
      <c r="BU15" s="283">
        <f t="shared" si="44"/>
        <v>730</v>
      </c>
      <c r="BV15" s="283">
        <f t="shared" si="45"/>
        <v>1377</v>
      </c>
      <c r="BW15" s="283">
        <f t="shared" si="46"/>
        <v>25</v>
      </c>
      <c r="BX15" s="283">
        <f t="shared" si="47"/>
        <v>304</v>
      </c>
      <c r="BY15" s="283">
        <f t="shared" si="21"/>
        <v>9409</v>
      </c>
      <c r="BZ15" s="283">
        <f t="shared" si="22"/>
        <v>23</v>
      </c>
      <c r="CA15" s="283">
        <f t="shared" si="23"/>
        <v>7255</v>
      </c>
      <c r="CB15" s="283">
        <f t="shared" si="24"/>
        <v>730</v>
      </c>
      <c r="CC15" s="283">
        <f t="shared" si="25"/>
        <v>1376</v>
      </c>
      <c r="CD15" s="283">
        <f t="shared" si="26"/>
        <v>25</v>
      </c>
      <c r="CE15" s="283">
        <f t="shared" si="27"/>
        <v>0</v>
      </c>
      <c r="CF15" s="283">
        <f t="shared" si="28"/>
        <v>305</v>
      </c>
      <c r="CG15" s="283">
        <f t="shared" si="48"/>
        <v>0</v>
      </c>
      <c r="CH15" s="283">
        <f t="shared" si="49"/>
        <v>0</v>
      </c>
      <c r="CI15" s="283">
        <f t="shared" si="50"/>
        <v>0</v>
      </c>
      <c r="CJ15" s="283">
        <f t="shared" si="51"/>
        <v>1</v>
      </c>
      <c r="CK15" s="283">
        <f t="shared" si="52"/>
        <v>0</v>
      </c>
      <c r="CL15" s="283">
        <f t="shared" si="53"/>
        <v>304</v>
      </c>
      <c r="CM15" s="283">
        <f t="shared" si="54"/>
        <v>4140</v>
      </c>
      <c r="CN15" s="283">
        <f t="shared" si="55"/>
        <v>0</v>
      </c>
      <c r="CO15" s="283">
        <f t="shared" si="56"/>
        <v>4140</v>
      </c>
      <c r="CP15" s="283">
        <f t="shared" si="57"/>
        <v>0</v>
      </c>
      <c r="CQ15" s="283">
        <f t="shared" si="58"/>
        <v>0</v>
      </c>
      <c r="CR15" s="283">
        <f t="shared" si="59"/>
        <v>0</v>
      </c>
      <c r="CS15" s="283">
        <f t="shared" si="60"/>
        <v>0</v>
      </c>
      <c r="CT15" s="283">
        <f t="shared" si="31"/>
        <v>4140</v>
      </c>
      <c r="CU15" s="283">
        <f t="shared" si="32"/>
        <v>0</v>
      </c>
      <c r="CV15" s="283">
        <f t="shared" si="33"/>
        <v>4140</v>
      </c>
      <c r="CW15" s="283">
        <f t="shared" si="34"/>
        <v>0</v>
      </c>
      <c r="CX15" s="283">
        <f t="shared" si="35"/>
        <v>0</v>
      </c>
      <c r="CY15" s="283">
        <f t="shared" si="36"/>
        <v>0</v>
      </c>
      <c r="CZ15" s="283">
        <f t="shared" si="37"/>
        <v>0</v>
      </c>
      <c r="DA15" s="283">
        <f t="shared" si="38"/>
        <v>0</v>
      </c>
      <c r="DB15" s="283">
        <f t="shared" si="61"/>
        <v>0</v>
      </c>
      <c r="DC15" s="283">
        <f t="shared" si="62"/>
        <v>0</v>
      </c>
      <c r="DD15" s="283">
        <f t="shared" si="63"/>
        <v>0</v>
      </c>
      <c r="DE15" s="283">
        <f t="shared" si="64"/>
        <v>0</v>
      </c>
      <c r="DF15" s="283">
        <f t="shared" si="65"/>
        <v>0</v>
      </c>
      <c r="DG15" s="283">
        <f t="shared" si="66"/>
        <v>0</v>
      </c>
      <c r="DH15" s="283">
        <v>0</v>
      </c>
      <c r="DI15" s="283">
        <f t="shared" si="40"/>
        <v>4</v>
      </c>
      <c r="DJ15" s="283">
        <v>0</v>
      </c>
      <c r="DK15" s="283">
        <v>3</v>
      </c>
      <c r="DL15" s="283">
        <v>0</v>
      </c>
      <c r="DM15" s="283">
        <v>1</v>
      </c>
    </row>
    <row r="16" spans="1:117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7266</v>
      </c>
      <c r="E16" s="283">
        <f t="shared" si="1"/>
        <v>3852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f t="shared" si="3"/>
        <v>3112</v>
      </c>
      <c r="K16" s="283">
        <v>2920</v>
      </c>
      <c r="L16" s="283">
        <v>192</v>
      </c>
      <c r="M16" s="283">
        <v>0</v>
      </c>
      <c r="N16" s="283">
        <f t="shared" si="4"/>
        <v>307</v>
      </c>
      <c r="O16" s="283">
        <v>0</v>
      </c>
      <c r="P16" s="283">
        <v>307</v>
      </c>
      <c r="Q16" s="283">
        <v>0</v>
      </c>
      <c r="R16" s="283">
        <f t="shared" si="5"/>
        <v>391</v>
      </c>
      <c r="S16" s="283">
        <v>391</v>
      </c>
      <c r="T16" s="283">
        <v>0</v>
      </c>
      <c r="U16" s="283">
        <v>0</v>
      </c>
      <c r="V16" s="283">
        <f t="shared" si="6"/>
        <v>0</v>
      </c>
      <c r="W16" s="283">
        <v>0</v>
      </c>
      <c r="X16" s="283">
        <v>0</v>
      </c>
      <c r="Y16" s="283">
        <v>0</v>
      </c>
      <c r="Z16" s="283">
        <f t="shared" si="7"/>
        <v>42</v>
      </c>
      <c r="AA16" s="283">
        <v>42</v>
      </c>
      <c r="AB16" s="283">
        <v>0</v>
      </c>
      <c r="AC16" s="283">
        <v>0</v>
      </c>
      <c r="AD16" s="283">
        <f t="shared" si="8"/>
        <v>1401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881</v>
      </c>
      <c r="AJ16" s="283">
        <v>0</v>
      </c>
      <c r="AK16" s="283">
        <v>0</v>
      </c>
      <c r="AL16" s="283">
        <v>881</v>
      </c>
      <c r="AM16" s="283">
        <f t="shared" si="11"/>
        <v>0</v>
      </c>
      <c r="AN16" s="283">
        <v>0</v>
      </c>
      <c r="AO16" s="283">
        <v>0</v>
      </c>
      <c r="AP16" s="283">
        <v>0</v>
      </c>
      <c r="AQ16" s="283">
        <f t="shared" si="12"/>
        <v>520</v>
      </c>
      <c r="AR16" s="283">
        <v>0</v>
      </c>
      <c r="AS16" s="283">
        <v>0</v>
      </c>
      <c r="AT16" s="283">
        <v>520</v>
      </c>
      <c r="AU16" s="283">
        <f t="shared" si="13"/>
        <v>0</v>
      </c>
      <c r="AV16" s="283">
        <v>0</v>
      </c>
      <c r="AW16" s="283">
        <v>0</v>
      </c>
      <c r="AX16" s="283">
        <v>0</v>
      </c>
      <c r="AY16" s="283">
        <f t="shared" si="14"/>
        <v>0</v>
      </c>
      <c r="AZ16" s="283">
        <v>0</v>
      </c>
      <c r="BA16" s="283">
        <v>0</v>
      </c>
      <c r="BB16" s="283">
        <v>0</v>
      </c>
      <c r="BC16" s="283">
        <f t="shared" si="15"/>
        <v>2013</v>
      </c>
      <c r="BD16" s="283">
        <f t="shared" si="16"/>
        <v>1429</v>
      </c>
      <c r="BE16" s="283">
        <v>0</v>
      </c>
      <c r="BF16" s="283">
        <v>1376</v>
      </c>
      <c r="BG16" s="283">
        <v>53</v>
      </c>
      <c r="BH16" s="283">
        <v>0</v>
      </c>
      <c r="BI16" s="283">
        <v>0</v>
      </c>
      <c r="BJ16" s="283">
        <v>0</v>
      </c>
      <c r="BK16" s="283">
        <f t="shared" si="18"/>
        <v>584</v>
      </c>
      <c r="BL16" s="283">
        <v>0</v>
      </c>
      <c r="BM16" s="283">
        <v>584</v>
      </c>
      <c r="BN16" s="283">
        <v>0</v>
      </c>
      <c r="BO16" s="283">
        <v>0</v>
      </c>
      <c r="BP16" s="283">
        <v>0</v>
      </c>
      <c r="BQ16" s="283">
        <v>0</v>
      </c>
      <c r="BR16" s="283">
        <f t="shared" si="41"/>
        <v>5281</v>
      </c>
      <c r="BS16" s="283">
        <f t="shared" si="42"/>
        <v>0</v>
      </c>
      <c r="BT16" s="283">
        <f t="shared" si="43"/>
        <v>4488</v>
      </c>
      <c r="BU16" s="283">
        <f t="shared" si="44"/>
        <v>360</v>
      </c>
      <c r="BV16" s="283">
        <f t="shared" si="45"/>
        <v>391</v>
      </c>
      <c r="BW16" s="283">
        <f t="shared" si="46"/>
        <v>0</v>
      </c>
      <c r="BX16" s="283">
        <f t="shared" si="47"/>
        <v>42</v>
      </c>
      <c r="BY16" s="283">
        <f t="shared" si="21"/>
        <v>3852</v>
      </c>
      <c r="BZ16" s="283">
        <f t="shared" si="22"/>
        <v>0</v>
      </c>
      <c r="CA16" s="283">
        <f t="shared" si="23"/>
        <v>3112</v>
      </c>
      <c r="CB16" s="283">
        <f t="shared" si="24"/>
        <v>307</v>
      </c>
      <c r="CC16" s="283">
        <f t="shared" si="25"/>
        <v>391</v>
      </c>
      <c r="CD16" s="283">
        <f t="shared" si="26"/>
        <v>0</v>
      </c>
      <c r="CE16" s="283">
        <f t="shared" si="27"/>
        <v>42</v>
      </c>
      <c r="CF16" s="283">
        <f t="shared" si="28"/>
        <v>1429</v>
      </c>
      <c r="CG16" s="283">
        <f t="shared" si="48"/>
        <v>0</v>
      </c>
      <c r="CH16" s="283">
        <f t="shared" si="49"/>
        <v>1376</v>
      </c>
      <c r="CI16" s="283">
        <f t="shared" si="50"/>
        <v>53</v>
      </c>
      <c r="CJ16" s="283">
        <f t="shared" si="51"/>
        <v>0</v>
      </c>
      <c r="CK16" s="283">
        <f t="shared" si="52"/>
        <v>0</v>
      </c>
      <c r="CL16" s="283">
        <f t="shared" si="53"/>
        <v>0</v>
      </c>
      <c r="CM16" s="283">
        <f t="shared" si="54"/>
        <v>1985</v>
      </c>
      <c r="CN16" s="283">
        <f t="shared" si="55"/>
        <v>0</v>
      </c>
      <c r="CO16" s="283">
        <f t="shared" si="56"/>
        <v>1465</v>
      </c>
      <c r="CP16" s="283">
        <f t="shared" si="57"/>
        <v>0</v>
      </c>
      <c r="CQ16" s="283">
        <f t="shared" si="58"/>
        <v>520</v>
      </c>
      <c r="CR16" s="283">
        <f t="shared" si="59"/>
        <v>0</v>
      </c>
      <c r="CS16" s="283">
        <f t="shared" si="60"/>
        <v>0</v>
      </c>
      <c r="CT16" s="283">
        <f t="shared" si="31"/>
        <v>1401</v>
      </c>
      <c r="CU16" s="283">
        <f t="shared" si="32"/>
        <v>0</v>
      </c>
      <c r="CV16" s="283">
        <f t="shared" si="33"/>
        <v>881</v>
      </c>
      <c r="CW16" s="283">
        <f t="shared" si="34"/>
        <v>0</v>
      </c>
      <c r="CX16" s="283">
        <f t="shared" si="35"/>
        <v>520</v>
      </c>
      <c r="CY16" s="283">
        <f t="shared" si="36"/>
        <v>0</v>
      </c>
      <c r="CZ16" s="283">
        <f t="shared" si="37"/>
        <v>0</v>
      </c>
      <c r="DA16" s="283">
        <f t="shared" si="38"/>
        <v>584</v>
      </c>
      <c r="DB16" s="283">
        <f t="shared" si="61"/>
        <v>0</v>
      </c>
      <c r="DC16" s="283">
        <f t="shared" si="62"/>
        <v>584</v>
      </c>
      <c r="DD16" s="283">
        <f t="shared" si="63"/>
        <v>0</v>
      </c>
      <c r="DE16" s="283">
        <f t="shared" si="64"/>
        <v>0</v>
      </c>
      <c r="DF16" s="283">
        <f t="shared" si="65"/>
        <v>0</v>
      </c>
      <c r="DG16" s="283">
        <f t="shared" si="66"/>
        <v>0</v>
      </c>
      <c r="DH16" s="283">
        <v>1</v>
      </c>
      <c r="DI16" s="283">
        <f t="shared" si="40"/>
        <v>0</v>
      </c>
      <c r="DJ16" s="283">
        <v>0</v>
      </c>
      <c r="DK16" s="283">
        <v>0</v>
      </c>
      <c r="DL16" s="283">
        <v>0</v>
      </c>
      <c r="DM16" s="283">
        <v>0</v>
      </c>
    </row>
    <row r="17" spans="1:117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7148</v>
      </c>
      <c r="E17" s="283">
        <f t="shared" si="1"/>
        <v>3517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2630</v>
      </c>
      <c r="K17" s="283">
        <v>0</v>
      </c>
      <c r="L17" s="283">
        <v>2630</v>
      </c>
      <c r="M17" s="283">
        <v>0</v>
      </c>
      <c r="N17" s="283">
        <f t="shared" si="4"/>
        <v>432</v>
      </c>
      <c r="O17" s="283">
        <v>0</v>
      </c>
      <c r="P17" s="283">
        <v>432</v>
      </c>
      <c r="Q17" s="283">
        <v>0</v>
      </c>
      <c r="R17" s="283">
        <f t="shared" si="5"/>
        <v>435</v>
      </c>
      <c r="S17" s="283">
        <v>0</v>
      </c>
      <c r="T17" s="283">
        <v>435</v>
      </c>
      <c r="U17" s="283">
        <v>0</v>
      </c>
      <c r="V17" s="283">
        <f t="shared" si="6"/>
        <v>0</v>
      </c>
      <c r="W17" s="283">
        <v>0</v>
      </c>
      <c r="X17" s="283">
        <v>0</v>
      </c>
      <c r="Y17" s="283">
        <v>0</v>
      </c>
      <c r="Z17" s="283">
        <f t="shared" si="7"/>
        <v>20</v>
      </c>
      <c r="AA17" s="283">
        <v>0</v>
      </c>
      <c r="AB17" s="283">
        <v>20</v>
      </c>
      <c r="AC17" s="283">
        <v>0</v>
      </c>
      <c r="AD17" s="283">
        <f t="shared" si="8"/>
        <v>1167</v>
      </c>
      <c r="AE17" s="283">
        <f t="shared" si="9"/>
        <v>0</v>
      </c>
      <c r="AF17" s="283">
        <v>0</v>
      </c>
      <c r="AG17" s="283">
        <v>0</v>
      </c>
      <c r="AH17" s="283">
        <v>0</v>
      </c>
      <c r="AI17" s="283">
        <f t="shared" si="10"/>
        <v>1039</v>
      </c>
      <c r="AJ17" s="283">
        <v>0</v>
      </c>
      <c r="AK17" s="283">
        <v>0</v>
      </c>
      <c r="AL17" s="283">
        <v>1039</v>
      </c>
      <c r="AM17" s="283">
        <f t="shared" si="11"/>
        <v>128</v>
      </c>
      <c r="AN17" s="283">
        <v>0</v>
      </c>
      <c r="AO17" s="283">
        <v>0</v>
      </c>
      <c r="AP17" s="283">
        <v>128</v>
      </c>
      <c r="AQ17" s="283">
        <f t="shared" si="12"/>
        <v>0</v>
      </c>
      <c r="AR17" s="283">
        <v>0</v>
      </c>
      <c r="AS17" s="283">
        <v>0</v>
      </c>
      <c r="AT17" s="283">
        <v>0</v>
      </c>
      <c r="AU17" s="283">
        <f t="shared" si="13"/>
        <v>0</v>
      </c>
      <c r="AV17" s="283">
        <v>0</v>
      </c>
      <c r="AW17" s="283">
        <v>0</v>
      </c>
      <c r="AX17" s="283">
        <v>0</v>
      </c>
      <c r="AY17" s="283">
        <f t="shared" si="14"/>
        <v>0</v>
      </c>
      <c r="AZ17" s="283">
        <v>0</v>
      </c>
      <c r="BA17" s="283">
        <v>0</v>
      </c>
      <c r="BB17" s="283">
        <v>0</v>
      </c>
      <c r="BC17" s="283">
        <f t="shared" si="15"/>
        <v>2464</v>
      </c>
      <c r="BD17" s="283">
        <f t="shared" si="16"/>
        <v>742</v>
      </c>
      <c r="BE17" s="283">
        <v>0</v>
      </c>
      <c r="BF17" s="283">
        <v>406</v>
      </c>
      <c r="BG17" s="283">
        <v>327</v>
      </c>
      <c r="BH17" s="283">
        <v>9</v>
      </c>
      <c r="BI17" s="283">
        <v>0</v>
      </c>
      <c r="BJ17" s="283">
        <v>0</v>
      </c>
      <c r="BK17" s="283">
        <f t="shared" si="18"/>
        <v>1722</v>
      </c>
      <c r="BL17" s="283">
        <v>0</v>
      </c>
      <c r="BM17" s="283">
        <v>1166</v>
      </c>
      <c r="BN17" s="283">
        <v>494</v>
      </c>
      <c r="BO17" s="283">
        <v>62</v>
      </c>
      <c r="BP17" s="283">
        <v>0</v>
      </c>
      <c r="BQ17" s="283">
        <v>0</v>
      </c>
      <c r="BR17" s="283">
        <f t="shared" si="41"/>
        <v>4259</v>
      </c>
      <c r="BS17" s="283">
        <f t="shared" si="42"/>
        <v>0</v>
      </c>
      <c r="BT17" s="283">
        <f t="shared" si="43"/>
        <v>3036</v>
      </c>
      <c r="BU17" s="283">
        <f t="shared" si="44"/>
        <v>759</v>
      </c>
      <c r="BV17" s="283">
        <f t="shared" si="45"/>
        <v>444</v>
      </c>
      <c r="BW17" s="283">
        <f t="shared" si="46"/>
        <v>0</v>
      </c>
      <c r="BX17" s="283">
        <f t="shared" si="47"/>
        <v>20</v>
      </c>
      <c r="BY17" s="283">
        <f t="shared" si="21"/>
        <v>3517</v>
      </c>
      <c r="BZ17" s="283">
        <f t="shared" si="22"/>
        <v>0</v>
      </c>
      <c r="CA17" s="283">
        <f t="shared" si="23"/>
        <v>2630</v>
      </c>
      <c r="CB17" s="283">
        <f t="shared" si="24"/>
        <v>432</v>
      </c>
      <c r="CC17" s="283">
        <f t="shared" si="25"/>
        <v>435</v>
      </c>
      <c r="CD17" s="283">
        <f t="shared" si="26"/>
        <v>0</v>
      </c>
      <c r="CE17" s="283">
        <f t="shared" si="27"/>
        <v>20</v>
      </c>
      <c r="CF17" s="283">
        <f t="shared" si="28"/>
        <v>742</v>
      </c>
      <c r="CG17" s="283">
        <f t="shared" si="48"/>
        <v>0</v>
      </c>
      <c r="CH17" s="283">
        <f t="shared" si="49"/>
        <v>406</v>
      </c>
      <c r="CI17" s="283">
        <f t="shared" si="50"/>
        <v>327</v>
      </c>
      <c r="CJ17" s="283">
        <f t="shared" si="51"/>
        <v>9</v>
      </c>
      <c r="CK17" s="283">
        <f t="shared" si="52"/>
        <v>0</v>
      </c>
      <c r="CL17" s="283">
        <f t="shared" si="53"/>
        <v>0</v>
      </c>
      <c r="CM17" s="283">
        <f t="shared" si="54"/>
        <v>2889</v>
      </c>
      <c r="CN17" s="283">
        <f t="shared" si="55"/>
        <v>0</v>
      </c>
      <c r="CO17" s="283">
        <f t="shared" si="56"/>
        <v>2205</v>
      </c>
      <c r="CP17" s="283">
        <f t="shared" si="57"/>
        <v>622</v>
      </c>
      <c r="CQ17" s="283">
        <f t="shared" si="58"/>
        <v>62</v>
      </c>
      <c r="CR17" s="283">
        <f t="shared" si="59"/>
        <v>0</v>
      </c>
      <c r="CS17" s="283">
        <f t="shared" si="60"/>
        <v>0</v>
      </c>
      <c r="CT17" s="283">
        <f t="shared" si="31"/>
        <v>1167</v>
      </c>
      <c r="CU17" s="283">
        <f t="shared" si="32"/>
        <v>0</v>
      </c>
      <c r="CV17" s="283">
        <f t="shared" si="33"/>
        <v>1039</v>
      </c>
      <c r="CW17" s="283">
        <f t="shared" si="34"/>
        <v>128</v>
      </c>
      <c r="CX17" s="283">
        <f t="shared" si="35"/>
        <v>0</v>
      </c>
      <c r="CY17" s="283">
        <f t="shared" si="36"/>
        <v>0</v>
      </c>
      <c r="CZ17" s="283">
        <f t="shared" si="37"/>
        <v>0</v>
      </c>
      <c r="DA17" s="283">
        <f t="shared" si="38"/>
        <v>1722</v>
      </c>
      <c r="DB17" s="283">
        <f t="shared" si="61"/>
        <v>0</v>
      </c>
      <c r="DC17" s="283">
        <f t="shared" si="62"/>
        <v>1166</v>
      </c>
      <c r="DD17" s="283">
        <f t="shared" si="63"/>
        <v>494</v>
      </c>
      <c r="DE17" s="283">
        <f t="shared" si="64"/>
        <v>62</v>
      </c>
      <c r="DF17" s="283">
        <f t="shared" si="65"/>
        <v>0</v>
      </c>
      <c r="DG17" s="283">
        <f t="shared" si="66"/>
        <v>0</v>
      </c>
      <c r="DH17" s="283">
        <v>0</v>
      </c>
      <c r="DI17" s="283">
        <f t="shared" si="40"/>
        <v>0</v>
      </c>
      <c r="DJ17" s="283">
        <v>0</v>
      </c>
      <c r="DK17" s="283">
        <v>0</v>
      </c>
      <c r="DL17" s="283">
        <v>0</v>
      </c>
      <c r="DM17" s="283">
        <v>0</v>
      </c>
    </row>
    <row r="18" spans="1:117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7396</v>
      </c>
      <c r="E18" s="283">
        <f t="shared" si="1"/>
        <v>6038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4341</v>
      </c>
      <c r="K18" s="283">
        <v>31</v>
      </c>
      <c r="L18" s="283">
        <v>4310</v>
      </c>
      <c r="M18" s="283">
        <v>0</v>
      </c>
      <c r="N18" s="283">
        <f t="shared" si="4"/>
        <v>503</v>
      </c>
      <c r="O18" s="283">
        <v>216</v>
      </c>
      <c r="P18" s="283">
        <v>287</v>
      </c>
      <c r="Q18" s="283">
        <v>0</v>
      </c>
      <c r="R18" s="283">
        <f t="shared" si="5"/>
        <v>1138</v>
      </c>
      <c r="S18" s="283">
        <v>287</v>
      </c>
      <c r="T18" s="283">
        <v>851</v>
      </c>
      <c r="U18" s="283">
        <v>0</v>
      </c>
      <c r="V18" s="283">
        <f t="shared" si="6"/>
        <v>0</v>
      </c>
      <c r="W18" s="283">
        <v>0</v>
      </c>
      <c r="X18" s="283">
        <v>0</v>
      </c>
      <c r="Y18" s="283">
        <v>0</v>
      </c>
      <c r="Z18" s="283">
        <f t="shared" si="7"/>
        <v>56</v>
      </c>
      <c r="AA18" s="283">
        <v>56</v>
      </c>
      <c r="AB18" s="283">
        <v>0</v>
      </c>
      <c r="AC18" s="283">
        <v>0</v>
      </c>
      <c r="AD18" s="283">
        <f t="shared" si="8"/>
        <v>1358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1358</v>
      </c>
      <c r="AJ18" s="283">
        <v>0</v>
      </c>
      <c r="AK18" s="283">
        <v>0</v>
      </c>
      <c r="AL18" s="283">
        <v>1358</v>
      </c>
      <c r="AM18" s="283">
        <f t="shared" si="11"/>
        <v>0</v>
      </c>
      <c r="AN18" s="283">
        <v>0</v>
      </c>
      <c r="AO18" s="283">
        <v>0</v>
      </c>
      <c r="AP18" s="283">
        <v>0</v>
      </c>
      <c r="AQ18" s="283">
        <f t="shared" si="12"/>
        <v>0</v>
      </c>
      <c r="AR18" s="283">
        <v>0</v>
      </c>
      <c r="AS18" s="283">
        <v>0</v>
      </c>
      <c r="AT18" s="283">
        <v>0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0</v>
      </c>
      <c r="AZ18" s="283">
        <v>0</v>
      </c>
      <c r="BA18" s="283">
        <v>0</v>
      </c>
      <c r="BB18" s="283">
        <v>0</v>
      </c>
      <c r="BC18" s="283">
        <f t="shared" si="15"/>
        <v>0</v>
      </c>
      <c r="BD18" s="283">
        <f t="shared" si="16"/>
        <v>0</v>
      </c>
      <c r="BE18" s="283">
        <v>0</v>
      </c>
      <c r="BF18" s="283"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f t="shared" si="18"/>
        <v>0</v>
      </c>
      <c r="BL18" s="283">
        <v>0</v>
      </c>
      <c r="BM18" s="283">
        <v>0</v>
      </c>
      <c r="BN18" s="283">
        <v>0</v>
      </c>
      <c r="BO18" s="283">
        <v>0</v>
      </c>
      <c r="BP18" s="283">
        <v>0</v>
      </c>
      <c r="BQ18" s="283">
        <v>0</v>
      </c>
      <c r="BR18" s="283">
        <f t="shared" si="41"/>
        <v>6038</v>
      </c>
      <c r="BS18" s="283">
        <f t="shared" si="42"/>
        <v>0</v>
      </c>
      <c r="BT18" s="283">
        <f t="shared" si="43"/>
        <v>4341</v>
      </c>
      <c r="BU18" s="283">
        <f t="shared" si="44"/>
        <v>503</v>
      </c>
      <c r="BV18" s="283">
        <f t="shared" si="45"/>
        <v>1138</v>
      </c>
      <c r="BW18" s="283">
        <f t="shared" si="46"/>
        <v>0</v>
      </c>
      <c r="BX18" s="283">
        <f t="shared" si="47"/>
        <v>56</v>
      </c>
      <c r="BY18" s="283">
        <f t="shared" si="21"/>
        <v>6038</v>
      </c>
      <c r="BZ18" s="283">
        <f t="shared" si="22"/>
        <v>0</v>
      </c>
      <c r="CA18" s="283">
        <f t="shared" si="23"/>
        <v>4341</v>
      </c>
      <c r="CB18" s="283">
        <f t="shared" si="24"/>
        <v>503</v>
      </c>
      <c r="CC18" s="283">
        <f t="shared" si="25"/>
        <v>1138</v>
      </c>
      <c r="CD18" s="283">
        <f t="shared" si="26"/>
        <v>0</v>
      </c>
      <c r="CE18" s="283">
        <f t="shared" si="27"/>
        <v>56</v>
      </c>
      <c r="CF18" s="283">
        <f t="shared" si="28"/>
        <v>0</v>
      </c>
      <c r="CG18" s="283">
        <f t="shared" si="48"/>
        <v>0</v>
      </c>
      <c r="CH18" s="283">
        <f t="shared" si="49"/>
        <v>0</v>
      </c>
      <c r="CI18" s="283">
        <f t="shared" si="50"/>
        <v>0</v>
      </c>
      <c r="CJ18" s="283">
        <f t="shared" si="51"/>
        <v>0</v>
      </c>
      <c r="CK18" s="283">
        <f t="shared" si="52"/>
        <v>0</v>
      </c>
      <c r="CL18" s="283">
        <f t="shared" si="53"/>
        <v>0</v>
      </c>
      <c r="CM18" s="283">
        <f t="shared" si="54"/>
        <v>1358</v>
      </c>
      <c r="CN18" s="283">
        <f t="shared" si="55"/>
        <v>0</v>
      </c>
      <c r="CO18" s="283">
        <f t="shared" si="56"/>
        <v>1358</v>
      </c>
      <c r="CP18" s="283">
        <f t="shared" si="57"/>
        <v>0</v>
      </c>
      <c r="CQ18" s="283">
        <f t="shared" si="58"/>
        <v>0</v>
      </c>
      <c r="CR18" s="283">
        <f t="shared" si="59"/>
        <v>0</v>
      </c>
      <c r="CS18" s="283">
        <f t="shared" si="60"/>
        <v>0</v>
      </c>
      <c r="CT18" s="283">
        <f t="shared" si="31"/>
        <v>1358</v>
      </c>
      <c r="CU18" s="283">
        <f t="shared" si="32"/>
        <v>0</v>
      </c>
      <c r="CV18" s="283">
        <f t="shared" si="33"/>
        <v>1358</v>
      </c>
      <c r="CW18" s="283">
        <f t="shared" si="34"/>
        <v>0</v>
      </c>
      <c r="CX18" s="283">
        <f t="shared" si="35"/>
        <v>0</v>
      </c>
      <c r="CY18" s="283">
        <f t="shared" si="36"/>
        <v>0</v>
      </c>
      <c r="CZ18" s="283">
        <f t="shared" si="37"/>
        <v>0</v>
      </c>
      <c r="DA18" s="283">
        <f t="shared" si="38"/>
        <v>0</v>
      </c>
      <c r="DB18" s="283">
        <f t="shared" si="61"/>
        <v>0</v>
      </c>
      <c r="DC18" s="283">
        <f t="shared" si="62"/>
        <v>0</v>
      </c>
      <c r="DD18" s="283">
        <f t="shared" si="63"/>
        <v>0</v>
      </c>
      <c r="DE18" s="283">
        <f t="shared" si="64"/>
        <v>0</v>
      </c>
      <c r="DF18" s="283">
        <f t="shared" si="65"/>
        <v>0</v>
      </c>
      <c r="DG18" s="283">
        <f t="shared" si="66"/>
        <v>0</v>
      </c>
      <c r="DH18" s="283">
        <v>0</v>
      </c>
      <c r="DI18" s="283">
        <f t="shared" si="40"/>
        <v>0</v>
      </c>
      <c r="DJ18" s="283">
        <v>0</v>
      </c>
      <c r="DK18" s="283">
        <v>0</v>
      </c>
      <c r="DL18" s="283">
        <v>0</v>
      </c>
      <c r="DM18" s="283">
        <v>0</v>
      </c>
    </row>
    <row r="19" spans="1:117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1621</v>
      </c>
      <c r="E19" s="283">
        <f t="shared" si="1"/>
        <v>898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f t="shared" si="3"/>
        <v>716</v>
      </c>
      <c r="K19" s="283">
        <v>0</v>
      </c>
      <c r="L19" s="283">
        <v>716</v>
      </c>
      <c r="M19" s="283">
        <v>0</v>
      </c>
      <c r="N19" s="283">
        <f t="shared" si="4"/>
        <v>14</v>
      </c>
      <c r="O19" s="283">
        <v>0</v>
      </c>
      <c r="P19" s="283">
        <v>14</v>
      </c>
      <c r="Q19" s="283">
        <v>0</v>
      </c>
      <c r="R19" s="283">
        <f t="shared" si="5"/>
        <v>168</v>
      </c>
      <c r="S19" s="283">
        <v>0</v>
      </c>
      <c r="T19" s="283">
        <v>168</v>
      </c>
      <c r="U19" s="283">
        <v>0</v>
      </c>
      <c r="V19" s="283">
        <f t="shared" si="6"/>
        <v>0</v>
      </c>
      <c r="W19" s="283">
        <v>0</v>
      </c>
      <c r="X19" s="283">
        <v>0</v>
      </c>
      <c r="Y19" s="283">
        <v>0</v>
      </c>
      <c r="Z19" s="283">
        <f t="shared" si="7"/>
        <v>0</v>
      </c>
      <c r="AA19" s="283">
        <v>0</v>
      </c>
      <c r="AB19" s="283">
        <v>0</v>
      </c>
      <c r="AC19" s="283">
        <v>0</v>
      </c>
      <c r="AD19" s="283">
        <f t="shared" si="8"/>
        <v>224</v>
      </c>
      <c r="AE19" s="283">
        <f t="shared" si="9"/>
        <v>0</v>
      </c>
      <c r="AF19" s="283">
        <v>0</v>
      </c>
      <c r="AG19" s="283">
        <v>0</v>
      </c>
      <c r="AH19" s="283">
        <v>0</v>
      </c>
      <c r="AI19" s="283">
        <f t="shared" si="10"/>
        <v>223</v>
      </c>
      <c r="AJ19" s="283">
        <v>0</v>
      </c>
      <c r="AK19" s="283">
        <v>0</v>
      </c>
      <c r="AL19" s="283">
        <v>223</v>
      </c>
      <c r="AM19" s="283">
        <f t="shared" si="11"/>
        <v>0</v>
      </c>
      <c r="AN19" s="283">
        <v>0</v>
      </c>
      <c r="AO19" s="283">
        <v>0</v>
      </c>
      <c r="AP19" s="283">
        <v>0</v>
      </c>
      <c r="AQ19" s="283">
        <f t="shared" si="12"/>
        <v>1</v>
      </c>
      <c r="AR19" s="283">
        <v>0</v>
      </c>
      <c r="AS19" s="283">
        <v>0</v>
      </c>
      <c r="AT19" s="283">
        <v>1</v>
      </c>
      <c r="AU19" s="283">
        <f t="shared" si="13"/>
        <v>0</v>
      </c>
      <c r="AV19" s="283">
        <v>0</v>
      </c>
      <c r="AW19" s="283">
        <v>0</v>
      </c>
      <c r="AX19" s="283">
        <v>0</v>
      </c>
      <c r="AY19" s="283">
        <f t="shared" si="14"/>
        <v>0</v>
      </c>
      <c r="AZ19" s="283">
        <v>0</v>
      </c>
      <c r="BA19" s="283">
        <v>0</v>
      </c>
      <c r="BB19" s="283">
        <v>0</v>
      </c>
      <c r="BC19" s="283">
        <f t="shared" si="15"/>
        <v>499</v>
      </c>
      <c r="BD19" s="283">
        <f t="shared" si="16"/>
        <v>334</v>
      </c>
      <c r="BE19" s="283">
        <v>0</v>
      </c>
      <c r="BF19" s="283">
        <v>100</v>
      </c>
      <c r="BG19" s="283">
        <v>5</v>
      </c>
      <c r="BH19" s="283">
        <v>165</v>
      </c>
      <c r="BI19" s="283">
        <v>0</v>
      </c>
      <c r="BJ19" s="283">
        <v>64</v>
      </c>
      <c r="BK19" s="283">
        <f t="shared" si="18"/>
        <v>165</v>
      </c>
      <c r="BL19" s="283">
        <v>0</v>
      </c>
      <c r="BM19" s="283">
        <v>165</v>
      </c>
      <c r="BN19" s="283">
        <v>0</v>
      </c>
      <c r="BO19" s="283">
        <v>0</v>
      </c>
      <c r="BP19" s="283">
        <v>0</v>
      </c>
      <c r="BQ19" s="283">
        <v>0</v>
      </c>
      <c r="BR19" s="283">
        <f t="shared" si="41"/>
        <v>1232</v>
      </c>
      <c r="BS19" s="283">
        <f t="shared" si="42"/>
        <v>0</v>
      </c>
      <c r="BT19" s="283">
        <f t="shared" si="43"/>
        <v>816</v>
      </c>
      <c r="BU19" s="283">
        <f t="shared" si="44"/>
        <v>19</v>
      </c>
      <c r="BV19" s="283">
        <f t="shared" si="45"/>
        <v>333</v>
      </c>
      <c r="BW19" s="283">
        <f t="shared" si="46"/>
        <v>0</v>
      </c>
      <c r="BX19" s="283">
        <f t="shared" si="47"/>
        <v>64</v>
      </c>
      <c r="BY19" s="283">
        <f t="shared" si="21"/>
        <v>898</v>
      </c>
      <c r="BZ19" s="283">
        <f t="shared" si="22"/>
        <v>0</v>
      </c>
      <c r="CA19" s="283">
        <f t="shared" si="23"/>
        <v>716</v>
      </c>
      <c r="CB19" s="283">
        <f t="shared" si="24"/>
        <v>14</v>
      </c>
      <c r="CC19" s="283">
        <f t="shared" si="25"/>
        <v>168</v>
      </c>
      <c r="CD19" s="283">
        <f t="shared" si="26"/>
        <v>0</v>
      </c>
      <c r="CE19" s="283">
        <f t="shared" si="27"/>
        <v>0</v>
      </c>
      <c r="CF19" s="283">
        <f t="shared" si="28"/>
        <v>334</v>
      </c>
      <c r="CG19" s="283">
        <f t="shared" si="48"/>
        <v>0</v>
      </c>
      <c r="CH19" s="283">
        <f t="shared" si="49"/>
        <v>100</v>
      </c>
      <c r="CI19" s="283">
        <f t="shared" si="50"/>
        <v>5</v>
      </c>
      <c r="CJ19" s="283">
        <f t="shared" si="51"/>
        <v>165</v>
      </c>
      <c r="CK19" s="283">
        <f t="shared" si="52"/>
        <v>0</v>
      </c>
      <c r="CL19" s="283">
        <f t="shared" si="53"/>
        <v>64</v>
      </c>
      <c r="CM19" s="283">
        <f t="shared" si="54"/>
        <v>389</v>
      </c>
      <c r="CN19" s="283">
        <f t="shared" si="55"/>
        <v>0</v>
      </c>
      <c r="CO19" s="283">
        <f t="shared" si="56"/>
        <v>388</v>
      </c>
      <c r="CP19" s="283">
        <f t="shared" si="57"/>
        <v>0</v>
      </c>
      <c r="CQ19" s="283">
        <f t="shared" si="58"/>
        <v>1</v>
      </c>
      <c r="CR19" s="283">
        <f t="shared" si="59"/>
        <v>0</v>
      </c>
      <c r="CS19" s="283">
        <f t="shared" si="60"/>
        <v>0</v>
      </c>
      <c r="CT19" s="283">
        <f t="shared" si="31"/>
        <v>224</v>
      </c>
      <c r="CU19" s="283">
        <f t="shared" si="32"/>
        <v>0</v>
      </c>
      <c r="CV19" s="283">
        <f t="shared" si="33"/>
        <v>223</v>
      </c>
      <c r="CW19" s="283">
        <f t="shared" si="34"/>
        <v>0</v>
      </c>
      <c r="CX19" s="283">
        <f t="shared" si="35"/>
        <v>1</v>
      </c>
      <c r="CY19" s="283">
        <f t="shared" si="36"/>
        <v>0</v>
      </c>
      <c r="CZ19" s="283">
        <f t="shared" si="37"/>
        <v>0</v>
      </c>
      <c r="DA19" s="283">
        <f t="shared" si="38"/>
        <v>165</v>
      </c>
      <c r="DB19" s="283">
        <f t="shared" si="61"/>
        <v>0</v>
      </c>
      <c r="DC19" s="283">
        <f t="shared" si="62"/>
        <v>165</v>
      </c>
      <c r="DD19" s="283">
        <f t="shared" si="63"/>
        <v>0</v>
      </c>
      <c r="DE19" s="283">
        <f t="shared" si="64"/>
        <v>0</v>
      </c>
      <c r="DF19" s="283">
        <f t="shared" si="65"/>
        <v>0</v>
      </c>
      <c r="DG19" s="283">
        <f t="shared" si="66"/>
        <v>0</v>
      </c>
      <c r="DH19" s="283">
        <v>0</v>
      </c>
      <c r="DI19" s="283">
        <f t="shared" si="40"/>
        <v>0</v>
      </c>
      <c r="DJ19" s="283">
        <v>0</v>
      </c>
      <c r="DK19" s="283">
        <v>0</v>
      </c>
      <c r="DL19" s="283">
        <v>0</v>
      </c>
      <c r="DM19" s="283">
        <v>0</v>
      </c>
    </row>
    <row r="20" spans="1:117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6173</v>
      </c>
      <c r="E20" s="283">
        <f t="shared" si="1"/>
        <v>3925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2856</v>
      </c>
      <c r="K20" s="283">
        <v>2856</v>
      </c>
      <c r="L20" s="283">
        <v>0</v>
      </c>
      <c r="M20" s="283">
        <v>0</v>
      </c>
      <c r="N20" s="283">
        <f t="shared" si="4"/>
        <v>234</v>
      </c>
      <c r="O20" s="283">
        <v>234</v>
      </c>
      <c r="P20" s="283">
        <v>0</v>
      </c>
      <c r="Q20" s="283">
        <v>0</v>
      </c>
      <c r="R20" s="283">
        <f t="shared" si="5"/>
        <v>773</v>
      </c>
      <c r="S20" s="283">
        <v>773</v>
      </c>
      <c r="T20" s="283">
        <v>0</v>
      </c>
      <c r="U20" s="283">
        <v>0</v>
      </c>
      <c r="V20" s="283">
        <f t="shared" si="6"/>
        <v>0</v>
      </c>
      <c r="W20" s="283">
        <v>0</v>
      </c>
      <c r="X20" s="283">
        <v>0</v>
      </c>
      <c r="Y20" s="283">
        <v>0</v>
      </c>
      <c r="Z20" s="283">
        <f t="shared" si="7"/>
        <v>62</v>
      </c>
      <c r="AA20" s="283">
        <v>62</v>
      </c>
      <c r="AB20" s="283">
        <v>0</v>
      </c>
      <c r="AC20" s="283">
        <v>0</v>
      </c>
      <c r="AD20" s="283">
        <f t="shared" si="8"/>
        <v>2248</v>
      </c>
      <c r="AE20" s="283">
        <f t="shared" si="9"/>
        <v>0</v>
      </c>
      <c r="AF20" s="283">
        <v>0</v>
      </c>
      <c r="AG20" s="283">
        <v>0</v>
      </c>
      <c r="AH20" s="283">
        <v>0</v>
      </c>
      <c r="AI20" s="283">
        <f t="shared" si="10"/>
        <v>2248</v>
      </c>
      <c r="AJ20" s="283">
        <v>0</v>
      </c>
      <c r="AK20" s="283">
        <v>0</v>
      </c>
      <c r="AL20" s="283">
        <v>2248</v>
      </c>
      <c r="AM20" s="283">
        <f t="shared" si="11"/>
        <v>0</v>
      </c>
      <c r="AN20" s="283">
        <v>0</v>
      </c>
      <c r="AO20" s="283">
        <v>0</v>
      </c>
      <c r="AP20" s="283">
        <v>0</v>
      </c>
      <c r="AQ20" s="283">
        <f t="shared" si="12"/>
        <v>0</v>
      </c>
      <c r="AR20" s="283">
        <v>0</v>
      </c>
      <c r="AS20" s="283">
        <v>0</v>
      </c>
      <c r="AT20" s="283">
        <v>0</v>
      </c>
      <c r="AU20" s="283">
        <f t="shared" si="13"/>
        <v>0</v>
      </c>
      <c r="AV20" s="283">
        <v>0</v>
      </c>
      <c r="AW20" s="283">
        <v>0</v>
      </c>
      <c r="AX20" s="283">
        <v>0</v>
      </c>
      <c r="AY20" s="283">
        <f t="shared" si="14"/>
        <v>0</v>
      </c>
      <c r="AZ20" s="283">
        <v>0</v>
      </c>
      <c r="BA20" s="283">
        <v>0</v>
      </c>
      <c r="BB20" s="283">
        <v>0</v>
      </c>
      <c r="BC20" s="283">
        <f t="shared" si="15"/>
        <v>0</v>
      </c>
      <c r="BD20" s="283">
        <f t="shared" si="16"/>
        <v>0</v>
      </c>
      <c r="BE20" s="283">
        <v>0</v>
      </c>
      <c r="BF20" s="283"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f t="shared" si="18"/>
        <v>0</v>
      </c>
      <c r="BL20" s="283">
        <v>0</v>
      </c>
      <c r="BM20" s="283">
        <v>0</v>
      </c>
      <c r="BN20" s="283">
        <v>0</v>
      </c>
      <c r="BO20" s="283">
        <v>0</v>
      </c>
      <c r="BP20" s="283">
        <v>0</v>
      </c>
      <c r="BQ20" s="283">
        <v>0</v>
      </c>
      <c r="BR20" s="283">
        <f t="shared" si="41"/>
        <v>3925</v>
      </c>
      <c r="BS20" s="283">
        <f t="shared" si="42"/>
        <v>0</v>
      </c>
      <c r="BT20" s="283">
        <f t="shared" si="43"/>
        <v>2856</v>
      </c>
      <c r="BU20" s="283">
        <f t="shared" si="44"/>
        <v>234</v>
      </c>
      <c r="BV20" s="283">
        <f t="shared" si="45"/>
        <v>773</v>
      </c>
      <c r="BW20" s="283">
        <f t="shared" si="46"/>
        <v>0</v>
      </c>
      <c r="BX20" s="283">
        <f t="shared" si="47"/>
        <v>62</v>
      </c>
      <c r="BY20" s="283">
        <f t="shared" si="21"/>
        <v>3925</v>
      </c>
      <c r="BZ20" s="283">
        <f t="shared" si="22"/>
        <v>0</v>
      </c>
      <c r="CA20" s="283">
        <f t="shared" si="23"/>
        <v>2856</v>
      </c>
      <c r="CB20" s="283">
        <f t="shared" si="24"/>
        <v>234</v>
      </c>
      <c r="CC20" s="283">
        <f t="shared" si="25"/>
        <v>773</v>
      </c>
      <c r="CD20" s="283">
        <f t="shared" si="26"/>
        <v>0</v>
      </c>
      <c r="CE20" s="283">
        <f t="shared" si="27"/>
        <v>62</v>
      </c>
      <c r="CF20" s="283">
        <f t="shared" si="28"/>
        <v>0</v>
      </c>
      <c r="CG20" s="283">
        <f t="shared" si="48"/>
        <v>0</v>
      </c>
      <c r="CH20" s="283">
        <f t="shared" si="49"/>
        <v>0</v>
      </c>
      <c r="CI20" s="283">
        <f t="shared" si="50"/>
        <v>0</v>
      </c>
      <c r="CJ20" s="283">
        <f t="shared" si="51"/>
        <v>0</v>
      </c>
      <c r="CK20" s="283">
        <f t="shared" si="52"/>
        <v>0</v>
      </c>
      <c r="CL20" s="283">
        <f t="shared" si="53"/>
        <v>0</v>
      </c>
      <c r="CM20" s="283">
        <f t="shared" si="54"/>
        <v>2248</v>
      </c>
      <c r="CN20" s="283">
        <f t="shared" si="55"/>
        <v>0</v>
      </c>
      <c r="CO20" s="283">
        <f t="shared" si="56"/>
        <v>2248</v>
      </c>
      <c r="CP20" s="283">
        <f t="shared" si="57"/>
        <v>0</v>
      </c>
      <c r="CQ20" s="283">
        <f t="shared" si="58"/>
        <v>0</v>
      </c>
      <c r="CR20" s="283">
        <f t="shared" si="59"/>
        <v>0</v>
      </c>
      <c r="CS20" s="283">
        <f t="shared" si="60"/>
        <v>0</v>
      </c>
      <c r="CT20" s="283">
        <f t="shared" si="31"/>
        <v>2248</v>
      </c>
      <c r="CU20" s="283">
        <f t="shared" si="32"/>
        <v>0</v>
      </c>
      <c r="CV20" s="283">
        <f t="shared" si="33"/>
        <v>2248</v>
      </c>
      <c r="CW20" s="283">
        <f t="shared" si="34"/>
        <v>0</v>
      </c>
      <c r="CX20" s="283">
        <f t="shared" si="35"/>
        <v>0</v>
      </c>
      <c r="CY20" s="283">
        <f t="shared" si="36"/>
        <v>0</v>
      </c>
      <c r="CZ20" s="283">
        <f t="shared" si="37"/>
        <v>0</v>
      </c>
      <c r="DA20" s="283">
        <f t="shared" si="38"/>
        <v>0</v>
      </c>
      <c r="DB20" s="283">
        <f t="shared" si="61"/>
        <v>0</v>
      </c>
      <c r="DC20" s="283">
        <f t="shared" si="62"/>
        <v>0</v>
      </c>
      <c r="DD20" s="283">
        <f t="shared" si="63"/>
        <v>0</v>
      </c>
      <c r="DE20" s="283">
        <f t="shared" si="64"/>
        <v>0</v>
      </c>
      <c r="DF20" s="283">
        <f t="shared" si="65"/>
        <v>0</v>
      </c>
      <c r="DG20" s="283">
        <f t="shared" si="66"/>
        <v>0</v>
      </c>
      <c r="DH20" s="283">
        <v>0</v>
      </c>
      <c r="DI20" s="283">
        <f t="shared" si="40"/>
        <v>3</v>
      </c>
      <c r="DJ20" s="283">
        <v>3</v>
      </c>
      <c r="DK20" s="283">
        <v>0</v>
      </c>
      <c r="DL20" s="283">
        <v>0</v>
      </c>
      <c r="DM20" s="283">
        <v>0</v>
      </c>
    </row>
    <row r="21" spans="1:117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6022</v>
      </c>
      <c r="E21" s="283">
        <f t="shared" si="1"/>
        <v>4787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f t="shared" si="3"/>
        <v>3160</v>
      </c>
      <c r="K21" s="283">
        <v>0</v>
      </c>
      <c r="L21" s="283">
        <v>3160</v>
      </c>
      <c r="M21" s="283">
        <v>0</v>
      </c>
      <c r="N21" s="283">
        <f t="shared" si="4"/>
        <v>493</v>
      </c>
      <c r="O21" s="283">
        <v>0</v>
      </c>
      <c r="P21" s="283">
        <v>493</v>
      </c>
      <c r="Q21" s="283">
        <v>0</v>
      </c>
      <c r="R21" s="283">
        <f t="shared" si="5"/>
        <v>895</v>
      </c>
      <c r="S21" s="283">
        <v>0</v>
      </c>
      <c r="T21" s="283">
        <v>895</v>
      </c>
      <c r="U21" s="283">
        <v>0</v>
      </c>
      <c r="V21" s="283">
        <f t="shared" si="6"/>
        <v>7</v>
      </c>
      <c r="W21" s="283">
        <v>0</v>
      </c>
      <c r="X21" s="283">
        <v>7</v>
      </c>
      <c r="Y21" s="283">
        <v>0</v>
      </c>
      <c r="Z21" s="283">
        <f t="shared" si="7"/>
        <v>232</v>
      </c>
      <c r="AA21" s="283">
        <v>0</v>
      </c>
      <c r="AB21" s="283">
        <v>232</v>
      </c>
      <c r="AC21" s="283">
        <v>0</v>
      </c>
      <c r="AD21" s="283">
        <f t="shared" si="8"/>
        <v>1114</v>
      </c>
      <c r="AE21" s="283">
        <f t="shared" si="9"/>
        <v>0</v>
      </c>
      <c r="AF21" s="283">
        <v>0</v>
      </c>
      <c r="AG21" s="283">
        <v>0</v>
      </c>
      <c r="AH21" s="283">
        <v>0</v>
      </c>
      <c r="AI21" s="283">
        <f t="shared" si="10"/>
        <v>1086</v>
      </c>
      <c r="AJ21" s="283">
        <v>0</v>
      </c>
      <c r="AK21" s="283">
        <v>0</v>
      </c>
      <c r="AL21" s="283">
        <v>1086</v>
      </c>
      <c r="AM21" s="283">
        <f t="shared" si="11"/>
        <v>17</v>
      </c>
      <c r="AN21" s="283">
        <v>0</v>
      </c>
      <c r="AO21" s="283">
        <v>0</v>
      </c>
      <c r="AP21" s="283">
        <v>17</v>
      </c>
      <c r="AQ21" s="283">
        <f t="shared" si="12"/>
        <v>11</v>
      </c>
      <c r="AR21" s="283">
        <v>0</v>
      </c>
      <c r="AS21" s="283">
        <v>0</v>
      </c>
      <c r="AT21" s="283">
        <v>11</v>
      </c>
      <c r="AU21" s="283">
        <f t="shared" si="13"/>
        <v>0</v>
      </c>
      <c r="AV21" s="283">
        <v>0</v>
      </c>
      <c r="AW21" s="283">
        <v>0</v>
      </c>
      <c r="AX21" s="283">
        <v>0</v>
      </c>
      <c r="AY21" s="283">
        <f t="shared" si="14"/>
        <v>0</v>
      </c>
      <c r="AZ21" s="283">
        <v>0</v>
      </c>
      <c r="BA21" s="283">
        <v>0</v>
      </c>
      <c r="BB21" s="283">
        <v>0</v>
      </c>
      <c r="BC21" s="283">
        <f t="shared" si="15"/>
        <v>121</v>
      </c>
      <c r="BD21" s="283">
        <f t="shared" si="16"/>
        <v>23</v>
      </c>
      <c r="BE21" s="283">
        <v>0</v>
      </c>
      <c r="BF21" s="283">
        <v>5</v>
      </c>
      <c r="BG21" s="283">
        <v>18</v>
      </c>
      <c r="BH21" s="283">
        <v>0</v>
      </c>
      <c r="BI21" s="283">
        <v>0</v>
      </c>
      <c r="BJ21" s="283">
        <v>0</v>
      </c>
      <c r="BK21" s="283">
        <f t="shared" si="18"/>
        <v>98</v>
      </c>
      <c r="BL21" s="283">
        <v>0</v>
      </c>
      <c r="BM21" s="283">
        <v>98</v>
      </c>
      <c r="BN21" s="283">
        <v>0</v>
      </c>
      <c r="BO21" s="283">
        <v>0</v>
      </c>
      <c r="BP21" s="283">
        <v>0</v>
      </c>
      <c r="BQ21" s="283">
        <v>0</v>
      </c>
      <c r="BR21" s="283">
        <f t="shared" si="41"/>
        <v>4810</v>
      </c>
      <c r="BS21" s="283">
        <f t="shared" si="42"/>
        <v>0</v>
      </c>
      <c r="BT21" s="283">
        <f t="shared" si="43"/>
        <v>3165</v>
      </c>
      <c r="BU21" s="283">
        <f t="shared" si="44"/>
        <v>511</v>
      </c>
      <c r="BV21" s="283">
        <f t="shared" si="45"/>
        <v>895</v>
      </c>
      <c r="BW21" s="283">
        <f t="shared" si="46"/>
        <v>7</v>
      </c>
      <c r="BX21" s="283">
        <f t="shared" si="47"/>
        <v>232</v>
      </c>
      <c r="BY21" s="283">
        <f t="shared" si="21"/>
        <v>4787</v>
      </c>
      <c r="BZ21" s="283">
        <f t="shared" si="22"/>
        <v>0</v>
      </c>
      <c r="CA21" s="283">
        <f t="shared" si="23"/>
        <v>3160</v>
      </c>
      <c r="CB21" s="283">
        <f t="shared" si="24"/>
        <v>493</v>
      </c>
      <c r="CC21" s="283">
        <f t="shared" si="25"/>
        <v>895</v>
      </c>
      <c r="CD21" s="283">
        <f t="shared" si="26"/>
        <v>7</v>
      </c>
      <c r="CE21" s="283">
        <f t="shared" si="27"/>
        <v>232</v>
      </c>
      <c r="CF21" s="283">
        <f t="shared" si="28"/>
        <v>23</v>
      </c>
      <c r="CG21" s="283">
        <f t="shared" si="48"/>
        <v>0</v>
      </c>
      <c r="CH21" s="283">
        <f t="shared" si="49"/>
        <v>5</v>
      </c>
      <c r="CI21" s="283">
        <f t="shared" si="50"/>
        <v>18</v>
      </c>
      <c r="CJ21" s="283">
        <f t="shared" si="51"/>
        <v>0</v>
      </c>
      <c r="CK21" s="283">
        <f t="shared" si="52"/>
        <v>0</v>
      </c>
      <c r="CL21" s="283">
        <f t="shared" si="53"/>
        <v>0</v>
      </c>
      <c r="CM21" s="283">
        <f t="shared" si="54"/>
        <v>1212</v>
      </c>
      <c r="CN21" s="283">
        <f t="shared" si="55"/>
        <v>0</v>
      </c>
      <c r="CO21" s="283">
        <f t="shared" si="56"/>
        <v>1184</v>
      </c>
      <c r="CP21" s="283">
        <f t="shared" si="57"/>
        <v>17</v>
      </c>
      <c r="CQ21" s="283">
        <f t="shared" si="58"/>
        <v>11</v>
      </c>
      <c r="CR21" s="283">
        <f t="shared" si="59"/>
        <v>0</v>
      </c>
      <c r="CS21" s="283">
        <f t="shared" si="60"/>
        <v>0</v>
      </c>
      <c r="CT21" s="283">
        <f t="shared" si="31"/>
        <v>1114</v>
      </c>
      <c r="CU21" s="283">
        <f t="shared" si="32"/>
        <v>0</v>
      </c>
      <c r="CV21" s="283">
        <f t="shared" si="33"/>
        <v>1086</v>
      </c>
      <c r="CW21" s="283">
        <f t="shared" si="34"/>
        <v>17</v>
      </c>
      <c r="CX21" s="283">
        <f t="shared" si="35"/>
        <v>11</v>
      </c>
      <c r="CY21" s="283">
        <f t="shared" si="36"/>
        <v>0</v>
      </c>
      <c r="CZ21" s="283">
        <f t="shared" si="37"/>
        <v>0</v>
      </c>
      <c r="DA21" s="283">
        <f t="shared" si="38"/>
        <v>98</v>
      </c>
      <c r="DB21" s="283">
        <f t="shared" si="61"/>
        <v>0</v>
      </c>
      <c r="DC21" s="283">
        <f t="shared" si="62"/>
        <v>98</v>
      </c>
      <c r="DD21" s="283">
        <f t="shared" si="63"/>
        <v>0</v>
      </c>
      <c r="DE21" s="283">
        <f t="shared" si="64"/>
        <v>0</v>
      </c>
      <c r="DF21" s="283">
        <f t="shared" si="65"/>
        <v>0</v>
      </c>
      <c r="DG21" s="283">
        <f t="shared" si="66"/>
        <v>0</v>
      </c>
      <c r="DH21" s="283">
        <v>0</v>
      </c>
      <c r="DI21" s="283">
        <f t="shared" si="40"/>
        <v>1</v>
      </c>
      <c r="DJ21" s="283">
        <v>0</v>
      </c>
      <c r="DK21" s="283">
        <v>0</v>
      </c>
      <c r="DL21" s="283">
        <v>0</v>
      </c>
      <c r="DM21" s="283">
        <v>1</v>
      </c>
    </row>
    <row r="22" spans="1:117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3672</v>
      </c>
      <c r="E22" s="283">
        <f t="shared" si="1"/>
        <v>2426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1833</v>
      </c>
      <c r="K22" s="283">
        <v>1833</v>
      </c>
      <c r="L22" s="283">
        <v>0</v>
      </c>
      <c r="M22" s="283">
        <v>0</v>
      </c>
      <c r="N22" s="283">
        <f t="shared" si="4"/>
        <v>320</v>
      </c>
      <c r="O22" s="283">
        <v>320</v>
      </c>
      <c r="P22" s="283">
        <v>0</v>
      </c>
      <c r="Q22" s="283">
        <v>0</v>
      </c>
      <c r="R22" s="283">
        <f t="shared" si="5"/>
        <v>273</v>
      </c>
      <c r="S22" s="283">
        <v>273</v>
      </c>
      <c r="T22" s="283">
        <v>0</v>
      </c>
      <c r="U22" s="283">
        <v>0</v>
      </c>
      <c r="V22" s="283">
        <f t="shared" si="6"/>
        <v>0</v>
      </c>
      <c r="W22" s="283">
        <v>0</v>
      </c>
      <c r="X22" s="283">
        <v>0</v>
      </c>
      <c r="Y22" s="283">
        <v>0</v>
      </c>
      <c r="Z22" s="283">
        <f t="shared" si="7"/>
        <v>0</v>
      </c>
      <c r="AA22" s="283">
        <v>0</v>
      </c>
      <c r="AB22" s="283">
        <v>0</v>
      </c>
      <c r="AC22" s="283">
        <v>0</v>
      </c>
      <c r="AD22" s="283">
        <f t="shared" si="8"/>
        <v>1246</v>
      </c>
      <c r="AE22" s="283">
        <f t="shared" si="9"/>
        <v>0</v>
      </c>
      <c r="AF22" s="283">
        <v>0</v>
      </c>
      <c r="AG22" s="283">
        <v>0</v>
      </c>
      <c r="AH22" s="283">
        <v>0</v>
      </c>
      <c r="AI22" s="283">
        <f t="shared" si="10"/>
        <v>1246</v>
      </c>
      <c r="AJ22" s="283">
        <v>1246</v>
      </c>
      <c r="AK22" s="283">
        <v>0</v>
      </c>
      <c r="AL22" s="283">
        <v>0</v>
      </c>
      <c r="AM22" s="283">
        <f t="shared" si="11"/>
        <v>0</v>
      </c>
      <c r="AN22" s="283">
        <v>0</v>
      </c>
      <c r="AO22" s="283">
        <v>0</v>
      </c>
      <c r="AP22" s="283">
        <v>0</v>
      </c>
      <c r="AQ22" s="283">
        <f t="shared" si="12"/>
        <v>0</v>
      </c>
      <c r="AR22" s="283">
        <v>0</v>
      </c>
      <c r="AS22" s="283">
        <v>0</v>
      </c>
      <c r="AT22" s="283">
        <v>0</v>
      </c>
      <c r="AU22" s="283">
        <f t="shared" si="13"/>
        <v>0</v>
      </c>
      <c r="AV22" s="283">
        <v>0</v>
      </c>
      <c r="AW22" s="283">
        <v>0</v>
      </c>
      <c r="AX22" s="283">
        <v>0</v>
      </c>
      <c r="AY22" s="283">
        <f t="shared" si="14"/>
        <v>0</v>
      </c>
      <c r="AZ22" s="283">
        <v>0</v>
      </c>
      <c r="BA22" s="283">
        <v>0</v>
      </c>
      <c r="BB22" s="283">
        <v>0</v>
      </c>
      <c r="BC22" s="283">
        <f t="shared" si="15"/>
        <v>0</v>
      </c>
      <c r="BD22" s="283">
        <f t="shared" si="16"/>
        <v>0</v>
      </c>
      <c r="BE22" s="283">
        <v>0</v>
      </c>
      <c r="BF22" s="283"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f t="shared" si="18"/>
        <v>0</v>
      </c>
      <c r="BL22" s="283">
        <v>0</v>
      </c>
      <c r="BM22" s="283">
        <v>0</v>
      </c>
      <c r="BN22" s="283">
        <v>0</v>
      </c>
      <c r="BO22" s="283">
        <v>0</v>
      </c>
      <c r="BP22" s="283">
        <v>0</v>
      </c>
      <c r="BQ22" s="283">
        <v>0</v>
      </c>
      <c r="BR22" s="283">
        <f t="shared" si="41"/>
        <v>2426</v>
      </c>
      <c r="BS22" s="283">
        <f t="shared" si="42"/>
        <v>0</v>
      </c>
      <c r="BT22" s="283">
        <f t="shared" si="43"/>
        <v>1833</v>
      </c>
      <c r="BU22" s="283">
        <f t="shared" si="44"/>
        <v>320</v>
      </c>
      <c r="BV22" s="283">
        <f t="shared" si="45"/>
        <v>273</v>
      </c>
      <c r="BW22" s="283">
        <f t="shared" si="46"/>
        <v>0</v>
      </c>
      <c r="BX22" s="283">
        <f t="shared" si="47"/>
        <v>0</v>
      </c>
      <c r="BY22" s="283">
        <f t="shared" si="21"/>
        <v>2426</v>
      </c>
      <c r="BZ22" s="283">
        <f t="shared" si="22"/>
        <v>0</v>
      </c>
      <c r="CA22" s="283">
        <f t="shared" si="23"/>
        <v>1833</v>
      </c>
      <c r="CB22" s="283">
        <f t="shared" si="24"/>
        <v>320</v>
      </c>
      <c r="CC22" s="283">
        <f t="shared" si="25"/>
        <v>273</v>
      </c>
      <c r="CD22" s="283">
        <f t="shared" si="26"/>
        <v>0</v>
      </c>
      <c r="CE22" s="283">
        <f t="shared" si="27"/>
        <v>0</v>
      </c>
      <c r="CF22" s="283">
        <f t="shared" si="28"/>
        <v>0</v>
      </c>
      <c r="CG22" s="283">
        <f t="shared" si="48"/>
        <v>0</v>
      </c>
      <c r="CH22" s="283">
        <f t="shared" si="49"/>
        <v>0</v>
      </c>
      <c r="CI22" s="283">
        <f t="shared" si="50"/>
        <v>0</v>
      </c>
      <c r="CJ22" s="283">
        <f t="shared" si="51"/>
        <v>0</v>
      </c>
      <c r="CK22" s="283">
        <f t="shared" si="52"/>
        <v>0</v>
      </c>
      <c r="CL22" s="283">
        <f t="shared" si="53"/>
        <v>0</v>
      </c>
      <c r="CM22" s="283">
        <f t="shared" si="54"/>
        <v>1246</v>
      </c>
      <c r="CN22" s="283">
        <f t="shared" si="55"/>
        <v>0</v>
      </c>
      <c r="CO22" s="283">
        <f t="shared" si="56"/>
        <v>1246</v>
      </c>
      <c r="CP22" s="283">
        <f t="shared" si="57"/>
        <v>0</v>
      </c>
      <c r="CQ22" s="283">
        <f t="shared" si="58"/>
        <v>0</v>
      </c>
      <c r="CR22" s="283">
        <f t="shared" si="59"/>
        <v>0</v>
      </c>
      <c r="CS22" s="283">
        <f t="shared" si="60"/>
        <v>0</v>
      </c>
      <c r="CT22" s="283">
        <f t="shared" si="31"/>
        <v>1246</v>
      </c>
      <c r="CU22" s="283">
        <f t="shared" si="32"/>
        <v>0</v>
      </c>
      <c r="CV22" s="283">
        <f t="shared" si="33"/>
        <v>1246</v>
      </c>
      <c r="CW22" s="283">
        <f t="shared" si="34"/>
        <v>0</v>
      </c>
      <c r="CX22" s="283">
        <f t="shared" si="35"/>
        <v>0</v>
      </c>
      <c r="CY22" s="283">
        <f t="shared" si="36"/>
        <v>0</v>
      </c>
      <c r="CZ22" s="283">
        <f t="shared" si="37"/>
        <v>0</v>
      </c>
      <c r="DA22" s="283">
        <f t="shared" si="38"/>
        <v>0</v>
      </c>
      <c r="DB22" s="283">
        <f t="shared" si="61"/>
        <v>0</v>
      </c>
      <c r="DC22" s="283">
        <f t="shared" si="62"/>
        <v>0</v>
      </c>
      <c r="DD22" s="283">
        <f t="shared" si="63"/>
        <v>0</v>
      </c>
      <c r="DE22" s="283">
        <f t="shared" si="64"/>
        <v>0</v>
      </c>
      <c r="DF22" s="283">
        <f t="shared" si="65"/>
        <v>0</v>
      </c>
      <c r="DG22" s="283">
        <f t="shared" si="66"/>
        <v>0</v>
      </c>
      <c r="DH22" s="283">
        <v>0</v>
      </c>
      <c r="DI22" s="283">
        <f t="shared" si="40"/>
        <v>0</v>
      </c>
      <c r="DJ22" s="283">
        <v>0</v>
      </c>
      <c r="DK22" s="283">
        <v>0</v>
      </c>
      <c r="DL22" s="283">
        <v>0</v>
      </c>
      <c r="DM22" s="283">
        <v>0</v>
      </c>
    </row>
    <row r="23" spans="1:117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5858</v>
      </c>
      <c r="E23" s="283">
        <f t="shared" si="1"/>
        <v>4805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f t="shared" si="3"/>
        <v>3618</v>
      </c>
      <c r="K23" s="283">
        <v>446</v>
      </c>
      <c r="L23" s="283">
        <v>3172</v>
      </c>
      <c r="M23" s="283">
        <v>0</v>
      </c>
      <c r="N23" s="283">
        <f t="shared" si="4"/>
        <v>191</v>
      </c>
      <c r="O23" s="283">
        <v>56</v>
      </c>
      <c r="P23" s="283">
        <v>135</v>
      </c>
      <c r="Q23" s="283">
        <v>0</v>
      </c>
      <c r="R23" s="283">
        <f t="shared" si="5"/>
        <v>745</v>
      </c>
      <c r="S23" s="283">
        <v>107</v>
      </c>
      <c r="T23" s="283">
        <v>638</v>
      </c>
      <c r="U23" s="283">
        <v>0</v>
      </c>
      <c r="V23" s="283">
        <f t="shared" si="6"/>
        <v>0</v>
      </c>
      <c r="W23" s="283">
        <v>0</v>
      </c>
      <c r="X23" s="283">
        <v>0</v>
      </c>
      <c r="Y23" s="283">
        <v>0</v>
      </c>
      <c r="Z23" s="283">
        <f t="shared" si="7"/>
        <v>251</v>
      </c>
      <c r="AA23" s="283">
        <v>81</v>
      </c>
      <c r="AB23" s="283">
        <v>170</v>
      </c>
      <c r="AC23" s="283">
        <v>0</v>
      </c>
      <c r="AD23" s="283">
        <f t="shared" si="8"/>
        <v>1053</v>
      </c>
      <c r="AE23" s="283">
        <f t="shared" si="9"/>
        <v>0</v>
      </c>
      <c r="AF23" s="283">
        <v>0</v>
      </c>
      <c r="AG23" s="283">
        <v>0</v>
      </c>
      <c r="AH23" s="283">
        <v>0</v>
      </c>
      <c r="AI23" s="283">
        <f t="shared" si="10"/>
        <v>1053</v>
      </c>
      <c r="AJ23" s="283">
        <v>0</v>
      </c>
      <c r="AK23" s="283">
        <v>0</v>
      </c>
      <c r="AL23" s="283">
        <v>1053</v>
      </c>
      <c r="AM23" s="283">
        <f t="shared" si="11"/>
        <v>0</v>
      </c>
      <c r="AN23" s="283">
        <v>0</v>
      </c>
      <c r="AO23" s="283">
        <v>0</v>
      </c>
      <c r="AP23" s="283">
        <v>0</v>
      </c>
      <c r="AQ23" s="283">
        <f t="shared" si="12"/>
        <v>0</v>
      </c>
      <c r="AR23" s="283">
        <v>0</v>
      </c>
      <c r="AS23" s="283">
        <v>0</v>
      </c>
      <c r="AT23" s="283">
        <v>0</v>
      </c>
      <c r="AU23" s="283">
        <f t="shared" si="13"/>
        <v>0</v>
      </c>
      <c r="AV23" s="283">
        <v>0</v>
      </c>
      <c r="AW23" s="283">
        <v>0</v>
      </c>
      <c r="AX23" s="283">
        <v>0</v>
      </c>
      <c r="AY23" s="283">
        <f t="shared" si="14"/>
        <v>0</v>
      </c>
      <c r="AZ23" s="283">
        <v>0</v>
      </c>
      <c r="BA23" s="283">
        <v>0</v>
      </c>
      <c r="BB23" s="283">
        <v>0</v>
      </c>
      <c r="BC23" s="283">
        <f t="shared" si="15"/>
        <v>0</v>
      </c>
      <c r="BD23" s="283">
        <f t="shared" si="16"/>
        <v>0</v>
      </c>
      <c r="BE23" s="283">
        <v>0</v>
      </c>
      <c r="BF23" s="283"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f t="shared" si="18"/>
        <v>0</v>
      </c>
      <c r="BL23" s="283">
        <v>0</v>
      </c>
      <c r="BM23" s="283">
        <v>0</v>
      </c>
      <c r="BN23" s="283">
        <v>0</v>
      </c>
      <c r="BO23" s="283">
        <v>0</v>
      </c>
      <c r="BP23" s="283">
        <v>0</v>
      </c>
      <c r="BQ23" s="283">
        <v>0</v>
      </c>
      <c r="BR23" s="283">
        <f t="shared" si="41"/>
        <v>4805</v>
      </c>
      <c r="BS23" s="283">
        <f t="shared" si="42"/>
        <v>0</v>
      </c>
      <c r="BT23" s="283">
        <f t="shared" si="43"/>
        <v>3618</v>
      </c>
      <c r="BU23" s="283">
        <f t="shared" si="44"/>
        <v>191</v>
      </c>
      <c r="BV23" s="283">
        <f t="shared" si="45"/>
        <v>745</v>
      </c>
      <c r="BW23" s="283">
        <f t="shared" si="46"/>
        <v>0</v>
      </c>
      <c r="BX23" s="283">
        <f t="shared" si="47"/>
        <v>251</v>
      </c>
      <c r="BY23" s="283">
        <f t="shared" si="21"/>
        <v>4805</v>
      </c>
      <c r="BZ23" s="283">
        <f t="shared" si="22"/>
        <v>0</v>
      </c>
      <c r="CA23" s="283">
        <f t="shared" si="23"/>
        <v>3618</v>
      </c>
      <c r="CB23" s="283">
        <f t="shared" si="24"/>
        <v>191</v>
      </c>
      <c r="CC23" s="283">
        <f t="shared" si="25"/>
        <v>745</v>
      </c>
      <c r="CD23" s="283">
        <f t="shared" si="26"/>
        <v>0</v>
      </c>
      <c r="CE23" s="283">
        <f t="shared" si="27"/>
        <v>251</v>
      </c>
      <c r="CF23" s="283">
        <f t="shared" si="28"/>
        <v>0</v>
      </c>
      <c r="CG23" s="283">
        <f t="shared" si="48"/>
        <v>0</v>
      </c>
      <c r="CH23" s="283">
        <f t="shared" si="49"/>
        <v>0</v>
      </c>
      <c r="CI23" s="283">
        <f t="shared" si="50"/>
        <v>0</v>
      </c>
      <c r="CJ23" s="283">
        <f t="shared" si="51"/>
        <v>0</v>
      </c>
      <c r="CK23" s="283">
        <f t="shared" si="52"/>
        <v>0</v>
      </c>
      <c r="CL23" s="283">
        <f t="shared" si="53"/>
        <v>0</v>
      </c>
      <c r="CM23" s="283">
        <f t="shared" si="54"/>
        <v>1053</v>
      </c>
      <c r="CN23" s="283">
        <f t="shared" si="55"/>
        <v>0</v>
      </c>
      <c r="CO23" s="283">
        <f t="shared" si="56"/>
        <v>1053</v>
      </c>
      <c r="CP23" s="283">
        <f t="shared" si="57"/>
        <v>0</v>
      </c>
      <c r="CQ23" s="283">
        <f t="shared" si="58"/>
        <v>0</v>
      </c>
      <c r="CR23" s="283">
        <f t="shared" si="59"/>
        <v>0</v>
      </c>
      <c r="CS23" s="283">
        <f t="shared" si="60"/>
        <v>0</v>
      </c>
      <c r="CT23" s="283">
        <f t="shared" si="31"/>
        <v>1053</v>
      </c>
      <c r="CU23" s="283">
        <f t="shared" si="32"/>
        <v>0</v>
      </c>
      <c r="CV23" s="283">
        <f t="shared" si="33"/>
        <v>1053</v>
      </c>
      <c r="CW23" s="283">
        <f t="shared" si="34"/>
        <v>0</v>
      </c>
      <c r="CX23" s="283">
        <f t="shared" si="35"/>
        <v>0</v>
      </c>
      <c r="CY23" s="283">
        <f t="shared" si="36"/>
        <v>0</v>
      </c>
      <c r="CZ23" s="283">
        <f t="shared" si="37"/>
        <v>0</v>
      </c>
      <c r="DA23" s="283">
        <f t="shared" si="38"/>
        <v>0</v>
      </c>
      <c r="DB23" s="283">
        <f t="shared" si="61"/>
        <v>0</v>
      </c>
      <c r="DC23" s="283">
        <f t="shared" si="62"/>
        <v>0</v>
      </c>
      <c r="DD23" s="283">
        <f t="shared" si="63"/>
        <v>0</v>
      </c>
      <c r="DE23" s="283">
        <f t="shared" si="64"/>
        <v>0</v>
      </c>
      <c r="DF23" s="283">
        <f t="shared" si="65"/>
        <v>0</v>
      </c>
      <c r="DG23" s="283">
        <f t="shared" si="66"/>
        <v>0</v>
      </c>
      <c r="DH23" s="283">
        <v>0</v>
      </c>
      <c r="DI23" s="283">
        <f t="shared" si="40"/>
        <v>0</v>
      </c>
      <c r="DJ23" s="283">
        <v>0</v>
      </c>
      <c r="DK23" s="283">
        <v>0</v>
      </c>
      <c r="DL23" s="283">
        <v>0</v>
      </c>
      <c r="DM23" s="283">
        <v>0</v>
      </c>
    </row>
    <row r="24" spans="1:117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3835</v>
      </c>
      <c r="E24" s="283">
        <f t="shared" si="1"/>
        <v>3136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f t="shared" si="3"/>
        <v>2529</v>
      </c>
      <c r="K24" s="283">
        <v>2529</v>
      </c>
      <c r="L24" s="283">
        <v>0</v>
      </c>
      <c r="M24" s="283">
        <v>0</v>
      </c>
      <c r="N24" s="283">
        <f t="shared" si="4"/>
        <v>236</v>
      </c>
      <c r="O24" s="283">
        <v>236</v>
      </c>
      <c r="P24" s="283">
        <v>0</v>
      </c>
      <c r="Q24" s="283">
        <v>0</v>
      </c>
      <c r="R24" s="283">
        <f t="shared" si="5"/>
        <v>366</v>
      </c>
      <c r="S24" s="283">
        <v>0</v>
      </c>
      <c r="T24" s="283">
        <v>366</v>
      </c>
      <c r="U24" s="283">
        <v>0</v>
      </c>
      <c r="V24" s="283">
        <f t="shared" si="6"/>
        <v>0</v>
      </c>
      <c r="W24" s="283">
        <v>0</v>
      </c>
      <c r="X24" s="283">
        <v>0</v>
      </c>
      <c r="Y24" s="283">
        <v>0</v>
      </c>
      <c r="Z24" s="283">
        <f t="shared" si="7"/>
        <v>5</v>
      </c>
      <c r="AA24" s="283">
        <v>5</v>
      </c>
      <c r="AB24" s="283">
        <v>0</v>
      </c>
      <c r="AC24" s="283">
        <v>0</v>
      </c>
      <c r="AD24" s="283">
        <f t="shared" si="8"/>
        <v>698</v>
      </c>
      <c r="AE24" s="283">
        <f t="shared" si="9"/>
        <v>0</v>
      </c>
      <c r="AF24" s="283">
        <v>0</v>
      </c>
      <c r="AG24" s="283">
        <v>0</v>
      </c>
      <c r="AH24" s="283">
        <v>0</v>
      </c>
      <c r="AI24" s="283">
        <f t="shared" si="10"/>
        <v>698</v>
      </c>
      <c r="AJ24" s="283">
        <v>0</v>
      </c>
      <c r="AK24" s="283">
        <v>0</v>
      </c>
      <c r="AL24" s="283">
        <v>698</v>
      </c>
      <c r="AM24" s="283">
        <f t="shared" si="11"/>
        <v>0</v>
      </c>
      <c r="AN24" s="283">
        <v>0</v>
      </c>
      <c r="AO24" s="283">
        <v>0</v>
      </c>
      <c r="AP24" s="283">
        <v>0</v>
      </c>
      <c r="AQ24" s="283">
        <f t="shared" si="12"/>
        <v>0</v>
      </c>
      <c r="AR24" s="283">
        <v>0</v>
      </c>
      <c r="AS24" s="283">
        <v>0</v>
      </c>
      <c r="AT24" s="283">
        <v>0</v>
      </c>
      <c r="AU24" s="283">
        <f t="shared" si="13"/>
        <v>0</v>
      </c>
      <c r="AV24" s="283">
        <v>0</v>
      </c>
      <c r="AW24" s="283">
        <v>0</v>
      </c>
      <c r="AX24" s="283">
        <v>0</v>
      </c>
      <c r="AY24" s="283">
        <f t="shared" si="14"/>
        <v>0</v>
      </c>
      <c r="AZ24" s="283">
        <v>0</v>
      </c>
      <c r="BA24" s="283">
        <v>0</v>
      </c>
      <c r="BB24" s="283">
        <v>0</v>
      </c>
      <c r="BC24" s="283">
        <f t="shared" si="15"/>
        <v>1</v>
      </c>
      <c r="BD24" s="283">
        <f t="shared" si="16"/>
        <v>1</v>
      </c>
      <c r="BE24" s="283">
        <v>0</v>
      </c>
      <c r="BF24" s="283">
        <v>0</v>
      </c>
      <c r="BG24" s="283">
        <v>1</v>
      </c>
      <c r="BH24" s="283">
        <v>0</v>
      </c>
      <c r="BI24" s="283">
        <v>0</v>
      </c>
      <c r="BJ24" s="283">
        <v>0</v>
      </c>
      <c r="BK24" s="283">
        <f t="shared" si="18"/>
        <v>0</v>
      </c>
      <c r="BL24" s="283">
        <v>0</v>
      </c>
      <c r="BM24" s="283">
        <v>0</v>
      </c>
      <c r="BN24" s="283">
        <v>0</v>
      </c>
      <c r="BO24" s="283">
        <v>0</v>
      </c>
      <c r="BP24" s="283">
        <v>0</v>
      </c>
      <c r="BQ24" s="283">
        <v>0</v>
      </c>
      <c r="BR24" s="283">
        <f t="shared" si="41"/>
        <v>3137</v>
      </c>
      <c r="BS24" s="283">
        <f t="shared" si="42"/>
        <v>0</v>
      </c>
      <c r="BT24" s="283">
        <f t="shared" si="43"/>
        <v>2529</v>
      </c>
      <c r="BU24" s="283">
        <f t="shared" si="44"/>
        <v>237</v>
      </c>
      <c r="BV24" s="283">
        <f t="shared" si="45"/>
        <v>366</v>
      </c>
      <c r="BW24" s="283">
        <f t="shared" si="46"/>
        <v>0</v>
      </c>
      <c r="BX24" s="283">
        <f t="shared" si="47"/>
        <v>5</v>
      </c>
      <c r="BY24" s="283">
        <f t="shared" si="21"/>
        <v>3136</v>
      </c>
      <c r="BZ24" s="283">
        <f t="shared" si="22"/>
        <v>0</v>
      </c>
      <c r="CA24" s="283">
        <f t="shared" si="23"/>
        <v>2529</v>
      </c>
      <c r="CB24" s="283">
        <f t="shared" si="24"/>
        <v>236</v>
      </c>
      <c r="CC24" s="283">
        <f t="shared" si="25"/>
        <v>366</v>
      </c>
      <c r="CD24" s="283">
        <f t="shared" si="26"/>
        <v>0</v>
      </c>
      <c r="CE24" s="283">
        <f t="shared" si="27"/>
        <v>5</v>
      </c>
      <c r="CF24" s="283">
        <f t="shared" si="28"/>
        <v>1</v>
      </c>
      <c r="CG24" s="283">
        <f t="shared" si="48"/>
        <v>0</v>
      </c>
      <c r="CH24" s="283">
        <f t="shared" si="49"/>
        <v>0</v>
      </c>
      <c r="CI24" s="283">
        <f t="shared" si="50"/>
        <v>1</v>
      </c>
      <c r="CJ24" s="283">
        <f t="shared" si="51"/>
        <v>0</v>
      </c>
      <c r="CK24" s="283">
        <f t="shared" si="52"/>
        <v>0</v>
      </c>
      <c r="CL24" s="283">
        <f t="shared" si="53"/>
        <v>0</v>
      </c>
      <c r="CM24" s="283">
        <f t="shared" si="54"/>
        <v>698</v>
      </c>
      <c r="CN24" s="283">
        <f t="shared" si="55"/>
        <v>0</v>
      </c>
      <c r="CO24" s="283">
        <f t="shared" si="56"/>
        <v>698</v>
      </c>
      <c r="CP24" s="283">
        <f t="shared" si="57"/>
        <v>0</v>
      </c>
      <c r="CQ24" s="283">
        <f t="shared" si="58"/>
        <v>0</v>
      </c>
      <c r="CR24" s="283">
        <f t="shared" si="59"/>
        <v>0</v>
      </c>
      <c r="CS24" s="283">
        <f t="shared" si="60"/>
        <v>0</v>
      </c>
      <c r="CT24" s="283">
        <f t="shared" si="31"/>
        <v>698</v>
      </c>
      <c r="CU24" s="283">
        <f t="shared" si="32"/>
        <v>0</v>
      </c>
      <c r="CV24" s="283">
        <f t="shared" si="33"/>
        <v>698</v>
      </c>
      <c r="CW24" s="283">
        <f t="shared" si="34"/>
        <v>0</v>
      </c>
      <c r="CX24" s="283">
        <f t="shared" si="35"/>
        <v>0</v>
      </c>
      <c r="CY24" s="283">
        <f t="shared" si="36"/>
        <v>0</v>
      </c>
      <c r="CZ24" s="283">
        <f t="shared" si="37"/>
        <v>0</v>
      </c>
      <c r="DA24" s="283">
        <f t="shared" si="38"/>
        <v>0</v>
      </c>
      <c r="DB24" s="283">
        <f t="shared" si="61"/>
        <v>0</v>
      </c>
      <c r="DC24" s="283">
        <f t="shared" si="62"/>
        <v>0</v>
      </c>
      <c r="DD24" s="283">
        <f t="shared" si="63"/>
        <v>0</v>
      </c>
      <c r="DE24" s="283">
        <f t="shared" si="64"/>
        <v>0</v>
      </c>
      <c r="DF24" s="283">
        <f t="shared" si="65"/>
        <v>0</v>
      </c>
      <c r="DG24" s="283">
        <f t="shared" si="66"/>
        <v>0</v>
      </c>
      <c r="DH24" s="283">
        <v>0</v>
      </c>
      <c r="DI24" s="283">
        <f t="shared" si="40"/>
        <v>0</v>
      </c>
      <c r="DJ24" s="283">
        <v>0</v>
      </c>
      <c r="DK24" s="283">
        <v>0</v>
      </c>
      <c r="DL24" s="283">
        <v>0</v>
      </c>
      <c r="DM24" s="283">
        <v>0</v>
      </c>
    </row>
    <row r="25" spans="1:117" ht="13.5" customHeight="1" x14ac:dyDescent="0.15">
      <c r="A25" s="281"/>
      <c r="B25" s="282"/>
      <c r="C25" s="281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83"/>
      <c r="BR25" s="283"/>
      <c r="BS25" s="283"/>
      <c r="BT25" s="283"/>
      <c r="BU25" s="283"/>
      <c r="BV25" s="283"/>
      <c r="BW25" s="283"/>
      <c r="BX25" s="283"/>
      <c r="BY25" s="283"/>
      <c r="BZ25" s="283"/>
      <c r="CA25" s="283"/>
      <c r="CB25" s="283"/>
      <c r="CC25" s="283"/>
      <c r="CD25" s="283"/>
      <c r="CE25" s="283"/>
      <c r="CF25" s="283"/>
      <c r="CG25" s="283"/>
      <c r="CH25" s="283"/>
      <c r="CI25" s="283"/>
      <c r="CJ25" s="283"/>
      <c r="CK25" s="283"/>
      <c r="CL25" s="283"/>
      <c r="CM25" s="283"/>
      <c r="CN25" s="283"/>
      <c r="CO25" s="283"/>
      <c r="CP25" s="283"/>
      <c r="CQ25" s="283"/>
      <c r="CR25" s="283"/>
      <c r="CS25" s="283"/>
      <c r="CT25" s="283"/>
      <c r="CU25" s="283"/>
      <c r="CV25" s="283"/>
      <c r="CW25" s="283"/>
      <c r="CX25" s="283"/>
      <c r="CY25" s="283"/>
      <c r="CZ25" s="283"/>
      <c r="DA25" s="283"/>
      <c r="DB25" s="283"/>
      <c r="DC25" s="283"/>
      <c r="DD25" s="283"/>
      <c r="DE25" s="283"/>
      <c r="DF25" s="283"/>
      <c r="DG25" s="283"/>
      <c r="DH25" s="283"/>
      <c r="DI25" s="283"/>
      <c r="DJ25" s="283"/>
      <c r="DK25" s="283"/>
      <c r="DL25" s="283"/>
      <c r="DM25" s="283"/>
    </row>
    <row r="26" spans="1:117" ht="13.5" customHeight="1" x14ac:dyDescent="0.15">
      <c r="A26" s="281"/>
      <c r="B26" s="282"/>
      <c r="C26" s="281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3"/>
      <c r="BM26" s="283"/>
      <c r="BN26" s="283"/>
      <c r="BO26" s="283"/>
      <c r="BP26" s="283"/>
      <c r="BQ26" s="283"/>
      <c r="BR26" s="283"/>
      <c r="BS26" s="283"/>
      <c r="BT26" s="283"/>
      <c r="BU26" s="283"/>
      <c r="BV26" s="283"/>
      <c r="BW26" s="283"/>
      <c r="BX26" s="283"/>
      <c r="BY26" s="283"/>
      <c r="BZ26" s="283"/>
      <c r="CA26" s="283"/>
      <c r="CB26" s="283"/>
      <c r="CC26" s="283"/>
      <c r="CD26" s="283"/>
      <c r="CE26" s="283"/>
      <c r="CF26" s="283"/>
      <c r="CG26" s="283"/>
      <c r="CH26" s="283"/>
      <c r="CI26" s="283"/>
      <c r="CJ26" s="283"/>
      <c r="CK26" s="283"/>
      <c r="CL26" s="283"/>
      <c r="CM26" s="283"/>
      <c r="CN26" s="283"/>
      <c r="CO26" s="283"/>
      <c r="CP26" s="283"/>
      <c r="CQ26" s="283"/>
      <c r="CR26" s="283"/>
      <c r="CS26" s="283"/>
      <c r="CT26" s="283"/>
      <c r="CU26" s="283"/>
      <c r="CV26" s="283"/>
      <c r="CW26" s="283"/>
      <c r="CX26" s="283"/>
      <c r="CY26" s="283"/>
      <c r="CZ26" s="283"/>
      <c r="DA26" s="283"/>
      <c r="DB26" s="283"/>
      <c r="DC26" s="283"/>
      <c r="DD26" s="283"/>
      <c r="DE26" s="283"/>
      <c r="DF26" s="283"/>
      <c r="DG26" s="283"/>
      <c r="DH26" s="283"/>
      <c r="DI26" s="283"/>
      <c r="DJ26" s="283"/>
      <c r="DK26" s="283"/>
      <c r="DL26" s="283"/>
      <c r="DM26" s="283"/>
    </row>
    <row r="27" spans="1:117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  <c r="CZ27" s="283"/>
      <c r="DA27" s="283"/>
      <c r="DB27" s="283"/>
      <c r="DC27" s="283"/>
      <c r="DD27" s="283"/>
      <c r="DE27" s="283"/>
      <c r="DF27" s="283"/>
      <c r="DG27" s="283"/>
      <c r="DH27" s="283"/>
      <c r="DI27" s="283"/>
      <c r="DJ27" s="283"/>
      <c r="DK27" s="283"/>
      <c r="DL27" s="283"/>
      <c r="DM27" s="283"/>
    </row>
    <row r="28" spans="1:117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</row>
    <row r="29" spans="1:117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  <c r="CZ29" s="283"/>
      <c r="DA29" s="283"/>
      <c r="DB29" s="283"/>
      <c r="DC29" s="283"/>
      <c r="DD29" s="283"/>
      <c r="DE29" s="283"/>
      <c r="DF29" s="283"/>
      <c r="DG29" s="283"/>
      <c r="DH29" s="283"/>
      <c r="DI29" s="283"/>
      <c r="DJ29" s="283"/>
      <c r="DK29" s="283"/>
      <c r="DL29" s="283"/>
      <c r="DM29" s="283"/>
    </row>
    <row r="30" spans="1:117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  <c r="CZ30" s="283"/>
      <c r="DA30" s="283"/>
      <c r="DB30" s="283"/>
      <c r="DC30" s="283"/>
      <c r="DD30" s="283"/>
      <c r="DE30" s="283"/>
      <c r="DF30" s="283"/>
      <c r="DG30" s="283"/>
      <c r="DH30" s="283"/>
      <c r="DI30" s="283"/>
      <c r="DJ30" s="283"/>
      <c r="DK30" s="283"/>
      <c r="DL30" s="283"/>
      <c r="DM30" s="283"/>
    </row>
    <row r="31" spans="1:117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3"/>
    </row>
    <row r="32" spans="1:117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  <c r="CZ32" s="283"/>
      <c r="DA32" s="283"/>
      <c r="DB32" s="283"/>
      <c r="DC32" s="283"/>
      <c r="DD32" s="283"/>
      <c r="DE32" s="283"/>
      <c r="DF32" s="283"/>
      <c r="DG32" s="283"/>
      <c r="DH32" s="283"/>
      <c r="DI32" s="283"/>
      <c r="DJ32" s="283"/>
      <c r="DK32" s="283"/>
      <c r="DL32" s="283"/>
      <c r="DM32" s="283"/>
    </row>
    <row r="33" spans="1:117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3"/>
    </row>
    <row r="34" spans="1:117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</row>
    <row r="35" spans="1:117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</row>
    <row r="36" spans="1:117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</row>
    <row r="37" spans="1:117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</row>
    <row r="38" spans="1:117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</row>
    <row r="39" spans="1:117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</row>
    <row r="40" spans="1:117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</row>
    <row r="41" spans="1:117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</row>
    <row r="42" spans="1:117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</row>
    <row r="43" spans="1:117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</row>
    <row r="44" spans="1:117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</row>
    <row r="45" spans="1:117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</row>
    <row r="46" spans="1:117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</row>
    <row r="47" spans="1:117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</row>
    <row r="48" spans="1:117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</row>
    <row r="49" spans="1:117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</row>
    <row r="50" spans="1:117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</row>
    <row r="51" spans="1:117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</row>
    <row r="52" spans="1:117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</row>
    <row r="53" spans="1:117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</row>
    <row r="54" spans="1:117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</row>
    <row r="55" spans="1:117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</row>
    <row r="56" spans="1:117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</row>
    <row r="57" spans="1:117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</row>
    <row r="58" spans="1:117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</row>
    <row r="59" spans="1:117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</row>
    <row r="60" spans="1:117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</row>
    <row r="61" spans="1:117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</row>
    <row r="62" spans="1:117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</row>
    <row r="63" spans="1:117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</row>
    <row r="64" spans="1:117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</row>
    <row r="65" spans="1:117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</row>
    <row r="66" spans="1:117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</row>
    <row r="67" spans="1:117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</row>
    <row r="68" spans="1:117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</row>
    <row r="69" spans="1:117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</row>
    <row r="70" spans="1:117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</row>
    <row r="71" spans="1:117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</row>
    <row r="72" spans="1:117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</row>
    <row r="73" spans="1:117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</row>
    <row r="74" spans="1:117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</row>
    <row r="75" spans="1:117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</row>
    <row r="76" spans="1:117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</row>
    <row r="77" spans="1:117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</row>
    <row r="78" spans="1:117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</row>
    <row r="79" spans="1:117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</row>
    <row r="80" spans="1:117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</row>
    <row r="81" spans="1:117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</row>
    <row r="82" spans="1:117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</row>
    <row r="83" spans="1:117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</row>
    <row r="84" spans="1:117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</row>
    <row r="85" spans="1:117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</row>
    <row r="86" spans="1:117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</row>
    <row r="87" spans="1:117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</row>
    <row r="88" spans="1:117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</row>
    <row r="89" spans="1:117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</row>
    <row r="90" spans="1:117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</row>
    <row r="91" spans="1:117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</row>
    <row r="92" spans="1:117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</row>
    <row r="93" spans="1:117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</row>
    <row r="94" spans="1:117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</row>
    <row r="95" spans="1:117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</row>
    <row r="96" spans="1:117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</row>
    <row r="97" spans="1:117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</row>
    <row r="98" spans="1:117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</row>
    <row r="99" spans="1:117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</row>
    <row r="100" spans="1:117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</row>
    <row r="101" spans="1:117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</row>
    <row r="102" spans="1:117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</row>
    <row r="103" spans="1:117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</row>
    <row r="104" spans="1:117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</row>
    <row r="105" spans="1:117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</row>
    <row r="106" spans="1:117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</row>
    <row r="107" spans="1:117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</row>
    <row r="108" spans="1:117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</row>
    <row r="110" spans="1:117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</row>
    <row r="111" spans="1:117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</row>
    <row r="112" spans="1:117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</row>
    <row r="113" spans="1:117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</row>
    <row r="114" spans="1:117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</row>
    <row r="115" spans="1:117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</row>
    <row r="116" spans="1:117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</row>
    <row r="117" spans="1:117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</row>
    <row r="118" spans="1:117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</row>
    <row r="119" spans="1:117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</row>
    <row r="120" spans="1:117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</row>
    <row r="121" spans="1:117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</row>
    <row r="122" spans="1:117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</row>
    <row r="123" spans="1:117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</row>
    <row r="124" spans="1:117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</row>
    <row r="125" spans="1:117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</row>
    <row r="126" spans="1:117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</row>
    <row r="127" spans="1:117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</row>
    <row r="128" spans="1:117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</row>
    <row r="129" spans="1:117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</row>
    <row r="130" spans="1:117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</row>
    <row r="131" spans="1:117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</row>
    <row r="132" spans="1:117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</row>
    <row r="133" spans="1:117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</row>
    <row r="134" spans="1:117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</row>
    <row r="135" spans="1:117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</row>
    <row r="136" spans="1:117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</row>
    <row r="137" spans="1:117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</row>
    <row r="138" spans="1:117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</row>
    <row r="139" spans="1:117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</row>
    <row r="140" spans="1:117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</row>
    <row r="141" spans="1:117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</row>
    <row r="142" spans="1:117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</row>
    <row r="143" spans="1:117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</row>
    <row r="144" spans="1:117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</row>
    <row r="145" spans="1:117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</row>
    <row r="146" spans="1:117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</row>
    <row r="147" spans="1:117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</row>
    <row r="148" spans="1:117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</row>
    <row r="149" spans="1:117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</row>
    <row r="150" spans="1:117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</row>
    <row r="151" spans="1:117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</row>
    <row r="152" spans="1:117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</row>
    <row r="153" spans="1:117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</row>
    <row r="154" spans="1:117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</row>
    <row r="155" spans="1:117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</row>
    <row r="156" spans="1:117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</row>
    <row r="157" spans="1:117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</row>
    <row r="158" spans="1:117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</row>
    <row r="159" spans="1:117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</row>
    <row r="160" spans="1:117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</row>
    <row r="162" spans="1:117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</row>
    <row r="163" spans="1:117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</row>
    <row r="164" spans="1:117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</row>
    <row r="165" spans="1:117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</row>
    <row r="166" spans="1:117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</row>
    <row r="167" spans="1:117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</row>
    <row r="168" spans="1:117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</row>
    <row r="169" spans="1:117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</row>
    <row r="170" spans="1:117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</row>
    <row r="171" spans="1:117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</row>
    <row r="172" spans="1:117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</row>
    <row r="173" spans="1:117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</row>
    <row r="174" spans="1:117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</row>
    <row r="175" spans="1:117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</row>
    <row r="176" spans="1:117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</row>
    <row r="177" spans="1:117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</row>
    <row r="178" spans="1:117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</row>
    <row r="179" spans="1:117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</row>
    <row r="180" spans="1:117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</row>
    <row r="181" spans="1:117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</row>
    <row r="182" spans="1:117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</row>
    <row r="183" spans="1:117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</row>
    <row r="184" spans="1:117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</row>
    <row r="185" spans="1:117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</row>
    <row r="186" spans="1:117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24">
    <sortCondition ref="A8:A24"/>
    <sortCondition ref="B8:B24"/>
    <sortCondition ref="C8:C24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23" man="1"/>
    <brk id="25" min="1" max="23" man="1"/>
    <brk id="38" min="1" max="23" man="1"/>
    <brk id="50" min="1" max="23" man="1"/>
    <brk id="62" min="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10</v>
      </c>
      <c r="B2" s="336" t="s">
        <v>11</v>
      </c>
      <c r="C2" s="338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37"/>
      <c r="B3" s="337"/>
      <c r="C3" s="339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37"/>
      <c r="B4" s="337"/>
      <c r="C4" s="339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37"/>
      <c r="B5" s="337"/>
      <c r="C5" s="339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37"/>
      <c r="B6" s="337"/>
      <c r="C6" s="339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香川県</v>
      </c>
      <c r="B7" s="293" t="str">
        <f>ごみ処理概要!B7</f>
        <v>37000</v>
      </c>
      <c r="C7" s="294" t="s">
        <v>3</v>
      </c>
      <c r="D7" s="295">
        <f t="shared" ref="D7:D24" si="0">SUM(E7,T7,AI7,AX7,BM7,CB7,CQ7,DF7,DU7,DZ7)</f>
        <v>293771</v>
      </c>
      <c r="E7" s="295">
        <f t="shared" ref="E7:E24" si="1">SUM(F7,M7)</f>
        <v>220185</v>
      </c>
      <c r="F7" s="295">
        <f t="shared" ref="F7:F24" si="2">SUM(G7:L7)</f>
        <v>211600</v>
      </c>
      <c r="G7" s="295">
        <f t="shared" ref="G7:L7" si="3">SUM(G$8:G$207)</f>
        <v>0</v>
      </c>
      <c r="H7" s="295">
        <f t="shared" si="3"/>
        <v>209795</v>
      </c>
      <c r="I7" s="295">
        <f t="shared" si="3"/>
        <v>1434</v>
      </c>
      <c r="J7" s="295">
        <f t="shared" si="3"/>
        <v>14</v>
      </c>
      <c r="K7" s="295">
        <f t="shared" si="3"/>
        <v>0</v>
      </c>
      <c r="L7" s="295">
        <f t="shared" si="3"/>
        <v>357</v>
      </c>
      <c r="M7" s="295">
        <f t="shared" ref="M7:M24" si="4">SUM(N7:S7)</f>
        <v>8585</v>
      </c>
      <c r="N7" s="295">
        <f t="shared" ref="N7:S7" si="5">SUM(N$8:N$207)</f>
        <v>0</v>
      </c>
      <c r="O7" s="295">
        <f t="shared" si="5"/>
        <v>8383</v>
      </c>
      <c r="P7" s="295">
        <f t="shared" si="5"/>
        <v>16</v>
      </c>
      <c r="Q7" s="295">
        <f t="shared" si="5"/>
        <v>0</v>
      </c>
      <c r="R7" s="295">
        <f t="shared" si="5"/>
        <v>0</v>
      </c>
      <c r="S7" s="295">
        <f t="shared" si="5"/>
        <v>186</v>
      </c>
      <c r="T7" s="295">
        <f t="shared" ref="T7:T24" si="6">SUM(U7,AB7)</f>
        <v>11400</v>
      </c>
      <c r="U7" s="295">
        <f t="shared" ref="U7:U24" si="7">SUM(V7:AA7)</f>
        <v>8974</v>
      </c>
      <c r="V7" s="295">
        <f t="shared" ref="V7:AA7" si="8">SUM(V$8:V$207)</f>
        <v>0</v>
      </c>
      <c r="W7" s="295">
        <f t="shared" si="8"/>
        <v>0</v>
      </c>
      <c r="X7" s="295">
        <f t="shared" si="8"/>
        <v>7707</v>
      </c>
      <c r="Y7" s="295">
        <f t="shared" si="8"/>
        <v>0</v>
      </c>
      <c r="Z7" s="295">
        <f t="shared" si="8"/>
        <v>0</v>
      </c>
      <c r="AA7" s="295">
        <f t="shared" si="8"/>
        <v>1267</v>
      </c>
      <c r="AB7" s="295">
        <f t="shared" ref="AB7:AB24" si="9">SUM(AC7:AH7)</f>
        <v>2426</v>
      </c>
      <c r="AC7" s="295">
        <f t="shared" ref="AC7:AH7" si="10">SUM(AC$8:AC$207)</f>
        <v>0</v>
      </c>
      <c r="AD7" s="295">
        <f t="shared" si="10"/>
        <v>0</v>
      </c>
      <c r="AE7" s="295">
        <f t="shared" si="10"/>
        <v>1348</v>
      </c>
      <c r="AF7" s="295">
        <f t="shared" si="10"/>
        <v>0</v>
      </c>
      <c r="AG7" s="295">
        <f t="shared" si="10"/>
        <v>0</v>
      </c>
      <c r="AH7" s="295">
        <f t="shared" si="10"/>
        <v>1078</v>
      </c>
      <c r="AI7" s="295">
        <f t="shared" ref="AI7:AI24" si="11">SUM(AJ7,AQ7)</f>
        <v>652</v>
      </c>
      <c r="AJ7" s="295">
        <f t="shared" ref="AJ7:AJ24" si="12">SUM(AK7:AP7)</f>
        <v>652</v>
      </c>
      <c r="AK7" s="295">
        <f t="shared" ref="AK7:AP7" si="13">SUM(AK$8:AK$207)</f>
        <v>0</v>
      </c>
      <c r="AL7" s="295">
        <f t="shared" si="13"/>
        <v>652</v>
      </c>
      <c r="AM7" s="295">
        <f t="shared" si="13"/>
        <v>0</v>
      </c>
      <c r="AN7" s="295">
        <f t="shared" si="13"/>
        <v>0</v>
      </c>
      <c r="AO7" s="295">
        <f t="shared" si="13"/>
        <v>0</v>
      </c>
      <c r="AP7" s="295">
        <f t="shared" si="13"/>
        <v>0</v>
      </c>
      <c r="AQ7" s="295">
        <f t="shared" ref="AQ7:AQ24" si="14">SUM(AR7:AW7)</f>
        <v>0</v>
      </c>
      <c r="AR7" s="295">
        <f t="shared" ref="AR7:AW7" si="15">SUM(AR$8:AR$207)</f>
        <v>0</v>
      </c>
      <c r="AS7" s="295">
        <f t="shared" si="15"/>
        <v>0</v>
      </c>
      <c r="AT7" s="295">
        <f t="shared" si="15"/>
        <v>0</v>
      </c>
      <c r="AU7" s="295">
        <f t="shared" si="15"/>
        <v>0</v>
      </c>
      <c r="AV7" s="295">
        <f t="shared" si="15"/>
        <v>0</v>
      </c>
      <c r="AW7" s="295">
        <f t="shared" si="15"/>
        <v>0</v>
      </c>
      <c r="AX7" s="295">
        <f t="shared" ref="AX7:AX24" si="16">SUM(AY7,BF7)</f>
        <v>0</v>
      </c>
      <c r="AY7" s="295">
        <f t="shared" ref="AY7:AY24" si="17">SUM(AZ7:BE7)</f>
        <v>0</v>
      </c>
      <c r="AZ7" s="295">
        <f t="shared" ref="AZ7:BE7" si="18">SUM(AZ$8:AZ$207)</f>
        <v>0</v>
      </c>
      <c r="BA7" s="295">
        <f t="shared" si="18"/>
        <v>0</v>
      </c>
      <c r="BB7" s="295">
        <f t="shared" si="18"/>
        <v>0</v>
      </c>
      <c r="BC7" s="295">
        <f t="shared" si="18"/>
        <v>0</v>
      </c>
      <c r="BD7" s="295">
        <f t="shared" si="18"/>
        <v>0</v>
      </c>
      <c r="BE7" s="295">
        <f t="shared" si="18"/>
        <v>0</v>
      </c>
      <c r="BF7" s="295">
        <f t="shared" ref="BF7:BF24" si="19">SUM(BG7:BL7)</f>
        <v>0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0</v>
      </c>
      <c r="BK7" s="295">
        <f t="shared" si="20"/>
        <v>0</v>
      </c>
      <c r="BL7" s="295">
        <f t="shared" si="20"/>
        <v>0</v>
      </c>
      <c r="BM7" s="295">
        <f t="shared" ref="BM7:BM24" si="21">SUM(BN7,BU7)</f>
        <v>0</v>
      </c>
      <c r="BN7" s="295">
        <f t="shared" ref="BN7:BN24" si="22">SUM(BO7:BT7)</f>
        <v>0</v>
      </c>
      <c r="BO7" s="295">
        <f t="shared" ref="BO7:BT7" si="23">SUM(BO$8:BO$207)</f>
        <v>0</v>
      </c>
      <c r="BP7" s="295">
        <f t="shared" si="23"/>
        <v>0</v>
      </c>
      <c r="BQ7" s="295">
        <f t="shared" si="23"/>
        <v>0</v>
      </c>
      <c r="BR7" s="295">
        <f t="shared" si="23"/>
        <v>0</v>
      </c>
      <c r="BS7" s="295">
        <f t="shared" si="23"/>
        <v>0</v>
      </c>
      <c r="BT7" s="295">
        <f t="shared" si="23"/>
        <v>0</v>
      </c>
      <c r="BU7" s="295">
        <f t="shared" ref="BU7:BU24" si="24">SUM(BV7:CA7)</f>
        <v>0</v>
      </c>
      <c r="BV7" s="295">
        <f t="shared" ref="BV7:CA7" si="25">SUM(BV$8:BV$207)</f>
        <v>0</v>
      </c>
      <c r="BW7" s="295">
        <f t="shared" si="25"/>
        <v>0</v>
      </c>
      <c r="BX7" s="295">
        <f t="shared" si="25"/>
        <v>0</v>
      </c>
      <c r="BY7" s="295">
        <f t="shared" si="25"/>
        <v>0</v>
      </c>
      <c r="BZ7" s="295">
        <f t="shared" si="25"/>
        <v>0</v>
      </c>
      <c r="CA7" s="295">
        <f t="shared" si="25"/>
        <v>0</v>
      </c>
      <c r="CB7" s="295">
        <f t="shared" ref="CB7:CB24" si="26">SUM(CC7,CJ7)</f>
        <v>12219</v>
      </c>
      <c r="CC7" s="295">
        <f t="shared" ref="CC7:CC24" si="27">SUM(CD7:CI7)</f>
        <v>12219</v>
      </c>
      <c r="CD7" s="295">
        <f t="shared" ref="CD7:CI7" si="28">SUM(CD$8:CD$207)</f>
        <v>0</v>
      </c>
      <c r="CE7" s="295">
        <f t="shared" si="28"/>
        <v>9525</v>
      </c>
      <c r="CF7" s="295">
        <f t="shared" si="28"/>
        <v>2018</v>
      </c>
      <c r="CG7" s="295">
        <f t="shared" si="28"/>
        <v>676</v>
      </c>
      <c r="CH7" s="295">
        <f t="shared" si="28"/>
        <v>0</v>
      </c>
      <c r="CI7" s="295">
        <f t="shared" si="28"/>
        <v>0</v>
      </c>
      <c r="CJ7" s="295">
        <f t="shared" ref="CJ7:CJ24" si="29">SUM(CK7:CP7)</f>
        <v>0</v>
      </c>
      <c r="CK7" s="295">
        <f t="shared" ref="CK7:CP7" si="30">SUM(CK$8:CK$207)</f>
        <v>0</v>
      </c>
      <c r="CL7" s="295">
        <f t="shared" si="30"/>
        <v>0</v>
      </c>
      <c r="CM7" s="295">
        <f t="shared" si="30"/>
        <v>0</v>
      </c>
      <c r="CN7" s="295">
        <f t="shared" si="30"/>
        <v>0</v>
      </c>
      <c r="CO7" s="295">
        <f t="shared" si="30"/>
        <v>0</v>
      </c>
      <c r="CP7" s="295">
        <f t="shared" si="30"/>
        <v>0</v>
      </c>
      <c r="CQ7" s="295">
        <f t="shared" ref="CQ7:CQ24" si="31">SUM(CR7,CY7)</f>
        <v>36157</v>
      </c>
      <c r="CR7" s="295">
        <f t="shared" ref="CR7:CR24" si="32">SUM(CS7:CX7)</f>
        <v>33894</v>
      </c>
      <c r="CS7" s="295">
        <f t="shared" ref="CS7:CX7" si="33">SUM(CS$8:CS$207)</f>
        <v>23</v>
      </c>
      <c r="CT7" s="295">
        <f t="shared" si="33"/>
        <v>1208</v>
      </c>
      <c r="CU7" s="295">
        <f t="shared" si="33"/>
        <v>3495</v>
      </c>
      <c r="CV7" s="295">
        <f t="shared" si="33"/>
        <v>28702</v>
      </c>
      <c r="CW7" s="295">
        <f t="shared" si="33"/>
        <v>45</v>
      </c>
      <c r="CX7" s="295">
        <f t="shared" si="33"/>
        <v>421</v>
      </c>
      <c r="CY7" s="295">
        <f t="shared" ref="CY7:CY24" si="34">SUM(CZ7:DE7)</f>
        <v>2263</v>
      </c>
      <c r="CZ7" s="295">
        <f t="shared" ref="CZ7:DE7" si="35">SUM(CZ$8:CZ$207)</f>
        <v>0</v>
      </c>
      <c r="DA7" s="295">
        <f t="shared" si="35"/>
        <v>0</v>
      </c>
      <c r="DB7" s="295">
        <f t="shared" si="35"/>
        <v>1695</v>
      </c>
      <c r="DC7" s="295">
        <f t="shared" si="35"/>
        <v>470</v>
      </c>
      <c r="DD7" s="295">
        <f t="shared" si="35"/>
        <v>0</v>
      </c>
      <c r="DE7" s="295">
        <f t="shared" si="35"/>
        <v>98</v>
      </c>
      <c r="DF7" s="295">
        <f t="shared" ref="DF7:DF24" si="36">SUM(DG7,DN7)</f>
        <v>323</v>
      </c>
      <c r="DG7" s="295">
        <f t="shared" ref="DG7:DG24" si="37">SUM(DH7:DM7)</f>
        <v>273</v>
      </c>
      <c r="DH7" s="295">
        <f t="shared" ref="DH7:DM7" si="38">SUM(DH$8:DH$207)</f>
        <v>0</v>
      </c>
      <c r="DI7" s="295">
        <f t="shared" si="38"/>
        <v>0</v>
      </c>
      <c r="DJ7" s="295">
        <f t="shared" si="38"/>
        <v>266</v>
      </c>
      <c r="DK7" s="295">
        <f t="shared" si="38"/>
        <v>0</v>
      </c>
      <c r="DL7" s="295">
        <f t="shared" si="38"/>
        <v>7</v>
      </c>
      <c r="DM7" s="295">
        <f t="shared" si="38"/>
        <v>0</v>
      </c>
      <c r="DN7" s="295">
        <f t="shared" ref="DN7:DN24" si="39">SUM(DO7:DT7)</f>
        <v>50</v>
      </c>
      <c r="DO7" s="295">
        <f t="shared" ref="DO7:DT7" si="40">SUM(DO$8:DO$207)</f>
        <v>0</v>
      </c>
      <c r="DP7" s="295">
        <f t="shared" si="40"/>
        <v>0</v>
      </c>
      <c r="DQ7" s="295">
        <f t="shared" si="40"/>
        <v>50</v>
      </c>
      <c r="DR7" s="295">
        <f t="shared" si="40"/>
        <v>0</v>
      </c>
      <c r="DS7" s="295">
        <f t="shared" si="40"/>
        <v>0</v>
      </c>
      <c r="DT7" s="295">
        <f t="shared" si="40"/>
        <v>0</v>
      </c>
      <c r="DU7" s="295">
        <f t="shared" ref="DU7:DU24" si="41">SUM(DV7:DY7)</f>
        <v>9649</v>
      </c>
      <c r="DV7" s="295">
        <f>SUM(DV$8:DV$207)</f>
        <v>9562</v>
      </c>
      <c r="DW7" s="295">
        <f>SUM(DW$8:DW$207)</f>
        <v>0</v>
      </c>
      <c r="DX7" s="295">
        <f>SUM(DX$8:DX$207)</f>
        <v>87</v>
      </c>
      <c r="DY7" s="295">
        <f>SUM(DY$8:DY$207)</f>
        <v>0</v>
      </c>
      <c r="DZ7" s="295">
        <f t="shared" ref="DZ7:DZ24" si="42">SUM(EA7,EH7)</f>
        <v>3186</v>
      </c>
      <c r="EA7" s="295">
        <f t="shared" ref="EA7:EA24" si="43">SUM(EB7:EG7)</f>
        <v>1471</v>
      </c>
      <c r="EB7" s="295">
        <f t="shared" ref="EB7:EG7" si="44">SUM(EB$8:EB$207)</f>
        <v>0</v>
      </c>
      <c r="EC7" s="295">
        <f t="shared" si="44"/>
        <v>0</v>
      </c>
      <c r="ED7" s="295">
        <f t="shared" si="44"/>
        <v>1457</v>
      </c>
      <c r="EE7" s="295">
        <f t="shared" si="44"/>
        <v>0</v>
      </c>
      <c r="EF7" s="295">
        <f t="shared" si="44"/>
        <v>2</v>
      </c>
      <c r="EG7" s="295">
        <f t="shared" si="44"/>
        <v>12</v>
      </c>
      <c r="EH7" s="295">
        <f t="shared" ref="EH7:EH24" si="45">SUM(EI7:EN7)</f>
        <v>1715</v>
      </c>
      <c r="EI7" s="295">
        <f t="shared" ref="EI7:EN7" si="46">SUM(EI$8:EI$207)</f>
        <v>0</v>
      </c>
      <c r="EJ7" s="295">
        <f t="shared" si="46"/>
        <v>0</v>
      </c>
      <c r="EK7" s="295">
        <f t="shared" si="46"/>
        <v>830</v>
      </c>
      <c r="EL7" s="295">
        <f t="shared" si="46"/>
        <v>0</v>
      </c>
      <c r="EM7" s="295">
        <f t="shared" si="46"/>
        <v>885</v>
      </c>
      <c r="EN7" s="295">
        <f t="shared" si="46"/>
        <v>0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133168</v>
      </c>
      <c r="E8" s="283">
        <f t="shared" si="1"/>
        <v>98237</v>
      </c>
      <c r="F8" s="283">
        <f t="shared" si="2"/>
        <v>96553</v>
      </c>
      <c r="G8" s="283">
        <v>0</v>
      </c>
      <c r="H8" s="283">
        <v>96553</v>
      </c>
      <c r="I8" s="283">
        <v>0</v>
      </c>
      <c r="J8" s="283">
        <v>0</v>
      </c>
      <c r="K8" s="283">
        <v>0</v>
      </c>
      <c r="L8" s="283">
        <v>0</v>
      </c>
      <c r="M8" s="283">
        <f t="shared" si="4"/>
        <v>1684</v>
      </c>
      <c r="N8" s="283">
        <v>0</v>
      </c>
      <c r="O8" s="283">
        <v>1684</v>
      </c>
      <c r="P8" s="283">
        <v>0</v>
      </c>
      <c r="Q8" s="283">
        <v>0</v>
      </c>
      <c r="R8" s="283">
        <v>0</v>
      </c>
      <c r="S8" s="283">
        <v>0</v>
      </c>
      <c r="T8" s="283">
        <f t="shared" si="6"/>
        <v>7593</v>
      </c>
      <c r="U8" s="283">
        <f t="shared" si="7"/>
        <v>6329</v>
      </c>
      <c r="V8" s="283">
        <v>0</v>
      </c>
      <c r="W8" s="283">
        <v>0</v>
      </c>
      <c r="X8" s="283">
        <v>5797</v>
      </c>
      <c r="Y8" s="283">
        <v>0</v>
      </c>
      <c r="Z8" s="283">
        <v>0</v>
      </c>
      <c r="AA8" s="283">
        <v>532</v>
      </c>
      <c r="AB8" s="283">
        <f t="shared" si="9"/>
        <v>1264</v>
      </c>
      <c r="AC8" s="283">
        <v>0</v>
      </c>
      <c r="AD8" s="283">
        <v>0</v>
      </c>
      <c r="AE8" s="283">
        <v>1264</v>
      </c>
      <c r="AF8" s="283">
        <v>0</v>
      </c>
      <c r="AG8" s="283">
        <v>0</v>
      </c>
      <c r="AH8" s="283">
        <v>0</v>
      </c>
      <c r="AI8" s="283">
        <f t="shared" si="11"/>
        <v>0</v>
      </c>
      <c r="AJ8" s="283">
        <f t="shared" si="12"/>
        <v>0</v>
      </c>
      <c r="AK8" s="283">
        <v>0</v>
      </c>
      <c r="AL8" s="283">
        <v>0</v>
      </c>
      <c r="AM8" s="283">
        <v>0</v>
      </c>
      <c r="AN8" s="283">
        <v>0</v>
      </c>
      <c r="AO8" s="283">
        <v>0</v>
      </c>
      <c r="AP8" s="283">
        <v>0</v>
      </c>
      <c r="AQ8" s="283">
        <f t="shared" si="14"/>
        <v>0</v>
      </c>
      <c r="AR8" s="283">
        <v>0</v>
      </c>
      <c r="AS8" s="283">
        <v>0</v>
      </c>
      <c r="AT8" s="283">
        <v>0</v>
      </c>
      <c r="AU8" s="283">
        <v>0</v>
      </c>
      <c r="AV8" s="283">
        <v>0</v>
      </c>
      <c r="AW8" s="283">
        <v>0</v>
      </c>
      <c r="AX8" s="283">
        <f t="shared" si="16"/>
        <v>0</v>
      </c>
      <c r="AY8" s="283">
        <f t="shared" si="17"/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f t="shared" si="19"/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v>0</v>
      </c>
      <c r="BL8" s="283">
        <v>0</v>
      </c>
      <c r="BM8" s="283">
        <f t="shared" si="21"/>
        <v>0</v>
      </c>
      <c r="BN8" s="283">
        <f t="shared" si="22"/>
        <v>0</v>
      </c>
      <c r="BO8" s="283">
        <v>0</v>
      </c>
      <c r="BP8" s="283">
        <v>0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si="24"/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si="26"/>
        <v>0</v>
      </c>
      <c r="CC8" s="283">
        <f t="shared" si="27"/>
        <v>0</v>
      </c>
      <c r="CD8" s="283">
        <v>0</v>
      </c>
      <c r="CE8" s="283">
        <v>0</v>
      </c>
      <c r="CF8" s="283">
        <v>0</v>
      </c>
      <c r="CG8" s="283">
        <v>0</v>
      </c>
      <c r="CH8" s="283">
        <v>0</v>
      </c>
      <c r="CI8" s="283">
        <v>0</v>
      </c>
      <c r="CJ8" s="283">
        <f t="shared" si="29"/>
        <v>0</v>
      </c>
      <c r="CK8" s="283">
        <v>0</v>
      </c>
      <c r="CL8" s="283">
        <v>0</v>
      </c>
      <c r="CM8" s="283">
        <v>0</v>
      </c>
      <c r="CN8" s="283">
        <v>0</v>
      </c>
      <c r="CO8" s="283">
        <v>0</v>
      </c>
      <c r="CP8" s="283">
        <v>0</v>
      </c>
      <c r="CQ8" s="283">
        <f t="shared" si="31"/>
        <v>27277</v>
      </c>
      <c r="CR8" s="283">
        <f t="shared" si="32"/>
        <v>25748</v>
      </c>
      <c r="CS8" s="283">
        <v>0</v>
      </c>
      <c r="CT8" s="283">
        <v>0</v>
      </c>
      <c r="CU8" s="283">
        <v>2709</v>
      </c>
      <c r="CV8" s="283">
        <v>22795</v>
      </c>
      <c r="CW8" s="283">
        <v>0</v>
      </c>
      <c r="CX8" s="283">
        <v>244</v>
      </c>
      <c r="CY8" s="283">
        <f t="shared" si="34"/>
        <v>1529</v>
      </c>
      <c r="CZ8" s="283">
        <v>0</v>
      </c>
      <c r="DA8" s="283">
        <v>0</v>
      </c>
      <c r="DB8" s="283">
        <v>1528</v>
      </c>
      <c r="DC8" s="283">
        <v>1</v>
      </c>
      <c r="DD8" s="283">
        <v>0</v>
      </c>
      <c r="DE8" s="283">
        <v>0</v>
      </c>
      <c r="DF8" s="283">
        <f t="shared" si="36"/>
        <v>0</v>
      </c>
      <c r="DG8" s="283">
        <f t="shared" si="37"/>
        <v>0</v>
      </c>
      <c r="DH8" s="283">
        <v>0</v>
      </c>
      <c r="DI8" s="283">
        <v>0</v>
      </c>
      <c r="DJ8" s="283">
        <v>0</v>
      </c>
      <c r="DK8" s="283">
        <v>0</v>
      </c>
      <c r="DL8" s="283">
        <v>0</v>
      </c>
      <c r="DM8" s="283">
        <v>0</v>
      </c>
      <c r="DN8" s="283">
        <f t="shared" si="39"/>
        <v>0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0</v>
      </c>
      <c r="DU8" s="283">
        <f t="shared" si="41"/>
        <v>51</v>
      </c>
      <c r="DV8" s="283">
        <v>51</v>
      </c>
      <c r="DW8" s="283">
        <v>0</v>
      </c>
      <c r="DX8" s="283">
        <v>0</v>
      </c>
      <c r="DY8" s="283">
        <v>0</v>
      </c>
      <c r="DZ8" s="283">
        <f t="shared" si="42"/>
        <v>10</v>
      </c>
      <c r="EA8" s="283">
        <f t="shared" si="43"/>
        <v>10</v>
      </c>
      <c r="EB8" s="283">
        <v>0</v>
      </c>
      <c r="EC8" s="283">
        <v>0</v>
      </c>
      <c r="ED8" s="283">
        <v>10</v>
      </c>
      <c r="EE8" s="283">
        <v>0</v>
      </c>
      <c r="EF8" s="283">
        <v>0</v>
      </c>
      <c r="EG8" s="283">
        <v>0</v>
      </c>
      <c r="EH8" s="283">
        <f t="shared" si="45"/>
        <v>0</v>
      </c>
      <c r="EI8" s="283">
        <v>0</v>
      </c>
      <c r="EJ8" s="283">
        <v>0</v>
      </c>
      <c r="EK8" s="283">
        <v>0</v>
      </c>
      <c r="EL8" s="283">
        <v>0</v>
      </c>
      <c r="EM8" s="283">
        <v>0</v>
      </c>
      <c r="EN8" s="283">
        <v>0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34289</v>
      </c>
      <c r="E9" s="283">
        <f t="shared" si="1"/>
        <v>28549</v>
      </c>
      <c r="F9" s="283">
        <f t="shared" si="2"/>
        <v>26902</v>
      </c>
      <c r="G9" s="283">
        <v>0</v>
      </c>
      <c r="H9" s="283">
        <v>26902</v>
      </c>
      <c r="I9" s="283">
        <v>0</v>
      </c>
      <c r="J9" s="283">
        <v>0</v>
      </c>
      <c r="K9" s="283">
        <v>0</v>
      </c>
      <c r="L9" s="283">
        <v>0</v>
      </c>
      <c r="M9" s="283">
        <f t="shared" si="4"/>
        <v>1647</v>
      </c>
      <c r="N9" s="283">
        <v>0</v>
      </c>
      <c r="O9" s="283">
        <v>1647</v>
      </c>
      <c r="P9" s="283">
        <v>0</v>
      </c>
      <c r="Q9" s="283">
        <v>0</v>
      </c>
      <c r="R9" s="283">
        <v>0</v>
      </c>
      <c r="S9" s="283">
        <v>0</v>
      </c>
      <c r="T9" s="283">
        <f t="shared" si="6"/>
        <v>2313</v>
      </c>
      <c r="U9" s="283">
        <f t="shared" si="7"/>
        <v>1473</v>
      </c>
      <c r="V9" s="283">
        <v>0</v>
      </c>
      <c r="W9" s="283">
        <v>0</v>
      </c>
      <c r="X9" s="283">
        <v>1226</v>
      </c>
      <c r="Y9" s="283">
        <v>0</v>
      </c>
      <c r="Z9" s="283">
        <v>0</v>
      </c>
      <c r="AA9" s="283">
        <v>247</v>
      </c>
      <c r="AB9" s="283">
        <f t="shared" si="9"/>
        <v>840</v>
      </c>
      <c r="AC9" s="283">
        <v>0</v>
      </c>
      <c r="AD9" s="283">
        <v>0</v>
      </c>
      <c r="AE9" s="283">
        <v>66</v>
      </c>
      <c r="AF9" s="283">
        <v>0</v>
      </c>
      <c r="AG9" s="283">
        <v>0</v>
      </c>
      <c r="AH9" s="283">
        <v>774</v>
      </c>
      <c r="AI9" s="283">
        <f t="shared" si="11"/>
        <v>0</v>
      </c>
      <c r="AJ9" s="283">
        <f t="shared" si="12"/>
        <v>0</v>
      </c>
      <c r="AK9" s="283">
        <v>0</v>
      </c>
      <c r="AL9" s="283">
        <v>0</v>
      </c>
      <c r="AM9" s="283">
        <v>0</v>
      </c>
      <c r="AN9" s="283">
        <v>0</v>
      </c>
      <c r="AO9" s="283">
        <v>0</v>
      </c>
      <c r="AP9" s="283">
        <v>0</v>
      </c>
      <c r="AQ9" s="283">
        <f t="shared" si="14"/>
        <v>0</v>
      </c>
      <c r="AR9" s="283">
        <v>0</v>
      </c>
      <c r="AS9" s="283">
        <v>0</v>
      </c>
      <c r="AT9" s="283">
        <v>0</v>
      </c>
      <c r="AU9" s="283">
        <v>0</v>
      </c>
      <c r="AV9" s="283">
        <v>0</v>
      </c>
      <c r="AW9" s="283">
        <v>0</v>
      </c>
      <c r="AX9" s="283">
        <f t="shared" si="16"/>
        <v>0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21"/>
        <v>0</v>
      </c>
      <c r="BN9" s="283">
        <f t="shared" si="22"/>
        <v>0</v>
      </c>
      <c r="BO9" s="283">
        <v>0</v>
      </c>
      <c r="BP9" s="283">
        <v>0</v>
      </c>
      <c r="BQ9" s="283">
        <v>0</v>
      </c>
      <c r="BR9" s="283">
        <v>0</v>
      </c>
      <c r="BS9" s="283">
        <v>0</v>
      </c>
      <c r="BT9" s="283">
        <v>0</v>
      </c>
      <c r="BU9" s="283">
        <f t="shared" si="24"/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f t="shared" si="26"/>
        <v>0</v>
      </c>
      <c r="CC9" s="283">
        <f t="shared" si="27"/>
        <v>0</v>
      </c>
      <c r="CD9" s="283">
        <v>0</v>
      </c>
      <c r="CE9" s="283">
        <v>0</v>
      </c>
      <c r="CF9" s="283">
        <v>0</v>
      </c>
      <c r="CG9" s="283">
        <v>0</v>
      </c>
      <c r="CH9" s="283">
        <v>0</v>
      </c>
      <c r="CI9" s="283">
        <v>0</v>
      </c>
      <c r="CJ9" s="283">
        <f t="shared" si="29"/>
        <v>0</v>
      </c>
      <c r="CK9" s="283">
        <v>0</v>
      </c>
      <c r="CL9" s="283">
        <v>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31"/>
        <v>1407</v>
      </c>
      <c r="CR9" s="283">
        <f t="shared" si="32"/>
        <v>1407</v>
      </c>
      <c r="CS9" s="283">
        <v>0</v>
      </c>
      <c r="CT9" s="283">
        <v>0</v>
      </c>
      <c r="CU9" s="283">
        <v>0</v>
      </c>
      <c r="CV9" s="283">
        <v>1407</v>
      </c>
      <c r="CW9" s="283">
        <v>0</v>
      </c>
      <c r="CX9" s="283">
        <v>0</v>
      </c>
      <c r="CY9" s="283">
        <f t="shared" si="34"/>
        <v>0</v>
      </c>
      <c r="CZ9" s="283">
        <v>0</v>
      </c>
      <c r="DA9" s="283">
        <v>0</v>
      </c>
      <c r="DB9" s="283">
        <v>0</v>
      </c>
      <c r="DC9" s="283">
        <v>0</v>
      </c>
      <c r="DD9" s="283">
        <v>0</v>
      </c>
      <c r="DE9" s="283">
        <v>0</v>
      </c>
      <c r="DF9" s="283">
        <f t="shared" si="36"/>
        <v>0</v>
      </c>
      <c r="DG9" s="283">
        <f t="shared" si="37"/>
        <v>0</v>
      </c>
      <c r="DH9" s="283">
        <v>0</v>
      </c>
      <c r="DI9" s="283">
        <v>0</v>
      </c>
      <c r="DJ9" s="283">
        <v>0</v>
      </c>
      <c r="DK9" s="283">
        <v>0</v>
      </c>
      <c r="DL9" s="283">
        <v>0</v>
      </c>
      <c r="DM9" s="283">
        <v>0</v>
      </c>
      <c r="DN9" s="283">
        <f t="shared" si="39"/>
        <v>0</v>
      </c>
      <c r="DO9" s="283">
        <v>0</v>
      </c>
      <c r="DP9" s="283">
        <v>0</v>
      </c>
      <c r="DQ9" s="283">
        <v>0</v>
      </c>
      <c r="DR9" s="283">
        <v>0</v>
      </c>
      <c r="DS9" s="283">
        <v>0</v>
      </c>
      <c r="DT9" s="283">
        <v>0</v>
      </c>
      <c r="DU9" s="283">
        <f t="shared" si="41"/>
        <v>2020</v>
      </c>
      <c r="DV9" s="283">
        <v>2020</v>
      </c>
      <c r="DW9" s="283">
        <v>0</v>
      </c>
      <c r="DX9" s="283">
        <v>0</v>
      </c>
      <c r="DY9" s="283">
        <v>0</v>
      </c>
      <c r="DZ9" s="283">
        <f t="shared" si="42"/>
        <v>0</v>
      </c>
      <c r="EA9" s="283">
        <f t="shared" si="43"/>
        <v>0</v>
      </c>
      <c r="EB9" s="283">
        <v>0</v>
      </c>
      <c r="EC9" s="283">
        <v>0</v>
      </c>
      <c r="ED9" s="283">
        <v>0</v>
      </c>
      <c r="EE9" s="283">
        <v>0</v>
      </c>
      <c r="EF9" s="283">
        <v>0</v>
      </c>
      <c r="EG9" s="283">
        <v>0</v>
      </c>
      <c r="EH9" s="283">
        <f t="shared" si="45"/>
        <v>0</v>
      </c>
      <c r="EI9" s="283">
        <v>0</v>
      </c>
      <c r="EJ9" s="283">
        <v>0</v>
      </c>
      <c r="EK9" s="283">
        <v>0</v>
      </c>
      <c r="EL9" s="283">
        <v>0</v>
      </c>
      <c r="EM9" s="283">
        <v>0</v>
      </c>
      <c r="EN9" s="283">
        <v>0</v>
      </c>
    </row>
    <row r="10" spans="1:144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18308</v>
      </c>
      <c r="E10" s="283">
        <f t="shared" si="1"/>
        <v>14458</v>
      </c>
      <c r="F10" s="283">
        <f t="shared" si="2"/>
        <v>13730</v>
      </c>
      <c r="G10" s="283">
        <v>0</v>
      </c>
      <c r="H10" s="283">
        <v>13730</v>
      </c>
      <c r="I10" s="283">
        <v>0</v>
      </c>
      <c r="J10" s="283">
        <v>0</v>
      </c>
      <c r="K10" s="283">
        <v>0</v>
      </c>
      <c r="L10" s="283">
        <v>0</v>
      </c>
      <c r="M10" s="283">
        <f t="shared" si="4"/>
        <v>728</v>
      </c>
      <c r="N10" s="283">
        <v>0</v>
      </c>
      <c r="O10" s="283">
        <v>728</v>
      </c>
      <c r="P10" s="283">
        <v>0</v>
      </c>
      <c r="Q10" s="283">
        <v>0</v>
      </c>
      <c r="R10" s="283">
        <v>0</v>
      </c>
      <c r="S10" s="283">
        <v>0</v>
      </c>
      <c r="T10" s="283">
        <f t="shared" si="6"/>
        <v>0</v>
      </c>
      <c r="U10" s="283">
        <f t="shared" si="7"/>
        <v>0</v>
      </c>
      <c r="V10" s="283">
        <v>0</v>
      </c>
      <c r="W10" s="283">
        <v>0</v>
      </c>
      <c r="X10" s="283">
        <v>0</v>
      </c>
      <c r="Y10" s="283">
        <v>0</v>
      </c>
      <c r="Z10" s="283">
        <v>0</v>
      </c>
      <c r="AA10" s="283">
        <v>0</v>
      </c>
      <c r="AB10" s="283">
        <f t="shared" si="9"/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f t="shared" si="11"/>
        <v>0</v>
      </c>
      <c r="AJ10" s="283">
        <f t="shared" si="12"/>
        <v>0</v>
      </c>
      <c r="AK10" s="283">
        <v>0</v>
      </c>
      <c r="AL10" s="283">
        <v>0</v>
      </c>
      <c r="AM10" s="283">
        <v>0</v>
      </c>
      <c r="AN10" s="283">
        <v>0</v>
      </c>
      <c r="AO10" s="283">
        <v>0</v>
      </c>
      <c r="AP10" s="283">
        <v>0</v>
      </c>
      <c r="AQ10" s="283">
        <f t="shared" si="14"/>
        <v>0</v>
      </c>
      <c r="AR10" s="283">
        <v>0</v>
      </c>
      <c r="AS10" s="283">
        <v>0</v>
      </c>
      <c r="AT10" s="283">
        <v>0</v>
      </c>
      <c r="AU10" s="283">
        <v>0</v>
      </c>
      <c r="AV10" s="283">
        <v>0</v>
      </c>
      <c r="AW10" s="283">
        <v>0</v>
      </c>
      <c r="AX10" s="283">
        <f t="shared" si="16"/>
        <v>0</v>
      </c>
      <c r="AY10" s="283">
        <f t="shared" si="17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9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21"/>
        <v>0</v>
      </c>
      <c r="BN10" s="283">
        <f t="shared" si="22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0</v>
      </c>
      <c r="CC10" s="283">
        <f t="shared" si="27"/>
        <v>0</v>
      </c>
      <c r="CD10" s="283">
        <v>0</v>
      </c>
      <c r="CE10" s="283">
        <v>0</v>
      </c>
      <c r="CF10" s="283">
        <v>0</v>
      </c>
      <c r="CG10" s="283">
        <v>0</v>
      </c>
      <c r="CH10" s="283">
        <v>0</v>
      </c>
      <c r="CI10" s="283">
        <v>0</v>
      </c>
      <c r="CJ10" s="283">
        <f t="shared" si="29"/>
        <v>0</v>
      </c>
      <c r="CK10" s="283">
        <v>0</v>
      </c>
      <c r="CL10" s="283">
        <v>0</v>
      </c>
      <c r="CM10" s="283">
        <v>0</v>
      </c>
      <c r="CN10" s="283">
        <v>0</v>
      </c>
      <c r="CO10" s="283">
        <v>0</v>
      </c>
      <c r="CP10" s="283">
        <v>0</v>
      </c>
      <c r="CQ10" s="283">
        <f t="shared" si="31"/>
        <v>2346</v>
      </c>
      <c r="CR10" s="283">
        <f t="shared" si="32"/>
        <v>1963</v>
      </c>
      <c r="CS10" s="283">
        <v>0</v>
      </c>
      <c r="CT10" s="283">
        <v>0</v>
      </c>
      <c r="CU10" s="283">
        <v>786</v>
      </c>
      <c r="CV10" s="283">
        <v>1043</v>
      </c>
      <c r="CW10" s="283">
        <v>0</v>
      </c>
      <c r="CX10" s="283">
        <v>134</v>
      </c>
      <c r="CY10" s="283">
        <f t="shared" si="34"/>
        <v>383</v>
      </c>
      <c r="CZ10" s="283">
        <v>0</v>
      </c>
      <c r="DA10" s="283">
        <v>0</v>
      </c>
      <c r="DB10" s="283">
        <v>167</v>
      </c>
      <c r="DC10" s="283">
        <v>193</v>
      </c>
      <c r="DD10" s="283">
        <v>0</v>
      </c>
      <c r="DE10" s="283">
        <v>23</v>
      </c>
      <c r="DF10" s="283">
        <f t="shared" si="36"/>
        <v>0</v>
      </c>
      <c r="DG10" s="283">
        <f t="shared" si="37"/>
        <v>0</v>
      </c>
      <c r="DH10" s="283">
        <v>0</v>
      </c>
      <c r="DI10" s="283">
        <v>0</v>
      </c>
      <c r="DJ10" s="283">
        <v>0</v>
      </c>
      <c r="DK10" s="283">
        <v>0</v>
      </c>
      <c r="DL10" s="283">
        <v>0</v>
      </c>
      <c r="DM10" s="283">
        <v>0</v>
      </c>
      <c r="DN10" s="283">
        <f t="shared" si="39"/>
        <v>0</v>
      </c>
      <c r="DO10" s="283">
        <v>0</v>
      </c>
      <c r="DP10" s="283">
        <v>0</v>
      </c>
      <c r="DQ10" s="283">
        <v>0</v>
      </c>
      <c r="DR10" s="283">
        <v>0</v>
      </c>
      <c r="DS10" s="283">
        <v>0</v>
      </c>
      <c r="DT10" s="283">
        <v>0</v>
      </c>
      <c r="DU10" s="283">
        <f t="shared" si="41"/>
        <v>617</v>
      </c>
      <c r="DV10" s="283">
        <v>617</v>
      </c>
      <c r="DW10" s="283">
        <v>0</v>
      </c>
      <c r="DX10" s="283">
        <v>0</v>
      </c>
      <c r="DY10" s="283">
        <v>0</v>
      </c>
      <c r="DZ10" s="283">
        <f t="shared" si="42"/>
        <v>887</v>
      </c>
      <c r="EA10" s="283">
        <f t="shared" si="43"/>
        <v>2</v>
      </c>
      <c r="EB10" s="283">
        <v>0</v>
      </c>
      <c r="EC10" s="283">
        <v>0</v>
      </c>
      <c r="ED10" s="283">
        <v>0</v>
      </c>
      <c r="EE10" s="283">
        <v>0</v>
      </c>
      <c r="EF10" s="283">
        <v>2</v>
      </c>
      <c r="EG10" s="283">
        <v>0</v>
      </c>
      <c r="EH10" s="283">
        <f t="shared" si="45"/>
        <v>885</v>
      </c>
      <c r="EI10" s="283">
        <v>0</v>
      </c>
      <c r="EJ10" s="283">
        <v>0</v>
      </c>
      <c r="EK10" s="283">
        <v>0</v>
      </c>
      <c r="EL10" s="283">
        <v>0</v>
      </c>
      <c r="EM10" s="283">
        <v>885</v>
      </c>
      <c r="EN10" s="283">
        <v>0</v>
      </c>
    </row>
    <row r="11" spans="1:144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8711</v>
      </c>
      <c r="E11" s="283">
        <f t="shared" si="1"/>
        <v>7310</v>
      </c>
      <c r="F11" s="283">
        <f t="shared" si="2"/>
        <v>7095</v>
      </c>
      <c r="G11" s="283">
        <v>0</v>
      </c>
      <c r="H11" s="283">
        <v>7095</v>
      </c>
      <c r="I11" s="283">
        <v>0</v>
      </c>
      <c r="J11" s="283">
        <v>0</v>
      </c>
      <c r="K11" s="283">
        <v>0</v>
      </c>
      <c r="L11" s="283">
        <v>0</v>
      </c>
      <c r="M11" s="283">
        <f t="shared" si="4"/>
        <v>215</v>
      </c>
      <c r="N11" s="283">
        <v>0</v>
      </c>
      <c r="O11" s="283">
        <v>215</v>
      </c>
      <c r="P11" s="283">
        <v>0</v>
      </c>
      <c r="Q11" s="283">
        <v>0</v>
      </c>
      <c r="R11" s="283">
        <v>0</v>
      </c>
      <c r="S11" s="283">
        <v>0</v>
      </c>
      <c r="T11" s="283">
        <f t="shared" si="6"/>
        <v>0</v>
      </c>
      <c r="U11" s="283">
        <f t="shared" si="7"/>
        <v>0</v>
      </c>
      <c r="V11" s="283">
        <v>0</v>
      </c>
      <c r="W11" s="283">
        <v>0</v>
      </c>
      <c r="X11" s="283">
        <v>0</v>
      </c>
      <c r="Y11" s="283">
        <v>0</v>
      </c>
      <c r="Z11" s="283">
        <v>0</v>
      </c>
      <c r="AA11" s="283">
        <v>0</v>
      </c>
      <c r="AB11" s="283">
        <f t="shared" si="9"/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f t="shared" si="11"/>
        <v>0</v>
      </c>
      <c r="AJ11" s="283">
        <f t="shared" si="12"/>
        <v>0</v>
      </c>
      <c r="AK11" s="283">
        <v>0</v>
      </c>
      <c r="AL11" s="283">
        <v>0</v>
      </c>
      <c r="AM11" s="283">
        <v>0</v>
      </c>
      <c r="AN11" s="283">
        <v>0</v>
      </c>
      <c r="AO11" s="283">
        <v>0</v>
      </c>
      <c r="AP11" s="283">
        <v>0</v>
      </c>
      <c r="AQ11" s="283">
        <f t="shared" si="14"/>
        <v>0</v>
      </c>
      <c r="AR11" s="283">
        <v>0</v>
      </c>
      <c r="AS11" s="283">
        <v>0</v>
      </c>
      <c r="AT11" s="283">
        <v>0</v>
      </c>
      <c r="AU11" s="283">
        <v>0</v>
      </c>
      <c r="AV11" s="283">
        <v>0</v>
      </c>
      <c r="AW11" s="283">
        <v>0</v>
      </c>
      <c r="AX11" s="283">
        <f t="shared" si="16"/>
        <v>0</v>
      </c>
      <c r="AY11" s="283">
        <f t="shared" si="17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9"/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v>0</v>
      </c>
      <c r="BL11" s="283">
        <v>0</v>
      </c>
      <c r="BM11" s="283">
        <f t="shared" si="21"/>
        <v>0</v>
      </c>
      <c r="BN11" s="283">
        <f t="shared" si="22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 t="shared" si="24"/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f t="shared" si="26"/>
        <v>0</v>
      </c>
      <c r="CC11" s="283">
        <f t="shared" si="27"/>
        <v>0</v>
      </c>
      <c r="CD11" s="283">
        <v>0</v>
      </c>
      <c r="CE11" s="283">
        <v>0</v>
      </c>
      <c r="CF11" s="283">
        <v>0</v>
      </c>
      <c r="CG11" s="283">
        <v>0</v>
      </c>
      <c r="CH11" s="283">
        <v>0</v>
      </c>
      <c r="CI11" s="283">
        <v>0</v>
      </c>
      <c r="CJ11" s="283">
        <f t="shared" si="29"/>
        <v>0</v>
      </c>
      <c r="CK11" s="283">
        <v>0</v>
      </c>
      <c r="CL11" s="283">
        <v>0</v>
      </c>
      <c r="CM11" s="283">
        <v>0</v>
      </c>
      <c r="CN11" s="283">
        <v>0</v>
      </c>
      <c r="CO11" s="283">
        <v>0</v>
      </c>
      <c r="CP11" s="283">
        <v>0</v>
      </c>
      <c r="CQ11" s="283">
        <f t="shared" si="31"/>
        <v>1142</v>
      </c>
      <c r="CR11" s="283">
        <f t="shared" si="32"/>
        <v>995</v>
      </c>
      <c r="CS11" s="283">
        <v>0</v>
      </c>
      <c r="CT11" s="283">
        <v>0</v>
      </c>
      <c r="CU11" s="283">
        <v>0</v>
      </c>
      <c r="CV11" s="283">
        <v>939</v>
      </c>
      <c r="CW11" s="283">
        <v>13</v>
      </c>
      <c r="CX11" s="283">
        <v>43</v>
      </c>
      <c r="CY11" s="283">
        <f t="shared" si="34"/>
        <v>147</v>
      </c>
      <c r="CZ11" s="283">
        <v>0</v>
      </c>
      <c r="DA11" s="283">
        <v>0</v>
      </c>
      <c r="DB11" s="283">
        <v>0</v>
      </c>
      <c r="DC11" s="283">
        <v>78</v>
      </c>
      <c r="DD11" s="283">
        <v>0</v>
      </c>
      <c r="DE11" s="283">
        <v>69</v>
      </c>
      <c r="DF11" s="283">
        <f t="shared" si="36"/>
        <v>0</v>
      </c>
      <c r="DG11" s="283">
        <f t="shared" si="37"/>
        <v>0</v>
      </c>
      <c r="DH11" s="283">
        <v>0</v>
      </c>
      <c r="DI11" s="283">
        <v>0</v>
      </c>
      <c r="DJ11" s="283">
        <v>0</v>
      </c>
      <c r="DK11" s="283">
        <v>0</v>
      </c>
      <c r="DL11" s="283">
        <v>0</v>
      </c>
      <c r="DM11" s="283">
        <v>0</v>
      </c>
      <c r="DN11" s="283">
        <f t="shared" si="39"/>
        <v>0</v>
      </c>
      <c r="DO11" s="283">
        <v>0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41"/>
        <v>0</v>
      </c>
      <c r="DV11" s="283">
        <v>0</v>
      </c>
      <c r="DW11" s="283">
        <v>0</v>
      </c>
      <c r="DX11" s="283">
        <v>0</v>
      </c>
      <c r="DY11" s="283">
        <v>0</v>
      </c>
      <c r="DZ11" s="283">
        <f t="shared" si="42"/>
        <v>259</v>
      </c>
      <c r="EA11" s="283">
        <f t="shared" si="43"/>
        <v>259</v>
      </c>
      <c r="EB11" s="283">
        <v>0</v>
      </c>
      <c r="EC11" s="283">
        <v>0</v>
      </c>
      <c r="ED11" s="283">
        <v>259</v>
      </c>
      <c r="EE11" s="283">
        <v>0</v>
      </c>
      <c r="EF11" s="283">
        <v>0</v>
      </c>
      <c r="EG11" s="283">
        <v>0</v>
      </c>
      <c r="EH11" s="283">
        <f t="shared" si="45"/>
        <v>0</v>
      </c>
      <c r="EI11" s="283">
        <v>0</v>
      </c>
      <c r="EJ11" s="283">
        <v>0</v>
      </c>
      <c r="EK11" s="283">
        <v>0</v>
      </c>
      <c r="EL11" s="283">
        <v>0</v>
      </c>
      <c r="EM11" s="283">
        <v>0</v>
      </c>
      <c r="EN11" s="283">
        <v>0</v>
      </c>
    </row>
    <row r="12" spans="1:144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14505</v>
      </c>
      <c r="E12" s="283">
        <f t="shared" si="1"/>
        <v>11645</v>
      </c>
      <c r="F12" s="283">
        <f t="shared" si="2"/>
        <v>11645</v>
      </c>
      <c r="G12" s="283">
        <v>0</v>
      </c>
      <c r="H12" s="283">
        <v>11631</v>
      </c>
      <c r="I12" s="283">
        <v>0</v>
      </c>
      <c r="J12" s="283">
        <v>14</v>
      </c>
      <c r="K12" s="283">
        <v>0</v>
      </c>
      <c r="L12" s="283">
        <v>0</v>
      </c>
      <c r="M12" s="283">
        <f t="shared" si="4"/>
        <v>0</v>
      </c>
      <c r="N12" s="283">
        <v>0</v>
      </c>
      <c r="O12" s="283">
        <v>0</v>
      </c>
      <c r="P12" s="283">
        <v>0</v>
      </c>
      <c r="Q12" s="283">
        <v>0</v>
      </c>
      <c r="R12" s="283">
        <v>0</v>
      </c>
      <c r="S12" s="283">
        <v>0</v>
      </c>
      <c r="T12" s="283">
        <f t="shared" si="6"/>
        <v>0</v>
      </c>
      <c r="U12" s="283">
        <f t="shared" si="7"/>
        <v>0</v>
      </c>
      <c r="V12" s="283">
        <v>0</v>
      </c>
      <c r="W12" s="283">
        <v>0</v>
      </c>
      <c r="X12" s="283">
        <v>0</v>
      </c>
      <c r="Y12" s="283">
        <v>0</v>
      </c>
      <c r="Z12" s="283">
        <v>0</v>
      </c>
      <c r="AA12" s="283">
        <v>0</v>
      </c>
      <c r="AB12" s="283">
        <f t="shared" si="9"/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f t="shared" si="11"/>
        <v>0</v>
      </c>
      <c r="AJ12" s="283">
        <f t="shared" si="12"/>
        <v>0</v>
      </c>
      <c r="AK12" s="283">
        <v>0</v>
      </c>
      <c r="AL12" s="283">
        <v>0</v>
      </c>
      <c r="AM12" s="283">
        <v>0</v>
      </c>
      <c r="AN12" s="283">
        <v>0</v>
      </c>
      <c r="AO12" s="283">
        <v>0</v>
      </c>
      <c r="AP12" s="283">
        <v>0</v>
      </c>
      <c r="AQ12" s="283">
        <f t="shared" si="14"/>
        <v>0</v>
      </c>
      <c r="AR12" s="283">
        <v>0</v>
      </c>
      <c r="AS12" s="283">
        <v>0</v>
      </c>
      <c r="AT12" s="283">
        <v>0</v>
      </c>
      <c r="AU12" s="283">
        <v>0</v>
      </c>
      <c r="AV12" s="283">
        <v>0</v>
      </c>
      <c r="AW12" s="283">
        <v>0</v>
      </c>
      <c r="AX12" s="283">
        <f t="shared" si="16"/>
        <v>0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21"/>
        <v>0</v>
      </c>
      <c r="BN12" s="283">
        <f t="shared" si="22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1288</v>
      </c>
      <c r="CC12" s="283">
        <f t="shared" si="27"/>
        <v>1288</v>
      </c>
      <c r="CD12" s="283">
        <v>0</v>
      </c>
      <c r="CE12" s="283">
        <v>0</v>
      </c>
      <c r="CF12" s="283">
        <v>1288</v>
      </c>
      <c r="CG12" s="283">
        <v>0</v>
      </c>
      <c r="CH12" s="283">
        <v>0</v>
      </c>
      <c r="CI12" s="283">
        <v>0</v>
      </c>
      <c r="CJ12" s="283">
        <f t="shared" si="29"/>
        <v>0</v>
      </c>
      <c r="CK12" s="283">
        <v>0</v>
      </c>
      <c r="CL12" s="283">
        <v>0</v>
      </c>
      <c r="CM12" s="283">
        <v>0</v>
      </c>
      <c r="CN12" s="283">
        <v>0</v>
      </c>
      <c r="CO12" s="283">
        <v>0</v>
      </c>
      <c r="CP12" s="283">
        <v>0</v>
      </c>
      <c r="CQ12" s="283">
        <f t="shared" si="31"/>
        <v>0</v>
      </c>
      <c r="CR12" s="283">
        <f t="shared" si="32"/>
        <v>0</v>
      </c>
      <c r="CS12" s="283">
        <v>0</v>
      </c>
      <c r="CT12" s="283">
        <v>0</v>
      </c>
      <c r="CU12" s="283">
        <v>0</v>
      </c>
      <c r="CV12" s="283">
        <v>0</v>
      </c>
      <c r="CW12" s="283">
        <v>0</v>
      </c>
      <c r="CX12" s="283">
        <v>0</v>
      </c>
      <c r="CY12" s="283">
        <f t="shared" si="34"/>
        <v>0</v>
      </c>
      <c r="CZ12" s="283">
        <v>0</v>
      </c>
      <c r="DA12" s="283">
        <v>0</v>
      </c>
      <c r="DB12" s="283">
        <v>0</v>
      </c>
      <c r="DC12" s="283">
        <v>0</v>
      </c>
      <c r="DD12" s="283">
        <v>0</v>
      </c>
      <c r="DE12" s="283">
        <v>0</v>
      </c>
      <c r="DF12" s="283">
        <f t="shared" si="36"/>
        <v>0</v>
      </c>
      <c r="DG12" s="283">
        <f t="shared" si="37"/>
        <v>0</v>
      </c>
      <c r="DH12" s="283">
        <v>0</v>
      </c>
      <c r="DI12" s="283">
        <v>0</v>
      </c>
      <c r="DJ12" s="283">
        <v>0</v>
      </c>
      <c r="DK12" s="283">
        <v>0</v>
      </c>
      <c r="DL12" s="283">
        <v>0</v>
      </c>
      <c r="DM12" s="283">
        <v>0</v>
      </c>
      <c r="DN12" s="283">
        <f t="shared" si="39"/>
        <v>0</v>
      </c>
      <c r="DO12" s="283">
        <v>0</v>
      </c>
      <c r="DP12" s="283">
        <v>0</v>
      </c>
      <c r="DQ12" s="283">
        <v>0</v>
      </c>
      <c r="DR12" s="283">
        <v>0</v>
      </c>
      <c r="DS12" s="283">
        <v>0</v>
      </c>
      <c r="DT12" s="283">
        <v>0</v>
      </c>
      <c r="DU12" s="283">
        <f t="shared" si="41"/>
        <v>1572</v>
      </c>
      <c r="DV12" s="283">
        <v>1572</v>
      </c>
      <c r="DW12" s="283">
        <v>0</v>
      </c>
      <c r="DX12" s="283">
        <v>0</v>
      </c>
      <c r="DY12" s="283">
        <v>0</v>
      </c>
      <c r="DZ12" s="283">
        <f t="shared" si="42"/>
        <v>0</v>
      </c>
      <c r="EA12" s="283">
        <f t="shared" si="43"/>
        <v>0</v>
      </c>
      <c r="EB12" s="283">
        <v>0</v>
      </c>
      <c r="EC12" s="283">
        <v>0</v>
      </c>
      <c r="ED12" s="283">
        <v>0</v>
      </c>
      <c r="EE12" s="283">
        <v>0</v>
      </c>
      <c r="EF12" s="283">
        <v>0</v>
      </c>
      <c r="EG12" s="283">
        <v>0</v>
      </c>
      <c r="EH12" s="283">
        <f t="shared" si="45"/>
        <v>0</v>
      </c>
      <c r="EI12" s="283">
        <v>0</v>
      </c>
      <c r="EJ12" s="283">
        <v>0</v>
      </c>
      <c r="EK12" s="283">
        <v>0</v>
      </c>
      <c r="EL12" s="283">
        <v>0</v>
      </c>
      <c r="EM12" s="283">
        <v>0</v>
      </c>
      <c r="EN12" s="283">
        <v>0</v>
      </c>
    </row>
    <row r="13" spans="1:144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13339</v>
      </c>
      <c r="E13" s="283">
        <f t="shared" si="1"/>
        <v>12425</v>
      </c>
      <c r="F13" s="283">
        <f t="shared" si="2"/>
        <v>12425</v>
      </c>
      <c r="G13" s="283">
        <v>0</v>
      </c>
      <c r="H13" s="283">
        <v>11901</v>
      </c>
      <c r="I13" s="283">
        <v>391</v>
      </c>
      <c r="J13" s="283">
        <v>0</v>
      </c>
      <c r="K13" s="283">
        <v>0</v>
      </c>
      <c r="L13" s="283">
        <v>133</v>
      </c>
      <c r="M13" s="283">
        <f t="shared" si="4"/>
        <v>0</v>
      </c>
      <c r="N13" s="283">
        <v>0</v>
      </c>
      <c r="O13" s="283">
        <v>0</v>
      </c>
      <c r="P13" s="283">
        <v>0</v>
      </c>
      <c r="Q13" s="283">
        <v>0</v>
      </c>
      <c r="R13" s="283">
        <v>0</v>
      </c>
      <c r="S13" s="283">
        <v>0</v>
      </c>
      <c r="T13" s="283">
        <f t="shared" si="6"/>
        <v>0</v>
      </c>
      <c r="U13" s="283">
        <f t="shared" si="7"/>
        <v>0</v>
      </c>
      <c r="V13" s="283">
        <v>0</v>
      </c>
      <c r="W13" s="283">
        <v>0</v>
      </c>
      <c r="X13" s="283">
        <v>0</v>
      </c>
      <c r="Y13" s="283">
        <v>0</v>
      </c>
      <c r="Z13" s="283">
        <v>0</v>
      </c>
      <c r="AA13" s="283">
        <v>0</v>
      </c>
      <c r="AB13" s="283">
        <f t="shared" si="9"/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f t="shared" si="11"/>
        <v>0</v>
      </c>
      <c r="AJ13" s="283">
        <f t="shared" si="12"/>
        <v>0</v>
      </c>
      <c r="AK13" s="283">
        <v>0</v>
      </c>
      <c r="AL13" s="283">
        <v>0</v>
      </c>
      <c r="AM13" s="283">
        <v>0</v>
      </c>
      <c r="AN13" s="283">
        <v>0</v>
      </c>
      <c r="AO13" s="283">
        <v>0</v>
      </c>
      <c r="AP13" s="283">
        <v>0</v>
      </c>
      <c r="AQ13" s="283">
        <f t="shared" si="14"/>
        <v>0</v>
      </c>
      <c r="AR13" s="283">
        <v>0</v>
      </c>
      <c r="AS13" s="283">
        <v>0</v>
      </c>
      <c r="AT13" s="283">
        <v>0</v>
      </c>
      <c r="AU13" s="283">
        <v>0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0</v>
      </c>
      <c r="BN13" s="283">
        <f t="shared" si="22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0</v>
      </c>
      <c r="CC13" s="283">
        <f t="shared" si="27"/>
        <v>0</v>
      </c>
      <c r="CD13" s="283">
        <v>0</v>
      </c>
      <c r="CE13" s="283">
        <v>0</v>
      </c>
      <c r="CF13" s="283">
        <v>0</v>
      </c>
      <c r="CG13" s="283">
        <v>0</v>
      </c>
      <c r="CH13" s="283">
        <v>0</v>
      </c>
      <c r="CI13" s="283">
        <v>0</v>
      </c>
      <c r="CJ13" s="283">
        <f t="shared" si="29"/>
        <v>0</v>
      </c>
      <c r="CK13" s="283">
        <v>0</v>
      </c>
      <c r="CL13" s="283">
        <v>0</v>
      </c>
      <c r="CM13" s="283">
        <v>0</v>
      </c>
      <c r="CN13" s="283">
        <v>0</v>
      </c>
      <c r="CO13" s="283">
        <v>0</v>
      </c>
      <c r="CP13" s="283">
        <v>0</v>
      </c>
      <c r="CQ13" s="283">
        <f t="shared" si="31"/>
        <v>280</v>
      </c>
      <c r="CR13" s="283">
        <f t="shared" si="32"/>
        <v>280</v>
      </c>
      <c r="CS13" s="283">
        <v>0</v>
      </c>
      <c r="CT13" s="283">
        <v>0</v>
      </c>
      <c r="CU13" s="283">
        <v>0</v>
      </c>
      <c r="CV13" s="283">
        <v>280</v>
      </c>
      <c r="CW13" s="283">
        <v>0</v>
      </c>
      <c r="CX13" s="283">
        <v>0</v>
      </c>
      <c r="CY13" s="283">
        <f t="shared" si="34"/>
        <v>0</v>
      </c>
      <c r="CZ13" s="283">
        <v>0</v>
      </c>
      <c r="DA13" s="283">
        <v>0</v>
      </c>
      <c r="DB13" s="283">
        <v>0</v>
      </c>
      <c r="DC13" s="283">
        <v>0</v>
      </c>
      <c r="DD13" s="283">
        <v>0</v>
      </c>
      <c r="DE13" s="283">
        <v>0</v>
      </c>
      <c r="DF13" s="283">
        <f t="shared" si="36"/>
        <v>7</v>
      </c>
      <c r="DG13" s="283">
        <f t="shared" si="37"/>
        <v>7</v>
      </c>
      <c r="DH13" s="283">
        <v>0</v>
      </c>
      <c r="DI13" s="283">
        <v>0</v>
      </c>
      <c r="DJ13" s="283">
        <v>0</v>
      </c>
      <c r="DK13" s="283">
        <v>0</v>
      </c>
      <c r="DL13" s="283">
        <v>7</v>
      </c>
      <c r="DM13" s="283">
        <v>0</v>
      </c>
      <c r="DN13" s="283">
        <f t="shared" si="39"/>
        <v>0</v>
      </c>
      <c r="DO13" s="283">
        <v>0</v>
      </c>
      <c r="DP13" s="283">
        <v>0</v>
      </c>
      <c r="DQ13" s="283">
        <v>0</v>
      </c>
      <c r="DR13" s="283">
        <v>0</v>
      </c>
      <c r="DS13" s="283">
        <v>0</v>
      </c>
      <c r="DT13" s="283">
        <v>0</v>
      </c>
      <c r="DU13" s="283">
        <f t="shared" si="41"/>
        <v>627</v>
      </c>
      <c r="DV13" s="283">
        <v>627</v>
      </c>
      <c r="DW13" s="283">
        <v>0</v>
      </c>
      <c r="DX13" s="283">
        <v>0</v>
      </c>
      <c r="DY13" s="283">
        <v>0</v>
      </c>
      <c r="DZ13" s="283">
        <f t="shared" si="42"/>
        <v>0</v>
      </c>
      <c r="EA13" s="283">
        <f t="shared" si="43"/>
        <v>0</v>
      </c>
      <c r="EB13" s="283">
        <v>0</v>
      </c>
      <c r="EC13" s="283">
        <v>0</v>
      </c>
      <c r="ED13" s="283">
        <v>0</v>
      </c>
      <c r="EE13" s="283">
        <v>0</v>
      </c>
      <c r="EF13" s="283">
        <v>0</v>
      </c>
      <c r="EG13" s="283">
        <v>0</v>
      </c>
      <c r="EH13" s="283">
        <f t="shared" si="45"/>
        <v>0</v>
      </c>
      <c r="EI13" s="283">
        <v>0</v>
      </c>
      <c r="EJ13" s="283">
        <v>0</v>
      </c>
      <c r="EK13" s="283">
        <v>0</v>
      </c>
      <c r="EL13" s="283">
        <v>0</v>
      </c>
      <c r="EM13" s="283">
        <v>0</v>
      </c>
      <c r="EN13" s="283">
        <v>0</v>
      </c>
    </row>
    <row r="14" spans="1:144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8606</v>
      </c>
      <c r="E14" s="283">
        <f t="shared" si="1"/>
        <v>8061</v>
      </c>
      <c r="F14" s="283">
        <f t="shared" si="2"/>
        <v>7708</v>
      </c>
      <c r="G14" s="283">
        <v>0</v>
      </c>
      <c r="H14" s="283">
        <v>7346</v>
      </c>
      <c r="I14" s="283">
        <v>306</v>
      </c>
      <c r="J14" s="283">
        <v>0</v>
      </c>
      <c r="K14" s="283">
        <v>0</v>
      </c>
      <c r="L14" s="283">
        <v>56</v>
      </c>
      <c r="M14" s="283">
        <f t="shared" si="4"/>
        <v>353</v>
      </c>
      <c r="N14" s="283">
        <v>0</v>
      </c>
      <c r="O14" s="283">
        <v>209</v>
      </c>
      <c r="P14" s="283">
        <v>16</v>
      </c>
      <c r="Q14" s="283">
        <v>0</v>
      </c>
      <c r="R14" s="283">
        <v>0</v>
      </c>
      <c r="S14" s="283">
        <v>128</v>
      </c>
      <c r="T14" s="283">
        <f t="shared" si="6"/>
        <v>0</v>
      </c>
      <c r="U14" s="283">
        <f t="shared" si="7"/>
        <v>0</v>
      </c>
      <c r="V14" s="283">
        <v>0</v>
      </c>
      <c r="W14" s="283">
        <v>0</v>
      </c>
      <c r="X14" s="283">
        <v>0</v>
      </c>
      <c r="Y14" s="283">
        <v>0</v>
      </c>
      <c r="Z14" s="283">
        <v>0</v>
      </c>
      <c r="AA14" s="283">
        <v>0</v>
      </c>
      <c r="AB14" s="283">
        <f t="shared" si="9"/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f t="shared" si="11"/>
        <v>0</v>
      </c>
      <c r="AJ14" s="283">
        <f t="shared" si="12"/>
        <v>0</v>
      </c>
      <c r="AK14" s="283">
        <v>0</v>
      </c>
      <c r="AL14" s="283">
        <v>0</v>
      </c>
      <c r="AM14" s="283">
        <v>0</v>
      </c>
      <c r="AN14" s="283">
        <v>0</v>
      </c>
      <c r="AO14" s="283">
        <v>0</v>
      </c>
      <c r="AP14" s="283">
        <v>0</v>
      </c>
      <c r="AQ14" s="283">
        <f t="shared" si="14"/>
        <v>0</v>
      </c>
      <c r="AR14" s="283">
        <v>0</v>
      </c>
      <c r="AS14" s="283">
        <v>0</v>
      </c>
      <c r="AT14" s="283">
        <v>0</v>
      </c>
      <c r="AU14" s="283">
        <v>0</v>
      </c>
      <c r="AV14" s="283">
        <v>0</v>
      </c>
      <c r="AW14" s="283">
        <v>0</v>
      </c>
      <c r="AX14" s="283">
        <f t="shared" si="16"/>
        <v>0</v>
      </c>
      <c r="AY14" s="283">
        <f t="shared" si="17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0</v>
      </c>
      <c r="CC14" s="283">
        <f t="shared" si="27"/>
        <v>0</v>
      </c>
      <c r="CD14" s="283">
        <v>0</v>
      </c>
      <c r="CE14" s="283">
        <v>0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0</v>
      </c>
      <c r="CK14" s="283">
        <v>0</v>
      </c>
      <c r="CL14" s="283">
        <v>0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31"/>
        <v>65</v>
      </c>
      <c r="CR14" s="283">
        <f t="shared" si="32"/>
        <v>65</v>
      </c>
      <c r="CS14" s="283">
        <v>0</v>
      </c>
      <c r="CT14" s="283">
        <v>0</v>
      </c>
      <c r="CU14" s="283">
        <v>0</v>
      </c>
      <c r="CV14" s="283">
        <v>65</v>
      </c>
      <c r="CW14" s="283">
        <v>0</v>
      </c>
      <c r="CX14" s="283">
        <v>0</v>
      </c>
      <c r="CY14" s="283">
        <f t="shared" si="34"/>
        <v>0</v>
      </c>
      <c r="CZ14" s="283">
        <v>0</v>
      </c>
      <c r="DA14" s="283">
        <v>0</v>
      </c>
      <c r="DB14" s="283">
        <v>0</v>
      </c>
      <c r="DC14" s="283">
        <v>0</v>
      </c>
      <c r="DD14" s="283">
        <v>0</v>
      </c>
      <c r="DE14" s="283">
        <v>0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480</v>
      </c>
      <c r="DV14" s="283">
        <v>432</v>
      </c>
      <c r="DW14" s="283">
        <v>0</v>
      </c>
      <c r="DX14" s="283">
        <v>48</v>
      </c>
      <c r="DY14" s="283">
        <v>0</v>
      </c>
      <c r="DZ14" s="283">
        <f t="shared" si="42"/>
        <v>0</v>
      </c>
      <c r="EA14" s="283">
        <f t="shared" si="43"/>
        <v>0</v>
      </c>
      <c r="EB14" s="283">
        <v>0</v>
      </c>
      <c r="EC14" s="283">
        <v>0</v>
      </c>
      <c r="ED14" s="283">
        <v>0</v>
      </c>
      <c r="EE14" s="283">
        <v>0</v>
      </c>
      <c r="EF14" s="283">
        <v>0</v>
      </c>
      <c r="EG14" s="283">
        <v>0</v>
      </c>
      <c r="EH14" s="283">
        <f t="shared" si="45"/>
        <v>0</v>
      </c>
      <c r="EI14" s="283">
        <v>0</v>
      </c>
      <c r="EJ14" s="283">
        <v>0</v>
      </c>
      <c r="EK14" s="283">
        <v>0</v>
      </c>
      <c r="EL14" s="283">
        <v>0</v>
      </c>
      <c r="EM14" s="283">
        <v>0</v>
      </c>
      <c r="EN14" s="283">
        <v>0</v>
      </c>
    </row>
    <row r="15" spans="1:144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13854</v>
      </c>
      <c r="E15" s="283">
        <f t="shared" si="1"/>
        <v>10</v>
      </c>
      <c r="F15" s="283">
        <f t="shared" si="2"/>
        <v>10</v>
      </c>
      <c r="G15" s="283">
        <v>0</v>
      </c>
      <c r="H15" s="283">
        <v>10</v>
      </c>
      <c r="I15" s="283">
        <v>0</v>
      </c>
      <c r="J15" s="283">
        <v>0</v>
      </c>
      <c r="K15" s="283">
        <v>0</v>
      </c>
      <c r="L15" s="283">
        <v>0</v>
      </c>
      <c r="M15" s="283">
        <f t="shared" si="4"/>
        <v>0</v>
      </c>
      <c r="N15" s="283">
        <v>0</v>
      </c>
      <c r="O15" s="283">
        <v>0</v>
      </c>
      <c r="P15" s="283">
        <v>0</v>
      </c>
      <c r="Q15" s="283">
        <v>0</v>
      </c>
      <c r="R15" s="283">
        <v>0</v>
      </c>
      <c r="S15" s="283">
        <v>0</v>
      </c>
      <c r="T15" s="283">
        <f t="shared" si="6"/>
        <v>304</v>
      </c>
      <c r="U15" s="283">
        <f t="shared" si="7"/>
        <v>0</v>
      </c>
      <c r="V15" s="283">
        <v>0</v>
      </c>
      <c r="W15" s="283">
        <v>0</v>
      </c>
      <c r="X15" s="283">
        <v>0</v>
      </c>
      <c r="Y15" s="283">
        <v>0</v>
      </c>
      <c r="Z15" s="283">
        <v>0</v>
      </c>
      <c r="AA15" s="283">
        <v>0</v>
      </c>
      <c r="AB15" s="283">
        <f t="shared" si="9"/>
        <v>304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304</v>
      </c>
      <c r="AI15" s="283">
        <f t="shared" si="11"/>
        <v>652</v>
      </c>
      <c r="AJ15" s="283">
        <f t="shared" si="12"/>
        <v>652</v>
      </c>
      <c r="AK15" s="283">
        <v>0</v>
      </c>
      <c r="AL15" s="283">
        <v>652</v>
      </c>
      <c r="AM15" s="283">
        <v>0</v>
      </c>
      <c r="AN15" s="283">
        <v>0</v>
      </c>
      <c r="AO15" s="283">
        <v>0</v>
      </c>
      <c r="AP15" s="283">
        <v>0</v>
      </c>
      <c r="AQ15" s="283">
        <f t="shared" si="14"/>
        <v>0</v>
      </c>
      <c r="AR15" s="283">
        <v>0</v>
      </c>
      <c r="AS15" s="283">
        <v>0</v>
      </c>
      <c r="AT15" s="283">
        <v>0</v>
      </c>
      <c r="AU15" s="283">
        <v>0</v>
      </c>
      <c r="AV15" s="283">
        <v>0</v>
      </c>
      <c r="AW15" s="283">
        <v>0</v>
      </c>
      <c r="AX15" s="283">
        <f t="shared" si="16"/>
        <v>0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10931</v>
      </c>
      <c r="CC15" s="283">
        <f t="shared" si="27"/>
        <v>10931</v>
      </c>
      <c r="CD15" s="283">
        <v>0</v>
      </c>
      <c r="CE15" s="283">
        <v>9525</v>
      </c>
      <c r="CF15" s="283">
        <v>730</v>
      </c>
      <c r="CG15" s="283">
        <v>676</v>
      </c>
      <c r="CH15" s="283">
        <v>0</v>
      </c>
      <c r="CI15" s="283">
        <v>0</v>
      </c>
      <c r="CJ15" s="283">
        <f t="shared" si="29"/>
        <v>0</v>
      </c>
      <c r="CK15" s="283">
        <v>0</v>
      </c>
      <c r="CL15" s="283">
        <v>0</v>
      </c>
      <c r="CM15" s="283">
        <v>0</v>
      </c>
      <c r="CN15" s="283">
        <v>0</v>
      </c>
      <c r="CO15" s="283">
        <v>0</v>
      </c>
      <c r="CP15" s="283">
        <v>0</v>
      </c>
      <c r="CQ15" s="283">
        <f t="shared" si="31"/>
        <v>1957</v>
      </c>
      <c r="CR15" s="283">
        <f t="shared" si="32"/>
        <v>1956</v>
      </c>
      <c r="CS15" s="283">
        <v>23</v>
      </c>
      <c r="CT15" s="283">
        <v>1208</v>
      </c>
      <c r="CU15" s="283">
        <v>0</v>
      </c>
      <c r="CV15" s="283">
        <v>700</v>
      </c>
      <c r="CW15" s="283">
        <v>25</v>
      </c>
      <c r="CX15" s="283">
        <v>0</v>
      </c>
      <c r="CY15" s="283">
        <f t="shared" si="34"/>
        <v>1</v>
      </c>
      <c r="CZ15" s="283">
        <v>0</v>
      </c>
      <c r="DA15" s="283">
        <v>0</v>
      </c>
      <c r="DB15" s="283">
        <v>0</v>
      </c>
      <c r="DC15" s="283">
        <v>1</v>
      </c>
      <c r="DD15" s="283">
        <v>0</v>
      </c>
      <c r="DE15" s="283">
        <v>0</v>
      </c>
      <c r="DF15" s="283">
        <f t="shared" si="36"/>
        <v>0</v>
      </c>
      <c r="DG15" s="283">
        <f t="shared" si="37"/>
        <v>0</v>
      </c>
      <c r="DH15" s="283">
        <v>0</v>
      </c>
      <c r="DI15" s="283">
        <v>0</v>
      </c>
      <c r="DJ15" s="283">
        <v>0</v>
      </c>
      <c r="DK15" s="283">
        <v>0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0</v>
      </c>
      <c r="DV15" s="283">
        <v>0</v>
      </c>
      <c r="DW15" s="283">
        <v>0</v>
      </c>
      <c r="DX15" s="283">
        <v>0</v>
      </c>
      <c r="DY15" s="283">
        <v>0</v>
      </c>
      <c r="DZ15" s="283">
        <f t="shared" si="42"/>
        <v>0</v>
      </c>
      <c r="EA15" s="283">
        <f t="shared" si="43"/>
        <v>0</v>
      </c>
      <c r="EB15" s="283">
        <v>0</v>
      </c>
      <c r="EC15" s="283">
        <v>0</v>
      </c>
      <c r="ED15" s="283">
        <v>0</v>
      </c>
      <c r="EE15" s="283">
        <v>0</v>
      </c>
      <c r="EF15" s="283">
        <v>0</v>
      </c>
      <c r="EG15" s="283">
        <v>0</v>
      </c>
      <c r="EH15" s="283">
        <f t="shared" si="45"/>
        <v>0</v>
      </c>
      <c r="EI15" s="283">
        <v>0</v>
      </c>
      <c r="EJ15" s="283">
        <v>0</v>
      </c>
      <c r="EK15" s="283">
        <v>0</v>
      </c>
      <c r="EL15" s="283">
        <v>0</v>
      </c>
      <c r="EM15" s="283">
        <v>0</v>
      </c>
      <c r="EN15" s="283">
        <v>0</v>
      </c>
    </row>
    <row r="16" spans="1:144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7266</v>
      </c>
      <c r="E16" s="283">
        <f t="shared" si="1"/>
        <v>5993</v>
      </c>
      <c r="F16" s="283">
        <f t="shared" si="2"/>
        <v>4033</v>
      </c>
      <c r="G16" s="283">
        <v>0</v>
      </c>
      <c r="H16" s="283">
        <v>3993</v>
      </c>
      <c r="I16" s="283">
        <v>0</v>
      </c>
      <c r="J16" s="283">
        <v>0</v>
      </c>
      <c r="K16" s="283">
        <v>0</v>
      </c>
      <c r="L16" s="283">
        <v>40</v>
      </c>
      <c r="M16" s="283">
        <f t="shared" si="4"/>
        <v>1960</v>
      </c>
      <c r="N16" s="283">
        <v>0</v>
      </c>
      <c r="O16" s="283">
        <v>1960</v>
      </c>
      <c r="P16" s="283">
        <v>0</v>
      </c>
      <c r="Q16" s="283">
        <v>0</v>
      </c>
      <c r="R16" s="283">
        <v>0</v>
      </c>
      <c r="S16" s="283">
        <v>0</v>
      </c>
      <c r="T16" s="283">
        <f t="shared" si="6"/>
        <v>0</v>
      </c>
      <c r="U16" s="283">
        <f t="shared" si="7"/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v>0</v>
      </c>
      <c r="AA16" s="283">
        <v>0</v>
      </c>
      <c r="AB16" s="283">
        <f t="shared" si="9"/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f t="shared" si="11"/>
        <v>0</v>
      </c>
      <c r="AJ16" s="283">
        <f t="shared" si="12"/>
        <v>0</v>
      </c>
      <c r="AK16" s="283">
        <v>0</v>
      </c>
      <c r="AL16" s="283">
        <v>0</v>
      </c>
      <c r="AM16" s="283">
        <v>0</v>
      </c>
      <c r="AN16" s="283">
        <v>0</v>
      </c>
      <c r="AO16" s="283">
        <v>0</v>
      </c>
      <c r="AP16" s="283">
        <v>0</v>
      </c>
      <c r="AQ16" s="283">
        <f t="shared" si="14"/>
        <v>0</v>
      </c>
      <c r="AR16" s="283">
        <v>0</v>
      </c>
      <c r="AS16" s="283">
        <v>0</v>
      </c>
      <c r="AT16" s="283">
        <v>0</v>
      </c>
      <c r="AU16" s="283">
        <v>0</v>
      </c>
      <c r="AV16" s="283">
        <v>0</v>
      </c>
      <c r="AW16" s="283">
        <v>0</v>
      </c>
      <c r="AX16" s="283">
        <f t="shared" si="16"/>
        <v>0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0</v>
      </c>
      <c r="CC16" s="283">
        <f t="shared" si="27"/>
        <v>0</v>
      </c>
      <c r="CD16" s="283">
        <v>0</v>
      </c>
      <c r="CE16" s="283">
        <v>0</v>
      </c>
      <c r="CF16" s="283">
        <v>0</v>
      </c>
      <c r="CG16" s="283">
        <v>0</v>
      </c>
      <c r="CH16" s="283">
        <v>0</v>
      </c>
      <c r="CI16" s="283">
        <v>0</v>
      </c>
      <c r="CJ16" s="283">
        <f t="shared" si="29"/>
        <v>0</v>
      </c>
      <c r="CK16" s="283">
        <v>0</v>
      </c>
      <c r="CL16" s="283">
        <v>0</v>
      </c>
      <c r="CM16" s="283">
        <v>0</v>
      </c>
      <c r="CN16" s="283">
        <v>0</v>
      </c>
      <c r="CO16" s="283">
        <v>0</v>
      </c>
      <c r="CP16" s="283">
        <v>0</v>
      </c>
      <c r="CQ16" s="283">
        <f t="shared" si="31"/>
        <v>137</v>
      </c>
      <c r="CR16" s="283">
        <f t="shared" si="32"/>
        <v>137</v>
      </c>
      <c r="CS16" s="283">
        <v>0</v>
      </c>
      <c r="CT16" s="283">
        <v>0</v>
      </c>
      <c r="CU16" s="283">
        <v>0</v>
      </c>
      <c r="CV16" s="283">
        <v>137</v>
      </c>
      <c r="CW16" s="283">
        <v>0</v>
      </c>
      <c r="CX16" s="283">
        <v>0</v>
      </c>
      <c r="CY16" s="283">
        <f t="shared" si="34"/>
        <v>0</v>
      </c>
      <c r="CZ16" s="283">
        <v>0</v>
      </c>
      <c r="DA16" s="283">
        <v>0</v>
      </c>
      <c r="DB16" s="283">
        <v>0</v>
      </c>
      <c r="DC16" s="283">
        <v>0</v>
      </c>
      <c r="DD16" s="283">
        <v>0</v>
      </c>
      <c r="DE16" s="283">
        <v>0</v>
      </c>
      <c r="DF16" s="283">
        <f t="shared" si="36"/>
        <v>299</v>
      </c>
      <c r="DG16" s="283">
        <f t="shared" si="37"/>
        <v>249</v>
      </c>
      <c r="DH16" s="283">
        <v>0</v>
      </c>
      <c r="DI16" s="283">
        <v>0</v>
      </c>
      <c r="DJ16" s="283">
        <v>249</v>
      </c>
      <c r="DK16" s="283">
        <v>0</v>
      </c>
      <c r="DL16" s="283">
        <v>0</v>
      </c>
      <c r="DM16" s="283">
        <v>0</v>
      </c>
      <c r="DN16" s="283">
        <f t="shared" si="39"/>
        <v>50</v>
      </c>
      <c r="DO16" s="283">
        <v>0</v>
      </c>
      <c r="DP16" s="283">
        <v>0</v>
      </c>
      <c r="DQ16" s="283">
        <v>50</v>
      </c>
      <c r="DR16" s="283">
        <v>0</v>
      </c>
      <c r="DS16" s="283">
        <v>0</v>
      </c>
      <c r="DT16" s="283">
        <v>0</v>
      </c>
      <c r="DU16" s="283">
        <f t="shared" si="41"/>
        <v>774</v>
      </c>
      <c r="DV16" s="283">
        <v>774</v>
      </c>
      <c r="DW16" s="283">
        <v>0</v>
      </c>
      <c r="DX16" s="283">
        <v>0</v>
      </c>
      <c r="DY16" s="283">
        <v>0</v>
      </c>
      <c r="DZ16" s="283">
        <f t="shared" si="42"/>
        <v>63</v>
      </c>
      <c r="EA16" s="283">
        <f t="shared" si="43"/>
        <v>60</v>
      </c>
      <c r="EB16" s="283">
        <v>0</v>
      </c>
      <c r="EC16" s="283">
        <v>0</v>
      </c>
      <c r="ED16" s="283">
        <v>58</v>
      </c>
      <c r="EE16" s="283">
        <v>0</v>
      </c>
      <c r="EF16" s="283">
        <v>0</v>
      </c>
      <c r="EG16" s="283">
        <v>2</v>
      </c>
      <c r="EH16" s="283">
        <f t="shared" si="45"/>
        <v>3</v>
      </c>
      <c r="EI16" s="283">
        <v>0</v>
      </c>
      <c r="EJ16" s="283">
        <v>0</v>
      </c>
      <c r="EK16" s="283">
        <v>3</v>
      </c>
      <c r="EL16" s="283">
        <v>0</v>
      </c>
      <c r="EM16" s="283">
        <v>0</v>
      </c>
      <c r="EN16" s="283">
        <v>0</v>
      </c>
    </row>
    <row r="17" spans="1:144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7148</v>
      </c>
      <c r="E17" s="283">
        <f t="shared" si="1"/>
        <v>5251</v>
      </c>
      <c r="F17" s="283">
        <f t="shared" si="2"/>
        <v>3679</v>
      </c>
      <c r="G17" s="283">
        <v>0</v>
      </c>
      <c r="H17" s="283">
        <v>3669</v>
      </c>
      <c r="I17" s="283">
        <v>0</v>
      </c>
      <c r="J17" s="283">
        <v>0</v>
      </c>
      <c r="K17" s="283">
        <v>0</v>
      </c>
      <c r="L17" s="283">
        <v>10</v>
      </c>
      <c r="M17" s="283">
        <f t="shared" si="4"/>
        <v>1572</v>
      </c>
      <c r="N17" s="283">
        <v>0</v>
      </c>
      <c r="O17" s="283">
        <v>1572</v>
      </c>
      <c r="P17" s="283">
        <v>0</v>
      </c>
      <c r="Q17" s="283">
        <v>0</v>
      </c>
      <c r="R17" s="283">
        <v>0</v>
      </c>
      <c r="S17" s="283">
        <v>0</v>
      </c>
      <c r="T17" s="283">
        <f t="shared" si="6"/>
        <v>0</v>
      </c>
      <c r="U17" s="283">
        <f t="shared" si="7"/>
        <v>0</v>
      </c>
      <c r="V17" s="283">
        <v>0</v>
      </c>
      <c r="W17" s="283">
        <v>0</v>
      </c>
      <c r="X17" s="283">
        <v>0</v>
      </c>
      <c r="Y17" s="283">
        <v>0</v>
      </c>
      <c r="Z17" s="283">
        <v>0</v>
      </c>
      <c r="AA17" s="283">
        <v>0</v>
      </c>
      <c r="AB17" s="283">
        <f t="shared" si="9"/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f t="shared" si="11"/>
        <v>0</v>
      </c>
      <c r="AJ17" s="283">
        <f t="shared" si="12"/>
        <v>0</v>
      </c>
      <c r="AK17" s="283">
        <v>0</v>
      </c>
      <c r="AL17" s="283">
        <v>0</v>
      </c>
      <c r="AM17" s="283">
        <v>0</v>
      </c>
      <c r="AN17" s="283">
        <v>0</v>
      </c>
      <c r="AO17" s="283">
        <v>0</v>
      </c>
      <c r="AP17" s="283">
        <v>0</v>
      </c>
      <c r="AQ17" s="283">
        <f t="shared" si="14"/>
        <v>0</v>
      </c>
      <c r="AR17" s="283">
        <v>0</v>
      </c>
      <c r="AS17" s="283">
        <v>0</v>
      </c>
      <c r="AT17" s="283">
        <v>0</v>
      </c>
      <c r="AU17" s="283">
        <v>0</v>
      </c>
      <c r="AV17" s="283">
        <v>0</v>
      </c>
      <c r="AW17" s="283">
        <v>0</v>
      </c>
      <c r="AX17" s="283">
        <f t="shared" si="16"/>
        <v>0</v>
      </c>
      <c r="AY17" s="283">
        <f t="shared" si="17"/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f t="shared" si="19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0</v>
      </c>
      <c r="CC17" s="283">
        <f t="shared" si="27"/>
        <v>0</v>
      </c>
      <c r="CD17" s="283">
        <v>0</v>
      </c>
      <c r="CE17" s="283">
        <v>0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0</v>
      </c>
      <c r="CK17" s="283">
        <v>0</v>
      </c>
      <c r="CL17" s="283">
        <v>0</v>
      </c>
      <c r="CM17" s="283">
        <v>0</v>
      </c>
      <c r="CN17" s="283">
        <v>0</v>
      </c>
      <c r="CO17" s="283">
        <v>0</v>
      </c>
      <c r="CP17" s="283">
        <v>0</v>
      </c>
      <c r="CQ17" s="283">
        <f t="shared" si="31"/>
        <v>506</v>
      </c>
      <c r="CR17" s="283">
        <f t="shared" si="32"/>
        <v>435</v>
      </c>
      <c r="CS17" s="283">
        <v>0</v>
      </c>
      <c r="CT17" s="283">
        <v>0</v>
      </c>
      <c r="CU17" s="283">
        <v>0</v>
      </c>
      <c r="CV17" s="283">
        <v>435</v>
      </c>
      <c r="CW17" s="283">
        <v>0</v>
      </c>
      <c r="CX17" s="283">
        <v>0</v>
      </c>
      <c r="CY17" s="283">
        <f t="shared" si="34"/>
        <v>71</v>
      </c>
      <c r="CZ17" s="283">
        <v>0</v>
      </c>
      <c r="DA17" s="283">
        <v>0</v>
      </c>
      <c r="DB17" s="283">
        <v>0</v>
      </c>
      <c r="DC17" s="283">
        <v>71</v>
      </c>
      <c r="DD17" s="283">
        <v>0</v>
      </c>
      <c r="DE17" s="283">
        <v>0</v>
      </c>
      <c r="DF17" s="283">
        <f t="shared" si="36"/>
        <v>0</v>
      </c>
      <c r="DG17" s="283">
        <f t="shared" si="37"/>
        <v>0</v>
      </c>
      <c r="DH17" s="283">
        <v>0</v>
      </c>
      <c r="DI17" s="283">
        <v>0</v>
      </c>
      <c r="DJ17" s="283">
        <v>0</v>
      </c>
      <c r="DK17" s="283">
        <v>0</v>
      </c>
      <c r="DL17" s="283">
        <v>0</v>
      </c>
      <c r="DM17" s="283">
        <v>0</v>
      </c>
      <c r="DN17" s="283">
        <f t="shared" si="39"/>
        <v>0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0</v>
      </c>
      <c r="DU17" s="283">
        <f t="shared" si="41"/>
        <v>0</v>
      </c>
      <c r="DV17" s="283">
        <v>0</v>
      </c>
      <c r="DW17" s="283">
        <v>0</v>
      </c>
      <c r="DX17" s="283">
        <v>0</v>
      </c>
      <c r="DY17" s="283">
        <v>0</v>
      </c>
      <c r="DZ17" s="283">
        <f t="shared" si="42"/>
        <v>1391</v>
      </c>
      <c r="EA17" s="283">
        <f t="shared" si="43"/>
        <v>570</v>
      </c>
      <c r="EB17" s="283">
        <v>0</v>
      </c>
      <c r="EC17" s="283">
        <v>0</v>
      </c>
      <c r="ED17" s="283">
        <v>560</v>
      </c>
      <c r="EE17" s="283">
        <v>0</v>
      </c>
      <c r="EF17" s="283">
        <v>0</v>
      </c>
      <c r="EG17" s="283">
        <v>10</v>
      </c>
      <c r="EH17" s="283">
        <f t="shared" si="45"/>
        <v>821</v>
      </c>
      <c r="EI17" s="283">
        <v>0</v>
      </c>
      <c r="EJ17" s="283">
        <v>0</v>
      </c>
      <c r="EK17" s="283">
        <v>821</v>
      </c>
      <c r="EL17" s="283">
        <v>0</v>
      </c>
      <c r="EM17" s="283">
        <v>0</v>
      </c>
      <c r="EN17" s="283">
        <v>0</v>
      </c>
    </row>
    <row r="18" spans="1:1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7396</v>
      </c>
      <c r="E18" s="283">
        <f t="shared" si="1"/>
        <v>6258</v>
      </c>
      <c r="F18" s="283">
        <f t="shared" si="2"/>
        <v>6258</v>
      </c>
      <c r="G18" s="283">
        <v>0</v>
      </c>
      <c r="H18" s="283">
        <v>5699</v>
      </c>
      <c r="I18" s="283">
        <v>503</v>
      </c>
      <c r="J18" s="283">
        <v>0</v>
      </c>
      <c r="K18" s="283">
        <v>0</v>
      </c>
      <c r="L18" s="283">
        <v>56</v>
      </c>
      <c r="M18" s="283">
        <f t="shared" si="4"/>
        <v>0</v>
      </c>
      <c r="N18" s="283">
        <v>0</v>
      </c>
      <c r="O18" s="283">
        <v>0</v>
      </c>
      <c r="P18" s="283">
        <v>0</v>
      </c>
      <c r="Q18" s="283">
        <v>0</v>
      </c>
      <c r="R18" s="283">
        <v>0</v>
      </c>
      <c r="S18" s="283">
        <v>0</v>
      </c>
      <c r="T18" s="283">
        <f t="shared" si="6"/>
        <v>0</v>
      </c>
      <c r="U18" s="283">
        <f t="shared" si="7"/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v>0</v>
      </c>
      <c r="AA18" s="283">
        <v>0</v>
      </c>
      <c r="AB18" s="283">
        <f t="shared" si="9"/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f t="shared" si="11"/>
        <v>0</v>
      </c>
      <c r="AJ18" s="283">
        <f t="shared" si="12"/>
        <v>0</v>
      </c>
      <c r="AK18" s="283">
        <v>0</v>
      </c>
      <c r="AL18" s="283">
        <v>0</v>
      </c>
      <c r="AM18" s="283">
        <v>0</v>
      </c>
      <c r="AN18" s="283">
        <v>0</v>
      </c>
      <c r="AO18" s="283">
        <v>0</v>
      </c>
      <c r="AP18" s="283">
        <v>0</v>
      </c>
      <c r="AQ18" s="283">
        <f t="shared" si="14"/>
        <v>0</v>
      </c>
      <c r="AR18" s="283">
        <v>0</v>
      </c>
      <c r="AS18" s="283">
        <v>0</v>
      </c>
      <c r="AT18" s="283">
        <v>0</v>
      </c>
      <c r="AU18" s="283">
        <v>0</v>
      </c>
      <c r="AV18" s="283">
        <v>0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0</v>
      </c>
      <c r="CC18" s="283">
        <f t="shared" si="27"/>
        <v>0</v>
      </c>
      <c r="CD18" s="283">
        <v>0</v>
      </c>
      <c r="CE18" s="283">
        <v>0</v>
      </c>
      <c r="CF18" s="283">
        <v>0</v>
      </c>
      <c r="CG18" s="283">
        <v>0</v>
      </c>
      <c r="CH18" s="283">
        <v>0</v>
      </c>
      <c r="CI18" s="283">
        <v>0</v>
      </c>
      <c r="CJ18" s="283">
        <f t="shared" si="29"/>
        <v>0</v>
      </c>
      <c r="CK18" s="283">
        <v>0</v>
      </c>
      <c r="CL18" s="283">
        <v>0</v>
      </c>
      <c r="CM18" s="283">
        <v>0</v>
      </c>
      <c r="CN18" s="283">
        <v>0</v>
      </c>
      <c r="CO18" s="283">
        <v>0</v>
      </c>
      <c r="CP18" s="283">
        <v>0</v>
      </c>
      <c r="CQ18" s="283">
        <f t="shared" si="31"/>
        <v>287</v>
      </c>
      <c r="CR18" s="283">
        <f t="shared" si="32"/>
        <v>287</v>
      </c>
      <c r="CS18" s="283">
        <v>0</v>
      </c>
      <c r="CT18" s="283">
        <v>0</v>
      </c>
      <c r="CU18" s="283">
        <v>0</v>
      </c>
      <c r="CV18" s="283">
        <v>287</v>
      </c>
      <c r="CW18" s="283">
        <v>0</v>
      </c>
      <c r="CX18" s="283">
        <v>0</v>
      </c>
      <c r="CY18" s="283">
        <f t="shared" si="34"/>
        <v>0</v>
      </c>
      <c r="CZ18" s="283">
        <v>0</v>
      </c>
      <c r="DA18" s="283">
        <v>0</v>
      </c>
      <c r="DB18" s="283">
        <v>0</v>
      </c>
      <c r="DC18" s="283">
        <v>0</v>
      </c>
      <c r="DD18" s="283">
        <v>0</v>
      </c>
      <c r="DE18" s="283">
        <v>0</v>
      </c>
      <c r="DF18" s="283">
        <f t="shared" si="36"/>
        <v>0</v>
      </c>
      <c r="DG18" s="283">
        <f t="shared" si="37"/>
        <v>0</v>
      </c>
      <c r="DH18" s="283">
        <v>0</v>
      </c>
      <c r="DI18" s="283">
        <v>0</v>
      </c>
      <c r="DJ18" s="283">
        <v>0</v>
      </c>
      <c r="DK18" s="283">
        <v>0</v>
      </c>
      <c r="DL18" s="283">
        <v>0</v>
      </c>
      <c r="DM18" s="283">
        <v>0</v>
      </c>
      <c r="DN18" s="283">
        <f t="shared" si="39"/>
        <v>0</v>
      </c>
      <c r="DO18" s="283">
        <v>0</v>
      </c>
      <c r="DP18" s="283">
        <v>0</v>
      </c>
      <c r="DQ18" s="283">
        <v>0</v>
      </c>
      <c r="DR18" s="283">
        <v>0</v>
      </c>
      <c r="DS18" s="283">
        <v>0</v>
      </c>
      <c r="DT18" s="283">
        <v>0</v>
      </c>
      <c r="DU18" s="283">
        <f t="shared" si="41"/>
        <v>851</v>
      </c>
      <c r="DV18" s="283">
        <v>851</v>
      </c>
      <c r="DW18" s="283">
        <v>0</v>
      </c>
      <c r="DX18" s="283">
        <v>0</v>
      </c>
      <c r="DY18" s="283">
        <v>0</v>
      </c>
      <c r="DZ18" s="283">
        <f t="shared" si="42"/>
        <v>0</v>
      </c>
      <c r="EA18" s="283">
        <f t="shared" si="43"/>
        <v>0</v>
      </c>
      <c r="EB18" s="283">
        <v>0</v>
      </c>
      <c r="EC18" s="283">
        <v>0</v>
      </c>
      <c r="ED18" s="283">
        <v>0</v>
      </c>
      <c r="EE18" s="283">
        <v>0</v>
      </c>
      <c r="EF18" s="283">
        <v>0</v>
      </c>
      <c r="EG18" s="283">
        <v>0</v>
      </c>
      <c r="EH18" s="283">
        <f t="shared" si="45"/>
        <v>0</v>
      </c>
      <c r="EI18" s="283">
        <v>0</v>
      </c>
      <c r="EJ18" s="283">
        <v>0</v>
      </c>
      <c r="EK18" s="283">
        <v>0</v>
      </c>
      <c r="EL18" s="283">
        <v>0</v>
      </c>
      <c r="EM18" s="283">
        <v>0</v>
      </c>
      <c r="EN18" s="283">
        <v>0</v>
      </c>
    </row>
    <row r="19" spans="1:1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1621</v>
      </c>
      <c r="E19" s="283">
        <f t="shared" si="1"/>
        <v>1262</v>
      </c>
      <c r="F19" s="283">
        <f t="shared" si="2"/>
        <v>939</v>
      </c>
      <c r="G19" s="283">
        <v>0</v>
      </c>
      <c r="H19" s="283">
        <v>939</v>
      </c>
      <c r="I19" s="283">
        <v>0</v>
      </c>
      <c r="J19" s="283">
        <v>0</v>
      </c>
      <c r="K19" s="283">
        <v>0</v>
      </c>
      <c r="L19" s="283">
        <v>0</v>
      </c>
      <c r="M19" s="283">
        <f t="shared" si="4"/>
        <v>323</v>
      </c>
      <c r="N19" s="283">
        <v>0</v>
      </c>
      <c r="O19" s="283">
        <v>265</v>
      </c>
      <c r="P19" s="283">
        <v>0</v>
      </c>
      <c r="Q19" s="283">
        <v>0</v>
      </c>
      <c r="R19" s="283">
        <v>0</v>
      </c>
      <c r="S19" s="283">
        <v>58</v>
      </c>
      <c r="T19" s="283">
        <f t="shared" si="6"/>
        <v>0</v>
      </c>
      <c r="U19" s="283">
        <f t="shared" si="7"/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v>0</v>
      </c>
      <c r="AA19" s="283">
        <v>0</v>
      </c>
      <c r="AB19" s="283">
        <f t="shared" si="9"/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f t="shared" si="11"/>
        <v>0</v>
      </c>
      <c r="AJ19" s="283">
        <f t="shared" si="12"/>
        <v>0</v>
      </c>
      <c r="AK19" s="283">
        <v>0</v>
      </c>
      <c r="AL19" s="283">
        <v>0</v>
      </c>
      <c r="AM19" s="283">
        <v>0</v>
      </c>
      <c r="AN19" s="283">
        <v>0</v>
      </c>
      <c r="AO19" s="283">
        <v>0</v>
      </c>
      <c r="AP19" s="283">
        <v>0</v>
      </c>
      <c r="AQ19" s="283">
        <f t="shared" si="14"/>
        <v>0</v>
      </c>
      <c r="AR19" s="283">
        <v>0</v>
      </c>
      <c r="AS19" s="283">
        <v>0</v>
      </c>
      <c r="AT19" s="283">
        <v>0</v>
      </c>
      <c r="AU19" s="283">
        <v>0</v>
      </c>
      <c r="AV19" s="283">
        <v>0</v>
      </c>
      <c r="AW19" s="283">
        <v>0</v>
      </c>
      <c r="AX19" s="283">
        <f t="shared" si="16"/>
        <v>0</v>
      </c>
      <c r="AY19" s="283">
        <f t="shared" si="17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9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0</v>
      </c>
      <c r="CC19" s="283">
        <f t="shared" si="27"/>
        <v>0</v>
      </c>
      <c r="CD19" s="283">
        <v>0</v>
      </c>
      <c r="CE19" s="283">
        <v>0</v>
      </c>
      <c r="CF19" s="283">
        <v>0</v>
      </c>
      <c r="CG19" s="283">
        <v>0</v>
      </c>
      <c r="CH19" s="283">
        <v>0</v>
      </c>
      <c r="CI19" s="283">
        <v>0</v>
      </c>
      <c r="CJ19" s="283">
        <f t="shared" si="29"/>
        <v>0</v>
      </c>
      <c r="CK19" s="283">
        <v>0</v>
      </c>
      <c r="CL19" s="283">
        <v>0</v>
      </c>
      <c r="CM19" s="283">
        <v>0</v>
      </c>
      <c r="CN19" s="283">
        <v>0</v>
      </c>
      <c r="CO19" s="283">
        <v>0</v>
      </c>
      <c r="CP19" s="283">
        <v>0</v>
      </c>
      <c r="CQ19" s="283">
        <f t="shared" si="31"/>
        <v>192</v>
      </c>
      <c r="CR19" s="283">
        <f t="shared" si="32"/>
        <v>60</v>
      </c>
      <c r="CS19" s="283">
        <v>0</v>
      </c>
      <c r="CT19" s="283">
        <v>0</v>
      </c>
      <c r="CU19" s="283">
        <v>0</v>
      </c>
      <c r="CV19" s="283">
        <v>60</v>
      </c>
      <c r="CW19" s="283">
        <v>0</v>
      </c>
      <c r="CX19" s="283">
        <v>0</v>
      </c>
      <c r="CY19" s="283">
        <f t="shared" si="34"/>
        <v>132</v>
      </c>
      <c r="CZ19" s="283">
        <v>0</v>
      </c>
      <c r="DA19" s="283">
        <v>0</v>
      </c>
      <c r="DB19" s="283">
        <v>0</v>
      </c>
      <c r="DC19" s="283">
        <v>126</v>
      </c>
      <c r="DD19" s="283">
        <v>0</v>
      </c>
      <c r="DE19" s="283">
        <v>6</v>
      </c>
      <c r="DF19" s="283">
        <f t="shared" si="36"/>
        <v>0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0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0</v>
      </c>
      <c r="DU19" s="283">
        <f t="shared" si="41"/>
        <v>148</v>
      </c>
      <c r="DV19" s="283">
        <v>109</v>
      </c>
      <c r="DW19" s="283">
        <v>0</v>
      </c>
      <c r="DX19" s="283">
        <v>39</v>
      </c>
      <c r="DY19" s="283">
        <v>0</v>
      </c>
      <c r="DZ19" s="283">
        <f t="shared" si="42"/>
        <v>19</v>
      </c>
      <c r="EA19" s="283">
        <f t="shared" si="43"/>
        <v>14</v>
      </c>
      <c r="EB19" s="283">
        <v>0</v>
      </c>
      <c r="EC19" s="283">
        <v>0</v>
      </c>
      <c r="ED19" s="283">
        <v>14</v>
      </c>
      <c r="EE19" s="283">
        <v>0</v>
      </c>
      <c r="EF19" s="283">
        <v>0</v>
      </c>
      <c r="EG19" s="283">
        <v>0</v>
      </c>
      <c r="EH19" s="283">
        <f t="shared" si="45"/>
        <v>5</v>
      </c>
      <c r="EI19" s="283">
        <v>0</v>
      </c>
      <c r="EJ19" s="283">
        <v>0</v>
      </c>
      <c r="EK19" s="283">
        <v>5</v>
      </c>
      <c r="EL19" s="283">
        <v>0</v>
      </c>
      <c r="EM19" s="283">
        <v>0</v>
      </c>
      <c r="EN19" s="283">
        <v>0</v>
      </c>
    </row>
    <row r="20" spans="1:1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6173</v>
      </c>
      <c r="E20" s="283">
        <f t="shared" si="1"/>
        <v>5400</v>
      </c>
      <c r="F20" s="283">
        <f t="shared" si="2"/>
        <v>5400</v>
      </c>
      <c r="G20" s="283">
        <v>0</v>
      </c>
      <c r="H20" s="283">
        <v>5104</v>
      </c>
      <c r="I20" s="283">
        <v>234</v>
      </c>
      <c r="J20" s="283">
        <v>0</v>
      </c>
      <c r="K20" s="283">
        <v>0</v>
      </c>
      <c r="L20" s="283">
        <v>62</v>
      </c>
      <c r="M20" s="283">
        <f t="shared" si="4"/>
        <v>0</v>
      </c>
      <c r="N20" s="283">
        <v>0</v>
      </c>
      <c r="O20" s="283">
        <v>0</v>
      </c>
      <c r="P20" s="283">
        <v>0</v>
      </c>
      <c r="Q20" s="283">
        <v>0</v>
      </c>
      <c r="R20" s="283">
        <v>0</v>
      </c>
      <c r="S20" s="283">
        <v>0</v>
      </c>
      <c r="T20" s="283">
        <f t="shared" si="6"/>
        <v>0</v>
      </c>
      <c r="U20" s="283">
        <f t="shared" si="7"/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v>0</v>
      </c>
      <c r="AA20" s="283">
        <v>0</v>
      </c>
      <c r="AB20" s="283">
        <f t="shared" si="9"/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f t="shared" si="11"/>
        <v>0</v>
      </c>
      <c r="AJ20" s="283">
        <f t="shared" si="12"/>
        <v>0</v>
      </c>
      <c r="AK20" s="283">
        <v>0</v>
      </c>
      <c r="AL20" s="283">
        <v>0</v>
      </c>
      <c r="AM20" s="283">
        <v>0</v>
      </c>
      <c r="AN20" s="283">
        <v>0</v>
      </c>
      <c r="AO20" s="283">
        <v>0</v>
      </c>
      <c r="AP20" s="283">
        <v>0</v>
      </c>
      <c r="AQ20" s="283">
        <f t="shared" si="14"/>
        <v>0</v>
      </c>
      <c r="AR20" s="283">
        <v>0</v>
      </c>
      <c r="AS20" s="283">
        <v>0</v>
      </c>
      <c r="AT20" s="283">
        <v>0</v>
      </c>
      <c r="AU20" s="283">
        <v>0</v>
      </c>
      <c r="AV20" s="283">
        <v>0</v>
      </c>
      <c r="AW20" s="283">
        <v>0</v>
      </c>
      <c r="AX20" s="283">
        <f t="shared" si="16"/>
        <v>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21"/>
        <v>0</v>
      </c>
      <c r="BN20" s="283">
        <f t="shared" si="22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0</v>
      </c>
      <c r="CC20" s="283">
        <f t="shared" si="27"/>
        <v>0</v>
      </c>
      <c r="CD20" s="283">
        <v>0</v>
      </c>
      <c r="CE20" s="283">
        <v>0</v>
      </c>
      <c r="CF20" s="283">
        <v>0</v>
      </c>
      <c r="CG20" s="283">
        <v>0</v>
      </c>
      <c r="CH20" s="283">
        <v>0</v>
      </c>
      <c r="CI20" s="283">
        <v>0</v>
      </c>
      <c r="CJ20" s="283">
        <f t="shared" si="29"/>
        <v>0</v>
      </c>
      <c r="CK20" s="283">
        <v>0</v>
      </c>
      <c r="CL20" s="283">
        <v>0</v>
      </c>
      <c r="CM20" s="283">
        <v>0</v>
      </c>
      <c r="CN20" s="283">
        <v>0</v>
      </c>
      <c r="CO20" s="283">
        <v>0</v>
      </c>
      <c r="CP20" s="283">
        <v>0</v>
      </c>
      <c r="CQ20" s="283">
        <f t="shared" si="31"/>
        <v>0</v>
      </c>
      <c r="CR20" s="283">
        <f t="shared" si="32"/>
        <v>0</v>
      </c>
      <c r="CS20" s="283">
        <v>0</v>
      </c>
      <c r="CT20" s="283">
        <v>0</v>
      </c>
      <c r="CU20" s="283">
        <v>0</v>
      </c>
      <c r="CV20" s="283">
        <v>0</v>
      </c>
      <c r="CW20" s="283">
        <v>0</v>
      </c>
      <c r="CX20" s="283">
        <v>0</v>
      </c>
      <c r="CY20" s="283">
        <f t="shared" si="34"/>
        <v>0</v>
      </c>
      <c r="CZ20" s="283">
        <v>0</v>
      </c>
      <c r="DA20" s="283">
        <v>0</v>
      </c>
      <c r="DB20" s="283">
        <v>0</v>
      </c>
      <c r="DC20" s="283">
        <v>0</v>
      </c>
      <c r="DD20" s="283">
        <v>0</v>
      </c>
      <c r="DE20" s="283">
        <v>0</v>
      </c>
      <c r="DF20" s="283">
        <f t="shared" si="36"/>
        <v>0</v>
      </c>
      <c r="DG20" s="283">
        <f t="shared" si="37"/>
        <v>0</v>
      </c>
      <c r="DH20" s="283">
        <v>0</v>
      </c>
      <c r="DI20" s="283">
        <v>0</v>
      </c>
      <c r="DJ20" s="283">
        <v>0</v>
      </c>
      <c r="DK20" s="283">
        <v>0</v>
      </c>
      <c r="DL20" s="283">
        <v>0</v>
      </c>
      <c r="DM20" s="283">
        <v>0</v>
      </c>
      <c r="DN20" s="283">
        <f t="shared" si="39"/>
        <v>0</v>
      </c>
      <c r="DO20" s="283">
        <v>0</v>
      </c>
      <c r="DP20" s="283">
        <v>0</v>
      </c>
      <c r="DQ20" s="283">
        <v>0</v>
      </c>
      <c r="DR20" s="283">
        <v>0</v>
      </c>
      <c r="DS20" s="283">
        <v>0</v>
      </c>
      <c r="DT20" s="283">
        <v>0</v>
      </c>
      <c r="DU20" s="283">
        <f t="shared" si="41"/>
        <v>773</v>
      </c>
      <c r="DV20" s="283">
        <v>773</v>
      </c>
      <c r="DW20" s="283">
        <v>0</v>
      </c>
      <c r="DX20" s="283">
        <v>0</v>
      </c>
      <c r="DY20" s="283">
        <v>0</v>
      </c>
      <c r="DZ20" s="283">
        <f t="shared" si="42"/>
        <v>0</v>
      </c>
      <c r="EA20" s="283">
        <f t="shared" si="43"/>
        <v>0</v>
      </c>
      <c r="EB20" s="283">
        <v>0</v>
      </c>
      <c r="EC20" s="283">
        <v>0</v>
      </c>
      <c r="ED20" s="283">
        <v>0</v>
      </c>
      <c r="EE20" s="283">
        <v>0</v>
      </c>
      <c r="EF20" s="283">
        <v>0</v>
      </c>
      <c r="EG20" s="283">
        <v>0</v>
      </c>
      <c r="EH20" s="283">
        <f t="shared" si="45"/>
        <v>0</v>
      </c>
      <c r="EI20" s="283">
        <v>0</v>
      </c>
      <c r="EJ20" s="283">
        <v>0</v>
      </c>
      <c r="EK20" s="283">
        <v>0</v>
      </c>
      <c r="EL20" s="283">
        <v>0</v>
      </c>
      <c r="EM20" s="283">
        <v>0</v>
      </c>
      <c r="EN20" s="283">
        <v>0</v>
      </c>
    </row>
    <row r="21" spans="1:1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6022</v>
      </c>
      <c r="E21" s="283">
        <f t="shared" si="1"/>
        <v>4349</v>
      </c>
      <c r="F21" s="283">
        <f t="shared" si="2"/>
        <v>4246</v>
      </c>
      <c r="G21" s="283">
        <v>0</v>
      </c>
      <c r="H21" s="283">
        <v>4246</v>
      </c>
      <c r="I21" s="283">
        <v>0</v>
      </c>
      <c r="J21" s="283">
        <v>0</v>
      </c>
      <c r="K21" s="283">
        <v>0</v>
      </c>
      <c r="L21" s="283">
        <v>0</v>
      </c>
      <c r="M21" s="283">
        <f t="shared" si="4"/>
        <v>103</v>
      </c>
      <c r="N21" s="283">
        <v>0</v>
      </c>
      <c r="O21" s="283">
        <v>103</v>
      </c>
      <c r="P21" s="283">
        <v>0</v>
      </c>
      <c r="Q21" s="283">
        <v>0</v>
      </c>
      <c r="R21" s="283">
        <v>0</v>
      </c>
      <c r="S21" s="283">
        <v>0</v>
      </c>
      <c r="T21" s="283">
        <f t="shared" si="6"/>
        <v>743</v>
      </c>
      <c r="U21" s="283">
        <f t="shared" si="7"/>
        <v>725</v>
      </c>
      <c r="V21" s="283">
        <v>0</v>
      </c>
      <c r="W21" s="283">
        <v>0</v>
      </c>
      <c r="X21" s="283">
        <v>493</v>
      </c>
      <c r="Y21" s="283">
        <v>0</v>
      </c>
      <c r="Z21" s="283">
        <v>0</v>
      </c>
      <c r="AA21" s="283">
        <v>232</v>
      </c>
      <c r="AB21" s="283">
        <f t="shared" si="9"/>
        <v>18</v>
      </c>
      <c r="AC21" s="283">
        <v>0</v>
      </c>
      <c r="AD21" s="283">
        <v>0</v>
      </c>
      <c r="AE21" s="283">
        <v>18</v>
      </c>
      <c r="AF21" s="283">
        <v>0</v>
      </c>
      <c r="AG21" s="283">
        <v>0</v>
      </c>
      <c r="AH21" s="283">
        <v>0</v>
      </c>
      <c r="AI21" s="283">
        <f t="shared" si="11"/>
        <v>0</v>
      </c>
      <c r="AJ21" s="283">
        <f t="shared" si="12"/>
        <v>0</v>
      </c>
      <c r="AK21" s="283">
        <v>0</v>
      </c>
      <c r="AL21" s="283">
        <v>0</v>
      </c>
      <c r="AM21" s="283">
        <v>0</v>
      </c>
      <c r="AN21" s="283">
        <v>0</v>
      </c>
      <c r="AO21" s="283">
        <v>0</v>
      </c>
      <c r="AP21" s="283">
        <v>0</v>
      </c>
      <c r="AQ21" s="283">
        <f t="shared" si="14"/>
        <v>0</v>
      </c>
      <c r="AR21" s="283">
        <v>0</v>
      </c>
      <c r="AS21" s="283">
        <v>0</v>
      </c>
      <c r="AT21" s="283">
        <v>0</v>
      </c>
      <c r="AU21" s="283">
        <v>0</v>
      </c>
      <c r="AV21" s="283">
        <v>0</v>
      </c>
      <c r="AW21" s="283">
        <v>0</v>
      </c>
      <c r="AX21" s="283">
        <f t="shared" si="16"/>
        <v>0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21"/>
        <v>0</v>
      </c>
      <c r="BN21" s="283">
        <f t="shared" si="22"/>
        <v>0</v>
      </c>
      <c r="BO21" s="283">
        <v>0</v>
      </c>
      <c r="BP21" s="283">
        <v>0</v>
      </c>
      <c r="BQ21" s="283">
        <v>0</v>
      </c>
      <c r="BR21" s="283">
        <v>0</v>
      </c>
      <c r="BS21" s="283">
        <v>0</v>
      </c>
      <c r="BT21" s="283">
        <v>0</v>
      </c>
      <c r="BU21" s="283">
        <f t="shared" si="24"/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f t="shared" si="26"/>
        <v>0</v>
      </c>
      <c r="CC21" s="283">
        <f t="shared" si="27"/>
        <v>0</v>
      </c>
      <c r="CD21" s="283">
        <v>0</v>
      </c>
      <c r="CE21" s="283">
        <v>0</v>
      </c>
      <c r="CF21" s="283">
        <v>0</v>
      </c>
      <c r="CG21" s="283">
        <v>0</v>
      </c>
      <c r="CH21" s="283">
        <v>0</v>
      </c>
      <c r="CI21" s="283">
        <v>0</v>
      </c>
      <c r="CJ21" s="283">
        <f t="shared" si="29"/>
        <v>0</v>
      </c>
      <c r="CK21" s="283">
        <v>0</v>
      </c>
      <c r="CL21" s="283">
        <v>0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31"/>
        <v>438</v>
      </c>
      <c r="CR21" s="283">
        <f t="shared" si="32"/>
        <v>438</v>
      </c>
      <c r="CS21" s="283">
        <v>0</v>
      </c>
      <c r="CT21" s="283">
        <v>0</v>
      </c>
      <c r="CU21" s="283">
        <v>0</v>
      </c>
      <c r="CV21" s="283">
        <v>431</v>
      </c>
      <c r="CW21" s="283">
        <v>7</v>
      </c>
      <c r="CX21" s="283">
        <v>0</v>
      </c>
      <c r="CY21" s="283">
        <f t="shared" si="34"/>
        <v>0</v>
      </c>
      <c r="CZ21" s="283">
        <v>0</v>
      </c>
      <c r="DA21" s="283">
        <v>0</v>
      </c>
      <c r="DB21" s="283">
        <v>0</v>
      </c>
      <c r="DC21" s="283">
        <v>0</v>
      </c>
      <c r="DD21" s="283">
        <v>0</v>
      </c>
      <c r="DE21" s="283">
        <v>0</v>
      </c>
      <c r="DF21" s="283">
        <f t="shared" si="36"/>
        <v>17</v>
      </c>
      <c r="DG21" s="283">
        <f t="shared" si="37"/>
        <v>17</v>
      </c>
      <c r="DH21" s="283">
        <v>0</v>
      </c>
      <c r="DI21" s="283">
        <v>0</v>
      </c>
      <c r="DJ21" s="283">
        <v>17</v>
      </c>
      <c r="DK21" s="283">
        <v>0</v>
      </c>
      <c r="DL21" s="283">
        <v>0</v>
      </c>
      <c r="DM21" s="283">
        <v>0</v>
      </c>
      <c r="DN21" s="283">
        <f t="shared" si="39"/>
        <v>0</v>
      </c>
      <c r="DO21" s="283">
        <v>0</v>
      </c>
      <c r="DP21" s="283">
        <v>0</v>
      </c>
      <c r="DQ21" s="283">
        <v>0</v>
      </c>
      <c r="DR21" s="283">
        <v>0</v>
      </c>
      <c r="DS21" s="283">
        <v>0</v>
      </c>
      <c r="DT21" s="283">
        <v>0</v>
      </c>
      <c r="DU21" s="283">
        <f t="shared" si="41"/>
        <v>475</v>
      </c>
      <c r="DV21" s="283">
        <v>475</v>
      </c>
      <c r="DW21" s="283">
        <v>0</v>
      </c>
      <c r="DX21" s="283">
        <v>0</v>
      </c>
      <c r="DY21" s="283">
        <v>0</v>
      </c>
      <c r="DZ21" s="283">
        <f t="shared" si="42"/>
        <v>0</v>
      </c>
      <c r="EA21" s="283">
        <f t="shared" si="43"/>
        <v>0</v>
      </c>
      <c r="EB21" s="283">
        <v>0</v>
      </c>
      <c r="EC21" s="283">
        <v>0</v>
      </c>
      <c r="ED21" s="283">
        <v>0</v>
      </c>
      <c r="EE21" s="283">
        <v>0</v>
      </c>
      <c r="EF21" s="283">
        <v>0</v>
      </c>
      <c r="EG21" s="283">
        <v>0</v>
      </c>
      <c r="EH21" s="283">
        <f t="shared" si="45"/>
        <v>0</v>
      </c>
      <c r="EI21" s="283">
        <v>0</v>
      </c>
      <c r="EJ21" s="283">
        <v>0</v>
      </c>
      <c r="EK21" s="283">
        <v>0</v>
      </c>
      <c r="EL21" s="283">
        <v>0</v>
      </c>
      <c r="EM21" s="283">
        <v>0</v>
      </c>
      <c r="EN21" s="283">
        <v>0</v>
      </c>
    </row>
    <row r="22" spans="1:1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3672</v>
      </c>
      <c r="E22" s="283">
        <f t="shared" si="1"/>
        <v>3079</v>
      </c>
      <c r="F22" s="283">
        <f t="shared" si="2"/>
        <v>3079</v>
      </c>
      <c r="G22" s="283">
        <v>0</v>
      </c>
      <c r="H22" s="283">
        <v>3079</v>
      </c>
      <c r="I22" s="283">
        <v>0</v>
      </c>
      <c r="J22" s="283">
        <v>0</v>
      </c>
      <c r="K22" s="283">
        <v>0</v>
      </c>
      <c r="L22" s="283">
        <v>0</v>
      </c>
      <c r="M22" s="283">
        <f t="shared" si="4"/>
        <v>0</v>
      </c>
      <c r="N22" s="283">
        <v>0</v>
      </c>
      <c r="O22" s="283">
        <v>0</v>
      </c>
      <c r="P22" s="283">
        <v>0</v>
      </c>
      <c r="Q22" s="283">
        <v>0</v>
      </c>
      <c r="R22" s="283">
        <v>0</v>
      </c>
      <c r="S22" s="283">
        <v>0</v>
      </c>
      <c r="T22" s="283">
        <f t="shared" si="6"/>
        <v>0</v>
      </c>
      <c r="U22" s="283">
        <f t="shared" si="7"/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v>0</v>
      </c>
      <c r="AA22" s="283">
        <v>0</v>
      </c>
      <c r="AB22" s="283">
        <f t="shared" si="9"/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f t="shared" si="11"/>
        <v>0</v>
      </c>
      <c r="AJ22" s="283">
        <f t="shared" si="12"/>
        <v>0</v>
      </c>
      <c r="AK22" s="283">
        <v>0</v>
      </c>
      <c r="AL22" s="283">
        <v>0</v>
      </c>
      <c r="AM22" s="283">
        <v>0</v>
      </c>
      <c r="AN22" s="283">
        <v>0</v>
      </c>
      <c r="AO22" s="283">
        <v>0</v>
      </c>
      <c r="AP22" s="283">
        <v>0</v>
      </c>
      <c r="AQ22" s="283">
        <f t="shared" si="14"/>
        <v>0</v>
      </c>
      <c r="AR22" s="283">
        <v>0</v>
      </c>
      <c r="AS22" s="283">
        <v>0</v>
      </c>
      <c r="AT22" s="283">
        <v>0</v>
      </c>
      <c r="AU22" s="283">
        <v>0</v>
      </c>
      <c r="AV22" s="283">
        <v>0</v>
      </c>
      <c r="AW22" s="283">
        <v>0</v>
      </c>
      <c r="AX22" s="283">
        <f t="shared" si="16"/>
        <v>0</v>
      </c>
      <c r="AY22" s="283">
        <f t="shared" si="17"/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0</v>
      </c>
      <c r="BN22" s="283">
        <f t="shared" si="22"/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0</v>
      </c>
      <c r="CC22" s="283">
        <f t="shared" si="27"/>
        <v>0</v>
      </c>
      <c r="CD22" s="283">
        <v>0</v>
      </c>
      <c r="CE22" s="283">
        <v>0</v>
      </c>
      <c r="CF22" s="283">
        <v>0</v>
      </c>
      <c r="CG22" s="283">
        <v>0</v>
      </c>
      <c r="CH22" s="283">
        <v>0</v>
      </c>
      <c r="CI22" s="283">
        <v>0</v>
      </c>
      <c r="CJ22" s="283">
        <f t="shared" si="29"/>
        <v>0</v>
      </c>
      <c r="CK22" s="283">
        <v>0</v>
      </c>
      <c r="CL22" s="283">
        <v>0</v>
      </c>
      <c r="CM22" s="283">
        <v>0</v>
      </c>
      <c r="CN22" s="283">
        <v>0</v>
      </c>
      <c r="CO22" s="283">
        <v>0</v>
      </c>
      <c r="CP22" s="283">
        <v>0</v>
      </c>
      <c r="CQ22" s="283">
        <f t="shared" si="31"/>
        <v>88</v>
      </c>
      <c r="CR22" s="283">
        <f t="shared" si="32"/>
        <v>88</v>
      </c>
      <c r="CS22" s="283">
        <v>0</v>
      </c>
      <c r="CT22" s="283">
        <v>0</v>
      </c>
      <c r="CU22" s="283">
        <v>0</v>
      </c>
      <c r="CV22" s="283">
        <v>88</v>
      </c>
      <c r="CW22" s="283">
        <v>0</v>
      </c>
      <c r="CX22" s="283">
        <v>0</v>
      </c>
      <c r="CY22" s="283">
        <f t="shared" si="34"/>
        <v>0</v>
      </c>
      <c r="CZ22" s="283">
        <v>0</v>
      </c>
      <c r="DA22" s="283">
        <v>0</v>
      </c>
      <c r="DB22" s="283">
        <v>0</v>
      </c>
      <c r="DC22" s="283">
        <v>0</v>
      </c>
      <c r="DD22" s="283">
        <v>0</v>
      </c>
      <c r="DE22" s="283">
        <v>0</v>
      </c>
      <c r="DF22" s="283">
        <f t="shared" si="36"/>
        <v>0</v>
      </c>
      <c r="DG22" s="283">
        <f t="shared" si="37"/>
        <v>0</v>
      </c>
      <c r="DH22" s="283">
        <v>0</v>
      </c>
      <c r="DI22" s="283">
        <v>0</v>
      </c>
      <c r="DJ22" s="283">
        <v>0</v>
      </c>
      <c r="DK22" s="283">
        <v>0</v>
      </c>
      <c r="DL22" s="283">
        <v>0</v>
      </c>
      <c r="DM22" s="283">
        <v>0</v>
      </c>
      <c r="DN22" s="283">
        <f t="shared" si="39"/>
        <v>0</v>
      </c>
      <c r="DO22" s="283">
        <v>0</v>
      </c>
      <c r="DP22" s="283">
        <v>0</v>
      </c>
      <c r="DQ22" s="283">
        <v>0</v>
      </c>
      <c r="DR22" s="283">
        <v>0</v>
      </c>
      <c r="DS22" s="283">
        <v>0</v>
      </c>
      <c r="DT22" s="283">
        <v>0</v>
      </c>
      <c r="DU22" s="283">
        <f t="shared" si="41"/>
        <v>185</v>
      </c>
      <c r="DV22" s="283">
        <v>185</v>
      </c>
      <c r="DW22" s="283">
        <v>0</v>
      </c>
      <c r="DX22" s="283">
        <v>0</v>
      </c>
      <c r="DY22" s="283">
        <v>0</v>
      </c>
      <c r="DZ22" s="283">
        <f t="shared" si="42"/>
        <v>320</v>
      </c>
      <c r="EA22" s="283">
        <f t="shared" si="43"/>
        <v>320</v>
      </c>
      <c r="EB22" s="283">
        <v>0</v>
      </c>
      <c r="EC22" s="283">
        <v>0</v>
      </c>
      <c r="ED22" s="283">
        <v>320</v>
      </c>
      <c r="EE22" s="283">
        <v>0</v>
      </c>
      <c r="EF22" s="283">
        <v>0</v>
      </c>
      <c r="EG22" s="283">
        <v>0</v>
      </c>
      <c r="EH22" s="283">
        <f t="shared" si="45"/>
        <v>0</v>
      </c>
      <c r="EI22" s="283">
        <v>0</v>
      </c>
      <c r="EJ22" s="283">
        <v>0</v>
      </c>
      <c r="EK22" s="283">
        <v>0</v>
      </c>
      <c r="EL22" s="283">
        <v>0</v>
      </c>
      <c r="EM22" s="283">
        <v>0</v>
      </c>
      <c r="EN22" s="283">
        <v>0</v>
      </c>
    </row>
    <row r="23" spans="1:1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5858</v>
      </c>
      <c r="E23" s="283">
        <f t="shared" si="1"/>
        <v>4671</v>
      </c>
      <c r="F23" s="283">
        <f t="shared" si="2"/>
        <v>4671</v>
      </c>
      <c r="G23" s="283">
        <v>0</v>
      </c>
      <c r="H23" s="283">
        <v>4671</v>
      </c>
      <c r="I23" s="283">
        <v>0</v>
      </c>
      <c r="J23" s="283">
        <v>0</v>
      </c>
      <c r="K23" s="283">
        <v>0</v>
      </c>
      <c r="L23" s="283">
        <v>0</v>
      </c>
      <c r="M23" s="283">
        <f t="shared" si="4"/>
        <v>0</v>
      </c>
      <c r="N23" s="283">
        <v>0</v>
      </c>
      <c r="O23" s="283">
        <v>0</v>
      </c>
      <c r="P23" s="283">
        <v>0</v>
      </c>
      <c r="Q23" s="283">
        <v>0</v>
      </c>
      <c r="R23" s="283">
        <v>0</v>
      </c>
      <c r="S23" s="283">
        <v>0</v>
      </c>
      <c r="T23" s="283">
        <f t="shared" si="6"/>
        <v>442</v>
      </c>
      <c r="U23" s="283">
        <f t="shared" si="7"/>
        <v>442</v>
      </c>
      <c r="V23" s="283">
        <v>0</v>
      </c>
      <c r="W23" s="283">
        <v>0</v>
      </c>
      <c r="X23" s="283">
        <v>191</v>
      </c>
      <c r="Y23" s="283">
        <v>0</v>
      </c>
      <c r="Z23" s="283">
        <v>0</v>
      </c>
      <c r="AA23" s="283">
        <v>251</v>
      </c>
      <c r="AB23" s="283">
        <f t="shared" si="9"/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f t="shared" si="11"/>
        <v>0</v>
      </c>
      <c r="AJ23" s="283">
        <f t="shared" si="12"/>
        <v>0</v>
      </c>
      <c r="AK23" s="283">
        <v>0</v>
      </c>
      <c r="AL23" s="283">
        <v>0</v>
      </c>
      <c r="AM23" s="283">
        <v>0</v>
      </c>
      <c r="AN23" s="283">
        <v>0</v>
      </c>
      <c r="AO23" s="283">
        <v>0</v>
      </c>
      <c r="AP23" s="283">
        <v>0</v>
      </c>
      <c r="AQ23" s="283">
        <f t="shared" si="14"/>
        <v>0</v>
      </c>
      <c r="AR23" s="283">
        <v>0</v>
      </c>
      <c r="AS23" s="283">
        <v>0</v>
      </c>
      <c r="AT23" s="283">
        <v>0</v>
      </c>
      <c r="AU23" s="283">
        <v>0</v>
      </c>
      <c r="AV23" s="283">
        <v>0</v>
      </c>
      <c r="AW23" s="283">
        <v>0</v>
      </c>
      <c r="AX23" s="283">
        <f t="shared" si="16"/>
        <v>0</v>
      </c>
      <c r="AY23" s="283">
        <f t="shared" si="17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9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21"/>
        <v>0</v>
      </c>
      <c r="BN23" s="283">
        <f t="shared" si="22"/>
        <v>0</v>
      </c>
      <c r="BO23" s="283">
        <v>0</v>
      </c>
      <c r="BP23" s="283">
        <v>0</v>
      </c>
      <c r="BQ23" s="283">
        <v>0</v>
      </c>
      <c r="BR23" s="283">
        <v>0</v>
      </c>
      <c r="BS23" s="283">
        <v>0</v>
      </c>
      <c r="BT23" s="283">
        <v>0</v>
      </c>
      <c r="BU23" s="283">
        <f t="shared" si="24"/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f t="shared" si="26"/>
        <v>0</v>
      </c>
      <c r="CC23" s="283">
        <f t="shared" si="27"/>
        <v>0</v>
      </c>
      <c r="CD23" s="283">
        <v>0</v>
      </c>
      <c r="CE23" s="283">
        <v>0</v>
      </c>
      <c r="CF23" s="283">
        <v>0</v>
      </c>
      <c r="CG23" s="283">
        <v>0</v>
      </c>
      <c r="CH23" s="283">
        <v>0</v>
      </c>
      <c r="CI23" s="283">
        <v>0</v>
      </c>
      <c r="CJ23" s="283">
        <f t="shared" si="29"/>
        <v>0</v>
      </c>
      <c r="CK23" s="283">
        <v>0</v>
      </c>
      <c r="CL23" s="283">
        <v>0</v>
      </c>
      <c r="CM23" s="283">
        <v>0</v>
      </c>
      <c r="CN23" s="283">
        <v>0</v>
      </c>
      <c r="CO23" s="283">
        <v>0</v>
      </c>
      <c r="CP23" s="283">
        <v>0</v>
      </c>
      <c r="CQ23" s="283">
        <f t="shared" si="31"/>
        <v>0</v>
      </c>
      <c r="CR23" s="283">
        <f t="shared" si="32"/>
        <v>0</v>
      </c>
      <c r="CS23" s="283">
        <v>0</v>
      </c>
      <c r="CT23" s="283">
        <v>0</v>
      </c>
      <c r="CU23" s="283">
        <v>0</v>
      </c>
      <c r="CV23" s="283">
        <v>0</v>
      </c>
      <c r="CW23" s="283">
        <v>0</v>
      </c>
      <c r="CX23" s="283">
        <v>0</v>
      </c>
      <c r="CY23" s="283">
        <f t="shared" si="34"/>
        <v>0</v>
      </c>
      <c r="CZ23" s="283">
        <v>0</v>
      </c>
      <c r="DA23" s="283">
        <v>0</v>
      </c>
      <c r="DB23" s="283">
        <v>0</v>
      </c>
      <c r="DC23" s="283">
        <v>0</v>
      </c>
      <c r="DD23" s="283">
        <v>0</v>
      </c>
      <c r="DE23" s="283">
        <v>0</v>
      </c>
      <c r="DF23" s="283">
        <f t="shared" si="36"/>
        <v>0</v>
      </c>
      <c r="DG23" s="283">
        <f t="shared" si="37"/>
        <v>0</v>
      </c>
      <c r="DH23" s="283">
        <v>0</v>
      </c>
      <c r="DI23" s="283">
        <v>0</v>
      </c>
      <c r="DJ23" s="283">
        <v>0</v>
      </c>
      <c r="DK23" s="283">
        <v>0</v>
      </c>
      <c r="DL23" s="283">
        <v>0</v>
      </c>
      <c r="DM23" s="283">
        <v>0</v>
      </c>
      <c r="DN23" s="283">
        <f t="shared" si="39"/>
        <v>0</v>
      </c>
      <c r="DO23" s="283">
        <v>0</v>
      </c>
      <c r="DP23" s="283">
        <v>0</v>
      </c>
      <c r="DQ23" s="283">
        <v>0</v>
      </c>
      <c r="DR23" s="283">
        <v>0</v>
      </c>
      <c r="DS23" s="283">
        <v>0</v>
      </c>
      <c r="DT23" s="283">
        <v>0</v>
      </c>
      <c r="DU23" s="283">
        <f t="shared" si="41"/>
        <v>745</v>
      </c>
      <c r="DV23" s="283">
        <v>745</v>
      </c>
      <c r="DW23" s="283">
        <v>0</v>
      </c>
      <c r="DX23" s="283">
        <v>0</v>
      </c>
      <c r="DY23" s="283">
        <v>0</v>
      </c>
      <c r="DZ23" s="283">
        <f t="shared" si="42"/>
        <v>0</v>
      </c>
      <c r="EA23" s="283">
        <f t="shared" si="43"/>
        <v>0</v>
      </c>
      <c r="EB23" s="283">
        <v>0</v>
      </c>
      <c r="EC23" s="283">
        <v>0</v>
      </c>
      <c r="ED23" s="283">
        <v>0</v>
      </c>
      <c r="EE23" s="283">
        <v>0</v>
      </c>
      <c r="EF23" s="283">
        <v>0</v>
      </c>
      <c r="EG23" s="283">
        <v>0</v>
      </c>
      <c r="EH23" s="283">
        <f t="shared" si="45"/>
        <v>0</v>
      </c>
      <c r="EI23" s="283">
        <v>0</v>
      </c>
      <c r="EJ23" s="283">
        <v>0</v>
      </c>
      <c r="EK23" s="283">
        <v>0</v>
      </c>
      <c r="EL23" s="283">
        <v>0</v>
      </c>
      <c r="EM23" s="283">
        <v>0</v>
      </c>
      <c r="EN23" s="283">
        <v>0</v>
      </c>
    </row>
    <row r="24" spans="1:1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3835</v>
      </c>
      <c r="E24" s="283">
        <f t="shared" si="1"/>
        <v>3227</v>
      </c>
      <c r="F24" s="283">
        <f t="shared" si="2"/>
        <v>3227</v>
      </c>
      <c r="G24" s="283">
        <v>0</v>
      </c>
      <c r="H24" s="283">
        <v>3227</v>
      </c>
      <c r="I24" s="283">
        <v>0</v>
      </c>
      <c r="J24" s="283">
        <v>0</v>
      </c>
      <c r="K24" s="283">
        <v>0</v>
      </c>
      <c r="L24" s="283">
        <v>0</v>
      </c>
      <c r="M24" s="283">
        <f t="shared" si="4"/>
        <v>0</v>
      </c>
      <c r="N24" s="283">
        <v>0</v>
      </c>
      <c r="O24" s="283">
        <v>0</v>
      </c>
      <c r="P24" s="283">
        <v>0</v>
      </c>
      <c r="Q24" s="283">
        <v>0</v>
      </c>
      <c r="R24" s="283">
        <v>0</v>
      </c>
      <c r="S24" s="283">
        <v>0</v>
      </c>
      <c r="T24" s="283">
        <f t="shared" si="6"/>
        <v>5</v>
      </c>
      <c r="U24" s="283">
        <f t="shared" si="7"/>
        <v>5</v>
      </c>
      <c r="V24" s="283">
        <v>0</v>
      </c>
      <c r="W24" s="283">
        <v>0</v>
      </c>
      <c r="X24" s="283">
        <v>0</v>
      </c>
      <c r="Y24" s="283">
        <v>0</v>
      </c>
      <c r="Z24" s="283">
        <v>0</v>
      </c>
      <c r="AA24" s="283">
        <v>5</v>
      </c>
      <c r="AB24" s="283">
        <f t="shared" si="9"/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f t="shared" si="11"/>
        <v>0</v>
      </c>
      <c r="AJ24" s="283">
        <f t="shared" si="12"/>
        <v>0</v>
      </c>
      <c r="AK24" s="283">
        <v>0</v>
      </c>
      <c r="AL24" s="283">
        <v>0</v>
      </c>
      <c r="AM24" s="283">
        <v>0</v>
      </c>
      <c r="AN24" s="283">
        <v>0</v>
      </c>
      <c r="AO24" s="283">
        <v>0</v>
      </c>
      <c r="AP24" s="283">
        <v>0</v>
      </c>
      <c r="AQ24" s="283">
        <f t="shared" si="14"/>
        <v>0</v>
      </c>
      <c r="AR24" s="283">
        <v>0</v>
      </c>
      <c r="AS24" s="283">
        <v>0</v>
      </c>
      <c r="AT24" s="283">
        <v>0</v>
      </c>
      <c r="AU24" s="283">
        <v>0</v>
      </c>
      <c r="AV24" s="283">
        <v>0</v>
      </c>
      <c r="AW24" s="283">
        <v>0</v>
      </c>
      <c r="AX24" s="283">
        <f t="shared" si="16"/>
        <v>0</v>
      </c>
      <c r="AY24" s="283">
        <f t="shared" si="17"/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f t="shared" si="19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21"/>
        <v>0</v>
      </c>
      <c r="BN24" s="283">
        <f t="shared" si="22"/>
        <v>0</v>
      </c>
      <c r="BO24" s="283">
        <v>0</v>
      </c>
      <c r="BP24" s="283">
        <v>0</v>
      </c>
      <c r="BQ24" s="283">
        <v>0</v>
      </c>
      <c r="BR24" s="283">
        <v>0</v>
      </c>
      <c r="BS24" s="283">
        <v>0</v>
      </c>
      <c r="BT24" s="283">
        <v>0</v>
      </c>
      <c r="BU24" s="283">
        <f t="shared" si="24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26"/>
        <v>0</v>
      </c>
      <c r="CC24" s="283">
        <f t="shared" si="27"/>
        <v>0</v>
      </c>
      <c r="CD24" s="283">
        <v>0</v>
      </c>
      <c r="CE24" s="283">
        <v>0</v>
      </c>
      <c r="CF24" s="283">
        <v>0</v>
      </c>
      <c r="CG24" s="283">
        <v>0</v>
      </c>
      <c r="CH24" s="283">
        <v>0</v>
      </c>
      <c r="CI24" s="283">
        <v>0</v>
      </c>
      <c r="CJ24" s="283">
        <f t="shared" si="29"/>
        <v>0</v>
      </c>
      <c r="CK24" s="283">
        <v>0</v>
      </c>
      <c r="CL24" s="283">
        <v>0</v>
      </c>
      <c r="CM24" s="283">
        <v>0</v>
      </c>
      <c r="CN24" s="283">
        <v>0</v>
      </c>
      <c r="CO24" s="283">
        <v>0</v>
      </c>
      <c r="CP24" s="283">
        <v>0</v>
      </c>
      <c r="CQ24" s="283">
        <f t="shared" si="31"/>
        <v>35</v>
      </c>
      <c r="CR24" s="283">
        <f t="shared" si="32"/>
        <v>35</v>
      </c>
      <c r="CS24" s="283">
        <v>0</v>
      </c>
      <c r="CT24" s="283">
        <v>0</v>
      </c>
      <c r="CU24" s="283">
        <v>0</v>
      </c>
      <c r="CV24" s="283">
        <v>35</v>
      </c>
      <c r="CW24" s="283">
        <v>0</v>
      </c>
      <c r="CX24" s="283">
        <v>0</v>
      </c>
      <c r="CY24" s="283">
        <f t="shared" si="34"/>
        <v>0</v>
      </c>
      <c r="CZ24" s="283">
        <v>0</v>
      </c>
      <c r="DA24" s="283">
        <v>0</v>
      </c>
      <c r="DB24" s="283">
        <v>0</v>
      </c>
      <c r="DC24" s="283">
        <v>0</v>
      </c>
      <c r="DD24" s="283">
        <v>0</v>
      </c>
      <c r="DE24" s="283">
        <v>0</v>
      </c>
      <c r="DF24" s="283">
        <f t="shared" si="36"/>
        <v>0</v>
      </c>
      <c r="DG24" s="283">
        <f t="shared" si="37"/>
        <v>0</v>
      </c>
      <c r="DH24" s="283">
        <v>0</v>
      </c>
      <c r="DI24" s="283">
        <v>0</v>
      </c>
      <c r="DJ24" s="283">
        <v>0</v>
      </c>
      <c r="DK24" s="283">
        <v>0</v>
      </c>
      <c r="DL24" s="283">
        <v>0</v>
      </c>
      <c r="DM24" s="283">
        <v>0</v>
      </c>
      <c r="DN24" s="283">
        <f t="shared" si="39"/>
        <v>0</v>
      </c>
      <c r="DO24" s="283">
        <v>0</v>
      </c>
      <c r="DP24" s="283">
        <v>0</v>
      </c>
      <c r="DQ24" s="283">
        <v>0</v>
      </c>
      <c r="DR24" s="283">
        <v>0</v>
      </c>
      <c r="DS24" s="283">
        <v>0</v>
      </c>
      <c r="DT24" s="283">
        <v>0</v>
      </c>
      <c r="DU24" s="283">
        <f t="shared" si="41"/>
        <v>331</v>
      </c>
      <c r="DV24" s="283">
        <v>331</v>
      </c>
      <c r="DW24" s="283">
        <v>0</v>
      </c>
      <c r="DX24" s="283">
        <v>0</v>
      </c>
      <c r="DY24" s="283">
        <v>0</v>
      </c>
      <c r="DZ24" s="283">
        <f t="shared" si="42"/>
        <v>237</v>
      </c>
      <c r="EA24" s="283">
        <f t="shared" si="43"/>
        <v>236</v>
      </c>
      <c r="EB24" s="283">
        <v>0</v>
      </c>
      <c r="EC24" s="283">
        <v>0</v>
      </c>
      <c r="ED24" s="283">
        <v>236</v>
      </c>
      <c r="EE24" s="283">
        <v>0</v>
      </c>
      <c r="EF24" s="283">
        <v>0</v>
      </c>
      <c r="EG24" s="283">
        <v>0</v>
      </c>
      <c r="EH24" s="283">
        <f t="shared" si="45"/>
        <v>1</v>
      </c>
      <c r="EI24" s="283">
        <v>0</v>
      </c>
      <c r="EJ24" s="283">
        <v>0</v>
      </c>
      <c r="EK24" s="283">
        <v>1</v>
      </c>
      <c r="EL24" s="283">
        <v>0</v>
      </c>
      <c r="EM24" s="283">
        <v>0</v>
      </c>
      <c r="EN24" s="283">
        <v>0</v>
      </c>
    </row>
    <row r="25" spans="1:144" ht="13.5" customHeight="1" x14ac:dyDescent="0.15">
      <c r="A25" s="281"/>
      <c r="B25" s="282"/>
      <c r="C25" s="281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83"/>
      <c r="BR25" s="283"/>
      <c r="BS25" s="283"/>
      <c r="BT25" s="283"/>
      <c r="BU25" s="283"/>
      <c r="BV25" s="283"/>
      <c r="BW25" s="283"/>
      <c r="BX25" s="283"/>
      <c r="BY25" s="283"/>
      <c r="BZ25" s="283"/>
      <c r="CA25" s="283"/>
      <c r="CB25" s="283"/>
      <c r="CC25" s="283"/>
      <c r="CD25" s="283"/>
      <c r="CE25" s="283"/>
      <c r="CF25" s="283"/>
      <c r="CG25" s="283"/>
      <c r="CH25" s="283"/>
      <c r="CI25" s="283"/>
      <c r="CJ25" s="283"/>
      <c r="CK25" s="283"/>
      <c r="CL25" s="283"/>
      <c r="CM25" s="283"/>
      <c r="CN25" s="283"/>
      <c r="CO25" s="283"/>
      <c r="CP25" s="283"/>
      <c r="CQ25" s="283"/>
      <c r="CR25" s="283"/>
      <c r="CS25" s="283"/>
      <c r="CT25" s="283"/>
      <c r="CU25" s="283"/>
      <c r="CV25" s="283"/>
      <c r="CW25" s="283"/>
      <c r="CX25" s="283"/>
      <c r="CY25" s="283"/>
      <c r="CZ25" s="283"/>
      <c r="DA25" s="283"/>
      <c r="DB25" s="283"/>
      <c r="DC25" s="283"/>
      <c r="DD25" s="283"/>
      <c r="DE25" s="283"/>
      <c r="DF25" s="283"/>
      <c r="DG25" s="283"/>
      <c r="DH25" s="283"/>
      <c r="DI25" s="283"/>
      <c r="DJ25" s="283"/>
      <c r="DK25" s="283"/>
      <c r="DL25" s="283"/>
      <c r="DM25" s="283"/>
      <c r="DN25" s="283"/>
      <c r="DO25" s="283"/>
      <c r="DP25" s="283"/>
      <c r="DQ25" s="283"/>
      <c r="DR25" s="283"/>
      <c r="DS25" s="283"/>
      <c r="DT25" s="283"/>
      <c r="DU25" s="283"/>
      <c r="DV25" s="283"/>
      <c r="DW25" s="283"/>
      <c r="DX25" s="283"/>
      <c r="DY25" s="283"/>
      <c r="DZ25" s="283"/>
      <c r="EA25" s="283"/>
      <c r="EB25" s="283"/>
      <c r="EC25" s="283"/>
      <c r="ED25" s="283"/>
      <c r="EE25" s="283"/>
      <c r="EF25" s="283"/>
      <c r="EG25" s="283"/>
      <c r="EH25" s="283"/>
      <c r="EI25" s="283"/>
      <c r="EJ25" s="283"/>
      <c r="EK25" s="283"/>
      <c r="EL25" s="283"/>
      <c r="EM25" s="283"/>
      <c r="EN25" s="283"/>
    </row>
    <row r="26" spans="1:144" ht="13.5" customHeight="1" x14ac:dyDescent="0.15">
      <c r="A26" s="281"/>
      <c r="B26" s="282"/>
      <c r="C26" s="281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3"/>
      <c r="BM26" s="283"/>
      <c r="BN26" s="283"/>
      <c r="BO26" s="283"/>
      <c r="BP26" s="283"/>
      <c r="BQ26" s="283"/>
      <c r="BR26" s="283"/>
      <c r="BS26" s="283"/>
      <c r="BT26" s="283"/>
      <c r="BU26" s="283"/>
      <c r="BV26" s="283"/>
      <c r="BW26" s="283"/>
      <c r="BX26" s="283"/>
      <c r="BY26" s="283"/>
      <c r="BZ26" s="283"/>
      <c r="CA26" s="283"/>
      <c r="CB26" s="283"/>
      <c r="CC26" s="283"/>
      <c r="CD26" s="283"/>
      <c r="CE26" s="283"/>
      <c r="CF26" s="283"/>
      <c r="CG26" s="283"/>
      <c r="CH26" s="283"/>
      <c r="CI26" s="283"/>
      <c r="CJ26" s="283"/>
      <c r="CK26" s="283"/>
      <c r="CL26" s="283"/>
      <c r="CM26" s="283"/>
      <c r="CN26" s="283"/>
      <c r="CO26" s="283"/>
      <c r="CP26" s="283"/>
      <c r="CQ26" s="283"/>
      <c r="CR26" s="283"/>
      <c r="CS26" s="283"/>
      <c r="CT26" s="283"/>
      <c r="CU26" s="283"/>
      <c r="CV26" s="283"/>
      <c r="CW26" s="283"/>
      <c r="CX26" s="283"/>
      <c r="CY26" s="283"/>
      <c r="CZ26" s="283"/>
      <c r="DA26" s="283"/>
      <c r="DB26" s="283"/>
      <c r="DC26" s="283"/>
      <c r="DD26" s="283"/>
      <c r="DE26" s="283"/>
      <c r="DF26" s="283"/>
      <c r="DG26" s="283"/>
      <c r="DH26" s="283"/>
      <c r="DI26" s="283"/>
      <c r="DJ26" s="283"/>
      <c r="DK26" s="283"/>
      <c r="DL26" s="283"/>
      <c r="DM26" s="283"/>
      <c r="DN26" s="283"/>
      <c r="DO26" s="283"/>
      <c r="DP26" s="283"/>
      <c r="DQ26" s="283"/>
      <c r="DR26" s="283"/>
      <c r="DS26" s="283"/>
      <c r="DT26" s="283"/>
      <c r="DU26" s="283"/>
      <c r="DV26" s="283"/>
      <c r="DW26" s="283"/>
      <c r="DX26" s="283"/>
      <c r="DY26" s="283"/>
      <c r="DZ26" s="283"/>
      <c r="EA26" s="283"/>
      <c r="EB26" s="283"/>
      <c r="EC26" s="283"/>
      <c r="ED26" s="283"/>
      <c r="EE26" s="283"/>
      <c r="EF26" s="283"/>
      <c r="EG26" s="283"/>
      <c r="EH26" s="283"/>
      <c r="EI26" s="283"/>
      <c r="EJ26" s="283"/>
      <c r="EK26" s="283"/>
      <c r="EL26" s="283"/>
      <c r="EM26" s="283"/>
      <c r="EN26" s="283"/>
    </row>
    <row r="27" spans="1:144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  <c r="CZ27" s="283"/>
      <c r="DA27" s="283"/>
      <c r="DB27" s="283"/>
      <c r="DC27" s="283"/>
      <c r="DD27" s="283"/>
      <c r="DE27" s="283"/>
      <c r="DF27" s="283"/>
      <c r="DG27" s="283"/>
      <c r="DH27" s="283"/>
      <c r="DI27" s="283"/>
      <c r="DJ27" s="283"/>
      <c r="DK27" s="283"/>
      <c r="DL27" s="283"/>
      <c r="DM27" s="283"/>
      <c r="DN27" s="283"/>
      <c r="DO27" s="283"/>
      <c r="DP27" s="283"/>
      <c r="DQ27" s="283"/>
      <c r="DR27" s="283"/>
      <c r="DS27" s="283"/>
      <c r="DT27" s="283"/>
      <c r="DU27" s="283"/>
      <c r="DV27" s="283"/>
      <c r="DW27" s="283"/>
      <c r="DX27" s="283"/>
      <c r="DY27" s="283"/>
      <c r="DZ27" s="283"/>
      <c r="EA27" s="283"/>
      <c r="EB27" s="283"/>
      <c r="EC27" s="283"/>
      <c r="ED27" s="283"/>
      <c r="EE27" s="283"/>
      <c r="EF27" s="283"/>
      <c r="EG27" s="283"/>
      <c r="EH27" s="283"/>
      <c r="EI27" s="283"/>
      <c r="EJ27" s="283"/>
      <c r="EK27" s="283"/>
      <c r="EL27" s="283"/>
      <c r="EM27" s="283"/>
      <c r="EN27" s="283"/>
    </row>
    <row r="28" spans="1:144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  <c r="DN28" s="283"/>
      <c r="DO28" s="283"/>
      <c r="DP28" s="283"/>
      <c r="DQ28" s="283"/>
      <c r="DR28" s="283"/>
      <c r="DS28" s="283"/>
      <c r="DT28" s="283"/>
      <c r="DU28" s="283"/>
      <c r="DV28" s="283"/>
      <c r="DW28" s="283"/>
      <c r="DX28" s="283"/>
      <c r="DY28" s="283"/>
      <c r="DZ28" s="283"/>
      <c r="EA28" s="283"/>
      <c r="EB28" s="283"/>
      <c r="EC28" s="283"/>
      <c r="ED28" s="283"/>
      <c r="EE28" s="283"/>
      <c r="EF28" s="283"/>
      <c r="EG28" s="283"/>
      <c r="EH28" s="283"/>
      <c r="EI28" s="283"/>
      <c r="EJ28" s="283"/>
      <c r="EK28" s="283"/>
      <c r="EL28" s="283"/>
      <c r="EM28" s="283"/>
      <c r="EN28" s="283"/>
    </row>
    <row r="29" spans="1:144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  <c r="CZ29" s="283"/>
      <c r="DA29" s="283"/>
      <c r="DB29" s="283"/>
      <c r="DC29" s="283"/>
      <c r="DD29" s="283"/>
      <c r="DE29" s="283"/>
      <c r="DF29" s="283"/>
      <c r="DG29" s="283"/>
      <c r="DH29" s="283"/>
      <c r="DI29" s="283"/>
      <c r="DJ29" s="283"/>
      <c r="DK29" s="283"/>
      <c r="DL29" s="283"/>
      <c r="DM29" s="283"/>
      <c r="DN29" s="283"/>
      <c r="DO29" s="283"/>
      <c r="DP29" s="283"/>
      <c r="DQ29" s="283"/>
      <c r="DR29" s="283"/>
      <c r="DS29" s="283"/>
      <c r="DT29" s="283"/>
      <c r="DU29" s="283"/>
      <c r="DV29" s="283"/>
      <c r="DW29" s="283"/>
      <c r="DX29" s="283"/>
      <c r="DY29" s="283"/>
      <c r="DZ29" s="283"/>
      <c r="EA29" s="283"/>
      <c r="EB29" s="283"/>
      <c r="EC29" s="283"/>
      <c r="ED29" s="283"/>
      <c r="EE29" s="283"/>
      <c r="EF29" s="283"/>
      <c r="EG29" s="283"/>
      <c r="EH29" s="283"/>
      <c r="EI29" s="283"/>
      <c r="EJ29" s="283"/>
      <c r="EK29" s="283"/>
      <c r="EL29" s="283"/>
      <c r="EM29" s="283"/>
      <c r="EN29" s="283"/>
    </row>
    <row r="30" spans="1:144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  <c r="CZ30" s="283"/>
      <c r="DA30" s="283"/>
      <c r="DB30" s="283"/>
      <c r="DC30" s="283"/>
      <c r="DD30" s="283"/>
      <c r="DE30" s="283"/>
      <c r="DF30" s="283"/>
      <c r="DG30" s="283"/>
      <c r="DH30" s="283"/>
      <c r="DI30" s="283"/>
      <c r="DJ30" s="283"/>
      <c r="DK30" s="283"/>
      <c r="DL30" s="283"/>
      <c r="DM30" s="283"/>
      <c r="DN30" s="283"/>
      <c r="DO30" s="283"/>
      <c r="DP30" s="283"/>
      <c r="DQ30" s="283"/>
      <c r="DR30" s="283"/>
      <c r="DS30" s="283"/>
      <c r="DT30" s="283"/>
      <c r="DU30" s="283"/>
      <c r="DV30" s="283"/>
      <c r="DW30" s="283"/>
      <c r="DX30" s="283"/>
      <c r="DY30" s="283"/>
      <c r="DZ30" s="283"/>
      <c r="EA30" s="283"/>
      <c r="EB30" s="283"/>
      <c r="EC30" s="283"/>
      <c r="ED30" s="283"/>
      <c r="EE30" s="283"/>
      <c r="EF30" s="283"/>
      <c r="EG30" s="283"/>
      <c r="EH30" s="283"/>
      <c r="EI30" s="283"/>
      <c r="EJ30" s="283"/>
      <c r="EK30" s="283"/>
      <c r="EL30" s="283"/>
      <c r="EM30" s="283"/>
      <c r="EN30" s="283"/>
    </row>
    <row r="31" spans="1:144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3"/>
      <c r="DN31" s="283"/>
      <c r="DO31" s="283"/>
      <c r="DP31" s="283"/>
      <c r="DQ31" s="283"/>
      <c r="DR31" s="283"/>
      <c r="DS31" s="283"/>
      <c r="DT31" s="283"/>
      <c r="DU31" s="283"/>
      <c r="DV31" s="283"/>
      <c r="DW31" s="283"/>
      <c r="DX31" s="283"/>
      <c r="DY31" s="283"/>
      <c r="DZ31" s="283"/>
      <c r="EA31" s="283"/>
      <c r="EB31" s="283"/>
      <c r="EC31" s="283"/>
      <c r="ED31" s="283"/>
      <c r="EE31" s="283"/>
      <c r="EF31" s="283"/>
      <c r="EG31" s="283"/>
      <c r="EH31" s="283"/>
      <c r="EI31" s="283"/>
      <c r="EJ31" s="283"/>
      <c r="EK31" s="283"/>
      <c r="EL31" s="283"/>
      <c r="EM31" s="283"/>
      <c r="EN31" s="283"/>
    </row>
    <row r="32" spans="1:144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  <c r="CZ32" s="283"/>
      <c r="DA32" s="283"/>
      <c r="DB32" s="283"/>
      <c r="DC32" s="283"/>
      <c r="DD32" s="283"/>
      <c r="DE32" s="283"/>
      <c r="DF32" s="283"/>
      <c r="DG32" s="283"/>
      <c r="DH32" s="283"/>
      <c r="DI32" s="283"/>
      <c r="DJ32" s="283"/>
      <c r="DK32" s="283"/>
      <c r="DL32" s="283"/>
      <c r="DM32" s="283"/>
      <c r="DN32" s="283"/>
      <c r="DO32" s="283"/>
      <c r="DP32" s="283"/>
      <c r="DQ32" s="283"/>
      <c r="DR32" s="283"/>
      <c r="DS32" s="283"/>
      <c r="DT32" s="283"/>
      <c r="DU32" s="283"/>
      <c r="DV32" s="283"/>
      <c r="DW32" s="283"/>
      <c r="DX32" s="283"/>
      <c r="DY32" s="283"/>
      <c r="DZ32" s="283"/>
      <c r="EA32" s="283"/>
      <c r="EB32" s="283"/>
      <c r="EC32" s="283"/>
      <c r="ED32" s="283"/>
      <c r="EE32" s="283"/>
      <c r="EF32" s="283"/>
      <c r="EG32" s="283"/>
      <c r="EH32" s="283"/>
      <c r="EI32" s="283"/>
      <c r="EJ32" s="283"/>
      <c r="EK32" s="283"/>
      <c r="EL32" s="283"/>
      <c r="EM32" s="283"/>
      <c r="EN32" s="283"/>
    </row>
    <row r="33" spans="1:144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3"/>
      <c r="DN33" s="283"/>
      <c r="DO33" s="283"/>
      <c r="DP33" s="283"/>
      <c r="DQ33" s="283"/>
      <c r="DR33" s="283"/>
      <c r="DS33" s="283"/>
      <c r="DT33" s="283"/>
      <c r="DU33" s="283"/>
      <c r="DV33" s="283"/>
      <c r="DW33" s="283"/>
      <c r="DX33" s="283"/>
      <c r="DY33" s="283"/>
      <c r="DZ33" s="283"/>
      <c r="EA33" s="283"/>
      <c r="EB33" s="283"/>
      <c r="EC33" s="283"/>
      <c r="ED33" s="283"/>
      <c r="EE33" s="283"/>
      <c r="EF33" s="283"/>
      <c r="EG33" s="283"/>
      <c r="EH33" s="283"/>
      <c r="EI33" s="283"/>
      <c r="EJ33" s="283"/>
      <c r="EK33" s="283"/>
      <c r="EL33" s="283"/>
      <c r="EM33" s="283"/>
      <c r="EN33" s="283"/>
    </row>
    <row r="34" spans="1:144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  <c r="DN34" s="283"/>
      <c r="DO34" s="283"/>
      <c r="DP34" s="283"/>
      <c r="DQ34" s="283"/>
      <c r="DR34" s="283"/>
      <c r="DS34" s="283"/>
      <c r="DT34" s="283"/>
      <c r="DU34" s="283"/>
      <c r="DV34" s="283"/>
      <c r="DW34" s="283"/>
      <c r="DX34" s="283"/>
      <c r="DY34" s="283"/>
      <c r="DZ34" s="283"/>
      <c r="EA34" s="283"/>
      <c r="EB34" s="283"/>
      <c r="EC34" s="283"/>
      <c r="ED34" s="283"/>
      <c r="EE34" s="283"/>
      <c r="EF34" s="283"/>
      <c r="EG34" s="283"/>
      <c r="EH34" s="283"/>
      <c r="EI34" s="283"/>
      <c r="EJ34" s="283"/>
      <c r="EK34" s="283"/>
      <c r="EL34" s="283"/>
      <c r="EM34" s="283"/>
      <c r="EN34" s="283"/>
    </row>
    <row r="35" spans="1:144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  <c r="DN35" s="283"/>
      <c r="DO35" s="283"/>
      <c r="DP35" s="283"/>
      <c r="DQ35" s="283"/>
      <c r="DR35" s="283"/>
      <c r="DS35" s="283"/>
      <c r="DT35" s="283"/>
      <c r="DU35" s="283"/>
      <c r="DV35" s="283"/>
      <c r="DW35" s="283"/>
      <c r="DX35" s="283"/>
      <c r="DY35" s="283"/>
      <c r="DZ35" s="283"/>
      <c r="EA35" s="283"/>
      <c r="EB35" s="283"/>
      <c r="EC35" s="283"/>
      <c r="ED35" s="283"/>
      <c r="EE35" s="283"/>
      <c r="EF35" s="283"/>
      <c r="EG35" s="283"/>
      <c r="EH35" s="283"/>
      <c r="EI35" s="283"/>
      <c r="EJ35" s="283"/>
      <c r="EK35" s="283"/>
      <c r="EL35" s="283"/>
      <c r="EM35" s="283"/>
      <c r="EN35" s="283"/>
    </row>
    <row r="36" spans="1:144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  <c r="DN36" s="283"/>
      <c r="DO36" s="283"/>
      <c r="DP36" s="283"/>
      <c r="DQ36" s="283"/>
      <c r="DR36" s="283"/>
      <c r="DS36" s="283"/>
      <c r="DT36" s="283"/>
      <c r="DU36" s="283"/>
      <c r="DV36" s="283"/>
      <c r="DW36" s="283"/>
      <c r="DX36" s="283"/>
      <c r="DY36" s="283"/>
      <c r="DZ36" s="283"/>
      <c r="EA36" s="283"/>
      <c r="EB36" s="283"/>
      <c r="EC36" s="283"/>
      <c r="ED36" s="283"/>
      <c r="EE36" s="283"/>
      <c r="EF36" s="283"/>
      <c r="EG36" s="283"/>
      <c r="EH36" s="283"/>
      <c r="EI36" s="283"/>
      <c r="EJ36" s="283"/>
      <c r="EK36" s="283"/>
      <c r="EL36" s="283"/>
      <c r="EM36" s="283"/>
      <c r="EN36" s="283"/>
    </row>
    <row r="37" spans="1:144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  <c r="DN37" s="283"/>
      <c r="DO37" s="283"/>
      <c r="DP37" s="283"/>
      <c r="DQ37" s="283"/>
      <c r="DR37" s="283"/>
      <c r="DS37" s="283"/>
      <c r="DT37" s="283"/>
      <c r="DU37" s="283"/>
      <c r="DV37" s="283"/>
      <c r="DW37" s="283"/>
      <c r="DX37" s="283"/>
      <c r="DY37" s="283"/>
      <c r="DZ37" s="283"/>
      <c r="EA37" s="283"/>
      <c r="EB37" s="283"/>
      <c r="EC37" s="283"/>
      <c r="ED37" s="283"/>
      <c r="EE37" s="283"/>
      <c r="EF37" s="283"/>
      <c r="EG37" s="283"/>
      <c r="EH37" s="283"/>
      <c r="EI37" s="283"/>
      <c r="EJ37" s="283"/>
      <c r="EK37" s="283"/>
      <c r="EL37" s="283"/>
      <c r="EM37" s="283"/>
      <c r="EN37" s="283"/>
    </row>
    <row r="38" spans="1:144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  <c r="DN38" s="283"/>
      <c r="DO38" s="283"/>
      <c r="DP38" s="283"/>
      <c r="DQ38" s="283"/>
      <c r="DR38" s="283"/>
      <c r="DS38" s="283"/>
      <c r="DT38" s="283"/>
      <c r="DU38" s="283"/>
      <c r="DV38" s="283"/>
      <c r="DW38" s="283"/>
      <c r="DX38" s="283"/>
      <c r="DY38" s="283"/>
      <c r="DZ38" s="283"/>
      <c r="EA38" s="283"/>
      <c r="EB38" s="283"/>
      <c r="EC38" s="283"/>
      <c r="ED38" s="283"/>
      <c r="EE38" s="283"/>
      <c r="EF38" s="283"/>
      <c r="EG38" s="283"/>
      <c r="EH38" s="283"/>
      <c r="EI38" s="283"/>
      <c r="EJ38" s="283"/>
      <c r="EK38" s="283"/>
      <c r="EL38" s="283"/>
      <c r="EM38" s="283"/>
      <c r="EN38" s="283"/>
    </row>
    <row r="39" spans="1:144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  <c r="DN39" s="283"/>
      <c r="DO39" s="283"/>
      <c r="DP39" s="283"/>
      <c r="DQ39" s="283"/>
      <c r="DR39" s="283"/>
      <c r="DS39" s="283"/>
      <c r="DT39" s="283"/>
      <c r="DU39" s="283"/>
      <c r="DV39" s="283"/>
      <c r="DW39" s="283"/>
      <c r="DX39" s="283"/>
      <c r="DY39" s="283"/>
      <c r="DZ39" s="283"/>
      <c r="EA39" s="283"/>
      <c r="EB39" s="283"/>
      <c r="EC39" s="283"/>
      <c r="ED39" s="283"/>
      <c r="EE39" s="283"/>
      <c r="EF39" s="283"/>
      <c r="EG39" s="283"/>
      <c r="EH39" s="283"/>
      <c r="EI39" s="283"/>
      <c r="EJ39" s="283"/>
      <c r="EK39" s="283"/>
      <c r="EL39" s="283"/>
      <c r="EM39" s="283"/>
      <c r="EN39" s="283"/>
    </row>
    <row r="40" spans="1:144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  <c r="DN40" s="283"/>
      <c r="DO40" s="283"/>
      <c r="DP40" s="283"/>
      <c r="DQ40" s="283"/>
      <c r="DR40" s="283"/>
      <c r="DS40" s="283"/>
      <c r="DT40" s="283"/>
      <c r="DU40" s="283"/>
      <c r="DV40" s="283"/>
      <c r="DW40" s="283"/>
      <c r="DX40" s="283"/>
      <c r="DY40" s="283"/>
      <c r="DZ40" s="283"/>
      <c r="EA40" s="283"/>
      <c r="EB40" s="283"/>
      <c r="EC40" s="283"/>
      <c r="ED40" s="283"/>
      <c r="EE40" s="283"/>
      <c r="EF40" s="283"/>
      <c r="EG40" s="283"/>
      <c r="EH40" s="283"/>
      <c r="EI40" s="283"/>
      <c r="EJ40" s="283"/>
      <c r="EK40" s="283"/>
      <c r="EL40" s="283"/>
      <c r="EM40" s="283"/>
      <c r="EN40" s="283"/>
    </row>
    <row r="41" spans="1:144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  <c r="DN41" s="283"/>
      <c r="DO41" s="283"/>
      <c r="DP41" s="283"/>
      <c r="DQ41" s="283"/>
      <c r="DR41" s="283"/>
      <c r="DS41" s="283"/>
      <c r="DT41" s="283"/>
      <c r="DU41" s="283"/>
      <c r="DV41" s="283"/>
      <c r="DW41" s="283"/>
      <c r="DX41" s="283"/>
      <c r="DY41" s="283"/>
      <c r="DZ41" s="283"/>
      <c r="EA41" s="283"/>
      <c r="EB41" s="283"/>
      <c r="EC41" s="283"/>
      <c r="ED41" s="283"/>
      <c r="EE41" s="283"/>
      <c r="EF41" s="283"/>
      <c r="EG41" s="283"/>
      <c r="EH41" s="283"/>
      <c r="EI41" s="283"/>
      <c r="EJ41" s="283"/>
      <c r="EK41" s="283"/>
      <c r="EL41" s="283"/>
      <c r="EM41" s="283"/>
      <c r="EN41" s="283"/>
    </row>
    <row r="42" spans="1:144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  <c r="DN42" s="283"/>
      <c r="DO42" s="283"/>
      <c r="DP42" s="283"/>
      <c r="DQ42" s="283"/>
      <c r="DR42" s="283"/>
      <c r="DS42" s="283"/>
      <c r="DT42" s="283"/>
      <c r="DU42" s="283"/>
      <c r="DV42" s="283"/>
      <c r="DW42" s="283"/>
      <c r="DX42" s="283"/>
      <c r="DY42" s="283"/>
      <c r="DZ42" s="283"/>
      <c r="EA42" s="283"/>
      <c r="EB42" s="283"/>
      <c r="EC42" s="283"/>
      <c r="ED42" s="283"/>
      <c r="EE42" s="283"/>
      <c r="EF42" s="283"/>
      <c r="EG42" s="283"/>
      <c r="EH42" s="283"/>
      <c r="EI42" s="283"/>
      <c r="EJ42" s="283"/>
      <c r="EK42" s="283"/>
      <c r="EL42" s="283"/>
      <c r="EM42" s="283"/>
      <c r="EN42" s="283"/>
    </row>
    <row r="43" spans="1:144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  <c r="DN43" s="283"/>
      <c r="DO43" s="283"/>
      <c r="DP43" s="283"/>
      <c r="DQ43" s="283"/>
      <c r="DR43" s="283"/>
      <c r="DS43" s="283"/>
      <c r="DT43" s="283"/>
      <c r="DU43" s="283"/>
      <c r="DV43" s="283"/>
      <c r="DW43" s="283"/>
      <c r="DX43" s="283"/>
      <c r="DY43" s="283"/>
      <c r="DZ43" s="283"/>
      <c r="EA43" s="283"/>
      <c r="EB43" s="283"/>
      <c r="EC43" s="283"/>
      <c r="ED43" s="283"/>
      <c r="EE43" s="283"/>
      <c r="EF43" s="283"/>
      <c r="EG43" s="283"/>
      <c r="EH43" s="283"/>
      <c r="EI43" s="283"/>
      <c r="EJ43" s="283"/>
      <c r="EK43" s="283"/>
      <c r="EL43" s="283"/>
      <c r="EM43" s="283"/>
      <c r="EN43" s="283"/>
    </row>
    <row r="44" spans="1:144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  <c r="DN44" s="283"/>
      <c r="DO44" s="283"/>
      <c r="DP44" s="283"/>
      <c r="DQ44" s="283"/>
      <c r="DR44" s="283"/>
      <c r="DS44" s="283"/>
      <c r="DT44" s="283"/>
      <c r="DU44" s="283"/>
      <c r="DV44" s="283"/>
      <c r="DW44" s="283"/>
      <c r="DX44" s="283"/>
      <c r="DY44" s="283"/>
      <c r="DZ44" s="283"/>
      <c r="EA44" s="283"/>
      <c r="EB44" s="283"/>
      <c r="EC44" s="283"/>
      <c r="ED44" s="283"/>
      <c r="EE44" s="283"/>
      <c r="EF44" s="283"/>
      <c r="EG44" s="283"/>
      <c r="EH44" s="283"/>
      <c r="EI44" s="283"/>
      <c r="EJ44" s="283"/>
      <c r="EK44" s="283"/>
      <c r="EL44" s="283"/>
      <c r="EM44" s="283"/>
      <c r="EN44" s="283"/>
    </row>
    <row r="45" spans="1:144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  <c r="DN45" s="283"/>
      <c r="DO45" s="283"/>
      <c r="DP45" s="283"/>
      <c r="DQ45" s="283"/>
      <c r="DR45" s="283"/>
      <c r="DS45" s="283"/>
      <c r="DT45" s="283"/>
      <c r="DU45" s="283"/>
      <c r="DV45" s="283"/>
      <c r="DW45" s="283"/>
      <c r="DX45" s="283"/>
      <c r="DY45" s="283"/>
      <c r="DZ45" s="283"/>
      <c r="EA45" s="283"/>
      <c r="EB45" s="283"/>
      <c r="EC45" s="283"/>
      <c r="ED45" s="283"/>
      <c r="EE45" s="283"/>
      <c r="EF45" s="283"/>
      <c r="EG45" s="283"/>
      <c r="EH45" s="283"/>
      <c r="EI45" s="283"/>
      <c r="EJ45" s="283"/>
      <c r="EK45" s="283"/>
      <c r="EL45" s="283"/>
      <c r="EM45" s="283"/>
      <c r="EN45" s="283"/>
    </row>
    <row r="46" spans="1:144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  <c r="DN46" s="283"/>
      <c r="DO46" s="283"/>
      <c r="DP46" s="283"/>
      <c r="DQ46" s="283"/>
      <c r="DR46" s="283"/>
      <c r="DS46" s="283"/>
      <c r="DT46" s="283"/>
      <c r="DU46" s="283"/>
      <c r="DV46" s="283"/>
      <c r="DW46" s="283"/>
      <c r="DX46" s="283"/>
      <c r="DY46" s="283"/>
      <c r="DZ46" s="283"/>
      <c r="EA46" s="283"/>
      <c r="EB46" s="283"/>
      <c r="EC46" s="283"/>
      <c r="ED46" s="283"/>
      <c r="EE46" s="283"/>
      <c r="EF46" s="283"/>
      <c r="EG46" s="283"/>
      <c r="EH46" s="283"/>
      <c r="EI46" s="283"/>
      <c r="EJ46" s="283"/>
      <c r="EK46" s="283"/>
      <c r="EL46" s="283"/>
      <c r="EM46" s="283"/>
      <c r="EN46" s="283"/>
    </row>
    <row r="47" spans="1:144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3"/>
      <c r="DT47" s="283"/>
      <c r="DU47" s="283"/>
      <c r="DV47" s="283"/>
      <c r="DW47" s="283"/>
      <c r="DX47" s="283"/>
      <c r="DY47" s="283"/>
      <c r="DZ47" s="283"/>
      <c r="EA47" s="283"/>
      <c r="EB47" s="283"/>
      <c r="EC47" s="283"/>
      <c r="ED47" s="283"/>
      <c r="EE47" s="283"/>
      <c r="EF47" s="283"/>
      <c r="EG47" s="283"/>
      <c r="EH47" s="283"/>
      <c r="EI47" s="283"/>
      <c r="EJ47" s="283"/>
      <c r="EK47" s="283"/>
      <c r="EL47" s="283"/>
      <c r="EM47" s="283"/>
      <c r="EN47" s="283"/>
    </row>
    <row r="48" spans="1:144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3"/>
      <c r="EE48" s="283"/>
      <c r="EF48" s="283"/>
      <c r="EG48" s="283"/>
      <c r="EH48" s="283"/>
      <c r="EI48" s="283"/>
      <c r="EJ48" s="283"/>
      <c r="EK48" s="283"/>
      <c r="EL48" s="283"/>
      <c r="EM48" s="283"/>
      <c r="EN48" s="283"/>
    </row>
    <row r="49" spans="1:144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</row>
    <row r="50" spans="1:144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  <c r="DQ50" s="283"/>
      <c r="DR50" s="283"/>
      <c r="DS50" s="283"/>
      <c r="DT50" s="283"/>
      <c r="DU50" s="283"/>
      <c r="DV50" s="283"/>
      <c r="DW50" s="283"/>
      <c r="DX50" s="283"/>
      <c r="DY50" s="283"/>
      <c r="DZ50" s="283"/>
      <c r="EA50" s="283"/>
      <c r="EB50" s="283"/>
      <c r="EC50" s="283"/>
      <c r="ED50" s="283"/>
      <c r="EE50" s="283"/>
      <c r="EF50" s="283"/>
      <c r="EG50" s="283"/>
      <c r="EH50" s="283"/>
      <c r="EI50" s="283"/>
      <c r="EJ50" s="283"/>
      <c r="EK50" s="283"/>
      <c r="EL50" s="283"/>
      <c r="EM50" s="283"/>
      <c r="EN50" s="283"/>
    </row>
    <row r="51" spans="1:144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B51" s="283"/>
      <c r="EC51" s="283"/>
      <c r="ED51" s="283"/>
      <c r="EE51" s="283"/>
      <c r="EF51" s="283"/>
      <c r="EG51" s="283"/>
      <c r="EH51" s="283"/>
      <c r="EI51" s="283"/>
      <c r="EJ51" s="283"/>
      <c r="EK51" s="283"/>
      <c r="EL51" s="283"/>
      <c r="EM51" s="283"/>
      <c r="EN51" s="283"/>
    </row>
    <row r="52" spans="1:144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  <c r="DN52" s="283"/>
      <c r="DO52" s="283"/>
      <c r="DP52" s="283"/>
      <c r="DQ52" s="283"/>
      <c r="DR52" s="283"/>
      <c r="DS52" s="283"/>
      <c r="DT52" s="283"/>
      <c r="DU52" s="283"/>
      <c r="DV52" s="283"/>
      <c r="DW52" s="283"/>
      <c r="DX52" s="283"/>
      <c r="DY52" s="283"/>
      <c r="DZ52" s="283"/>
      <c r="EA52" s="283"/>
      <c r="EB52" s="283"/>
      <c r="EC52" s="283"/>
      <c r="ED52" s="283"/>
      <c r="EE52" s="283"/>
      <c r="EF52" s="283"/>
      <c r="EG52" s="283"/>
      <c r="EH52" s="283"/>
      <c r="EI52" s="283"/>
      <c r="EJ52" s="283"/>
      <c r="EK52" s="283"/>
      <c r="EL52" s="283"/>
      <c r="EM52" s="283"/>
      <c r="EN52" s="283"/>
    </row>
    <row r="53" spans="1:144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3"/>
      <c r="EE53" s="283"/>
      <c r="EF53" s="283"/>
      <c r="EG53" s="283"/>
      <c r="EH53" s="283"/>
      <c r="EI53" s="283"/>
      <c r="EJ53" s="283"/>
      <c r="EK53" s="283"/>
      <c r="EL53" s="283"/>
      <c r="EM53" s="283"/>
      <c r="EN53" s="283"/>
    </row>
    <row r="54" spans="1:144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83"/>
      <c r="DS54" s="283"/>
      <c r="DT54" s="283"/>
      <c r="DU54" s="283"/>
      <c r="DV54" s="283"/>
      <c r="DW54" s="283"/>
      <c r="DX54" s="283"/>
      <c r="DY54" s="283"/>
      <c r="DZ54" s="283"/>
      <c r="EA54" s="283"/>
      <c r="EB54" s="283"/>
      <c r="EC54" s="283"/>
      <c r="ED54" s="283"/>
      <c r="EE54" s="283"/>
      <c r="EF54" s="283"/>
      <c r="EG54" s="283"/>
      <c r="EH54" s="283"/>
      <c r="EI54" s="283"/>
      <c r="EJ54" s="283"/>
      <c r="EK54" s="283"/>
      <c r="EL54" s="283"/>
      <c r="EM54" s="283"/>
      <c r="EN54" s="283"/>
    </row>
    <row r="55" spans="1:144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  <c r="DN55" s="283"/>
      <c r="DO55" s="283"/>
      <c r="DP55" s="283"/>
      <c r="DQ55" s="283"/>
      <c r="DR55" s="283"/>
      <c r="DS55" s="283"/>
      <c r="DT55" s="283"/>
      <c r="DU55" s="283"/>
      <c r="DV55" s="283"/>
      <c r="DW55" s="283"/>
      <c r="DX55" s="283"/>
      <c r="DY55" s="283"/>
      <c r="DZ55" s="283"/>
      <c r="EA55" s="283"/>
      <c r="EB55" s="283"/>
      <c r="EC55" s="283"/>
      <c r="ED55" s="283"/>
      <c r="EE55" s="283"/>
      <c r="EF55" s="283"/>
      <c r="EG55" s="283"/>
      <c r="EH55" s="283"/>
      <c r="EI55" s="283"/>
      <c r="EJ55" s="283"/>
      <c r="EK55" s="283"/>
      <c r="EL55" s="283"/>
      <c r="EM55" s="283"/>
      <c r="EN55" s="283"/>
    </row>
    <row r="56" spans="1:144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283"/>
      <c r="EH56" s="283"/>
      <c r="EI56" s="283"/>
      <c r="EJ56" s="283"/>
      <c r="EK56" s="283"/>
      <c r="EL56" s="283"/>
      <c r="EM56" s="283"/>
      <c r="EN56" s="283"/>
    </row>
    <row r="57" spans="1:144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83"/>
      <c r="EB57" s="283"/>
      <c r="EC57" s="283"/>
      <c r="ED57" s="283"/>
      <c r="EE57" s="283"/>
      <c r="EF57" s="283"/>
      <c r="EG57" s="283"/>
      <c r="EH57" s="283"/>
      <c r="EI57" s="283"/>
      <c r="EJ57" s="283"/>
      <c r="EK57" s="283"/>
      <c r="EL57" s="283"/>
      <c r="EM57" s="283"/>
      <c r="EN57" s="283"/>
    </row>
    <row r="58" spans="1:144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283"/>
      <c r="EH58" s="283"/>
      <c r="EI58" s="283"/>
      <c r="EJ58" s="283"/>
      <c r="EK58" s="283"/>
      <c r="EL58" s="283"/>
      <c r="EM58" s="283"/>
      <c r="EN58" s="283"/>
    </row>
    <row r="59" spans="1:144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3"/>
      <c r="DR59" s="283"/>
      <c r="DS59" s="283"/>
      <c r="DT59" s="283"/>
      <c r="DU59" s="283"/>
      <c r="DV59" s="283"/>
      <c r="DW59" s="283"/>
      <c r="DX59" s="283"/>
      <c r="DY59" s="283"/>
      <c r="DZ59" s="283"/>
      <c r="EA59" s="283"/>
      <c r="EB59" s="283"/>
      <c r="EC59" s="283"/>
      <c r="ED59" s="283"/>
      <c r="EE59" s="283"/>
      <c r="EF59" s="283"/>
      <c r="EG59" s="283"/>
      <c r="EH59" s="283"/>
      <c r="EI59" s="283"/>
      <c r="EJ59" s="283"/>
      <c r="EK59" s="283"/>
      <c r="EL59" s="283"/>
      <c r="EM59" s="283"/>
      <c r="EN59" s="283"/>
    </row>
    <row r="60" spans="1:144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3"/>
      <c r="DT60" s="283"/>
      <c r="DU60" s="283"/>
      <c r="DV60" s="283"/>
      <c r="DW60" s="283"/>
      <c r="DX60" s="283"/>
      <c r="DY60" s="283"/>
      <c r="DZ60" s="283"/>
      <c r="EA60" s="283"/>
      <c r="EB60" s="283"/>
      <c r="EC60" s="283"/>
      <c r="ED60" s="283"/>
      <c r="EE60" s="283"/>
      <c r="EF60" s="283"/>
      <c r="EG60" s="283"/>
      <c r="EH60" s="283"/>
      <c r="EI60" s="283"/>
      <c r="EJ60" s="283"/>
      <c r="EK60" s="283"/>
      <c r="EL60" s="283"/>
      <c r="EM60" s="283"/>
      <c r="EN60" s="283"/>
    </row>
    <row r="61" spans="1:144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3"/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3"/>
      <c r="EE61" s="283"/>
      <c r="EF61" s="283"/>
      <c r="EG61" s="283"/>
      <c r="EH61" s="283"/>
      <c r="EI61" s="283"/>
      <c r="EJ61" s="283"/>
      <c r="EK61" s="283"/>
      <c r="EL61" s="283"/>
      <c r="EM61" s="283"/>
      <c r="EN61" s="283"/>
    </row>
    <row r="62" spans="1:1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3"/>
      <c r="EL62" s="283"/>
      <c r="EM62" s="283"/>
      <c r="EN62" s="283"/>
    </row>
    <row r="63" spans="1:1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3"/>
      <c r="EL63" s="283"/>
      <c r="EM63" s="283"/>
      <c r="EN63" s="283"/>
    </row>
    <row r="64" spans="1:1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3"/>
      <c r="EH64" s="283"/>
      <c r="EI64" s="283"/>
      <c r="EJ64" s="283"/>
      <c r="EK64" s="283"/>
      <c r="EL64" s="283"/>
      <c r="EM64" s="283"/>
      <c r="EN64" s="283"/>
    </row>
    <row r="65" spans="1:144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3"/>
      <c r="DR65" s="283"/>
      <c r="DS65" s="283"/>
      <c r="DT65" s="283"/>
      <c r="DU65" s="283"/>
      <c r="DV65" s="283"/>
      <c r="DW65" s="283"/>
      <c r="DX65" s="283"/>
      <c r="DY65" s="283"/>
      <c r="DZ65" s="283"/>
      <c r="EA65" s="283"/>
      <c r="EB65" s="283"/>
      <c r="EC65" s="283"/>
      <c r="ED65" s="283"/>
      <c r="EE65" s="283"/>
      <c r="EF65" s="283"/>
      <c r="EG65" s="283"/>
      <c r="EH65" s="283"/>
      <c r="EI65" s="283"/>
      <c r="EJ65" s="283"/>
      <c r="EK65" s="283"/>
      <c r="EL65" s="283"/>
      <c r="EM65" s="283"/>
      <c r="EN65" s="283"/>
    </row>
    <row r="66" spans="1:144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3"/>
      <c r="DT66" s="283"/>
      <c r="DU66" s="283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3"/>
      <c r="EI66" s="283"/>
      <c r="EJ66" s="283"/>
      <c r="EK66" s="283"/>
      <c r="EL66" s="283"/>
      <c r="EM66" s="283"/>
      <c r="EN66" s="283"/>
    </row>
    <row r="67" spans="1:144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  <c r="DN67" s="283"/>
      <c r="DO67" s="283"/>
      <c r="DP67" s="283"/>
      <c r="DQ67" s="283"/>
      <c r="DR67" s="283"/>
      <c r="DS67" s="283"/>
      <c r="DT67" s="283"/>
      <c r="DU67" s="283"/>
      <c r="DV67" s="283"/>
      <c r="DW67" s="283"/>
      <c r="DX67" s="283"/>
      <c r="DY67" s="283"/>
      <c r="DZ67" s="283"/>
      <c r="EA67" s="283"/>
      <c r="EB67" s="283"/>
      <c r="EC67" s="283"/>
      <c r="ED67" s="283"/>
      <c r="EE67" s="283"/>
      <c r="EF67" s="283"/>
      <c r="EG67" s="283"/>
      <c r="EH67" s="283"/>
      <c r="EI67" s="283"/>
      <c r="EJ67" s="283"/>
      <c r="EK67" s="283"/>
      <c r="EL67" s="283"/>
      <c r="EM67" s="283"/>
      <c r="EN67" s="283"/>
    </row>
    <row r="68" spans="1:144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83"/>
      <c r="EA68" s="283"/>
      <c r="EB68" s="283"/>
      <c r="EC68" s="283"/>
      <c r="ED68" s="283"/>
      <c r="EE68" s="283"/>
      <c r="EF68" s="283"/>
      <c r="EG68" s="283"/>
      <c r="EH68" s="283"/>
      <c r="EI68" s="283"/>
      <c r="EJ68" s="283"/>
      <c r="EK68" s="283"/>
      <c r="EL68" s="283"/>
      <c r="EM68" s="283"/>
      <c r="EN68" s="283"/>
    </row>
    <row r="69" spans="1:144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3"/>
      <c r="DT69" s="283"/>
      <c r="DU69" s="283"/>
      <c r="DV69" s="283"/>
      <c r="DW69" s="283"/>
      <c r="DX69" s="283"/>
      <c r="DY69" s="283"/>
      <c r="DZ69" s="283"/>
      <c r="EA69" s="283"/>
      <c r="EB69" s="283"/>
      <c r="EC69" s="283"/>
      <c r="ED69" s="283"/>
      <c r="EE69" s="283"/>
      <c r="EF69" s="283"/>
      <c r="EG69" s="283"/>
      <c r="EH69" s="283"/>
      <c r="EI69" s="283"/>
      <c r="EJ69" s="283"/>
      <c r="EK69" s="283"/>
      <c r="EL69" s="283"/>
      <c r="EM69" s="283"/>
      <c r="EN69" s="283"/>
    </row>
    <row r="70" spans="1:144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283"/>
      <c r="EL70" s="283"/>
      <c r="EM70" s="283"/>
      <c r="EN70" s="283"/>
    </row>
    <row r="71" spans="1:1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</row>
    <row r="72" spans="1:1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</row>
    <row r="73" spans="1:1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3"/>
      <c r="EL73" s="283"/>
      <c r="EM73" s="283"/>
      <c r="EN73" s="283"/>
    </row>
    <row r="74" spans="1:1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3"/>
      <c r="EL74" s="283"/>
      <c r="EM74" s="283"/>
      <c r="EN74" s="283"/>
    </row>
    <row r="75" spans="1:1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</row>
    <row r="76" spans="1:1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</row>
    <row r="77" spans="1:1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</row>
    <row r="78" spans="1:1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</row>
    <row r="79" spans="1:1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3"/>
      <c r="EL79" s="283"/>
      <c r="EM79" s="283"/>
      <c r="EN79" s="283"/>
    </row>
    <row r="80" spans="1:1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3"/>
      <c r="EL80" s="283"/>
      <c r="EM80" s="283"/>
      <c r="EN80" s="283"/>
    </row>
    <row r="81" spans="1:144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3"/>
      <c r="EL81" s="283"/>
      <c r="EM81" s="283"/>
      <c r="EN81" s="283"/>
    </row>
    <row r="82" spans="1:144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</row>
    <row r="83" spans="1:144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</row>
    <row r="84" spans="1:144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</row>
    <row r="85" spans="1:1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</row>
    <row r="86" spans="1:1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</row>
    <row r="87" spans="1:1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3"/>
      <c r="EL87" s="283"/>
      <c r="EM87" s="283"/>
      <c r="EN87" s="283"/>
    </row>
    <row r="88" spans="1:1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3"/>
      <c r="EL88" s="283"/>
      <c r="EM88" s="283"/>
      <c r="EN88" s="283"/>
    </row>
    <row r="89" spans="1:1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3"/>
      <c r="EL89" s="283"/>
      <c r="EM89" s="283"/>
      <c r="EN89" s="283"/>
    </row>
    <row r="90" spans="1:1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</row>
    <row r="91" spans="1:1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</row>
    <row r="92" spans="1:1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3"/>
      <c r="EL92" s="283"/>
      <c r="EM92" s="283"/>
      <c r="EN92" s="283"/>
    </row>
    <row r="93" spans="1:1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3"/>
      <c r="EL93" s="283"/>
      <c r="EM93" s="283"/>
      <c r="EN93" s="283"/>
    </row>
    <row r="94" spans="1:1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3"/>
      <c r="EL94" s="283"/>
      <c r="EM94" s="283"/>
      <c r="EN94" s="283"/>
    </row>
    <row r="95" spans="1:1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</row>
    <row r="96" spans="1:1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</row>
    <row r="97" spans="1:144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3"/>
      <c r="EL97" s="283"/>
      <c r="EM97" s="283"/>
      <c r="EN97" s="283"/>
    </row>
    <row r="98" spans="1:144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</row>
    <row r="99" spans="1:144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</row>
    <row r="100" spans="1:144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</row>
    <row r="101" spans="1:144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3"/>
      <c r="EJ101" s="283"/>
      <c r="EK101" s="283"/>
      <c r="EL101" s="283"/>
      <c r="EM101" s="283"/>
      <c r="EN101" s="283"/>
    </row>
    <row r="102" spans="1:144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</row>
    <row r="103" spans="1:144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</row>
    <row r="104" spans="1:144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3"/>
      <c r="DT104" s="283"/>
      <c r="DU104" s="283"/>
      <c r="DV104" s="283"/>
      <c r="DW104" s="283"/>
      <c r="DX104" s="283"/>
      <c r="DY104" s="283"/>
      <c r="DZ104" s="283"/>
      <c r="EA104" s="283"/>
      <c r="EB104" s="283"/>
      <c r="EC104" s="283"/>
      <c r="ED104" s="283"/>
      <c r="EE104" s="283"/>
      <c r="EF104" s="283"/>
      <c r="EG104" s="283"/>
      <c r="EH104" s="283"/>
      <c r="EI104" s="283"/>
      <c r="EJ104" s="283"/>
      <c r="EK104" s="283"/>
      <c r="EL104" s="283"/>
      <c r="EM104" s="283"/>
      <c r="EN104" s="283"/>
    </row>
    <row r="105" spans="1:144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</row>
    <row r="106" spans="1:144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</row>
    <row r="107" spans="1:144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3"/>
      <c r="EC107" s="283"/>
      <c r="ED107" s="283"/>
      <c r="EE107" s="283"/>
      <c r="EF107" s="283"/>
      <c r="EG107" s="283"/>
      <c r="EH107" s="283"/>
      <c r="EI107" s="283"/>
      <c r="EJ107" s="283"/>
      <c r="EK107" s="283"/>
      <c r="EL107" s="283"/>
      <c r="EM107" s="283"/>
      <c r="EN107" s="283"/>
    </row>
    <row r="108" spans="1:144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3"/>
      <c r="DZ108" s="283"/>
      <c r="EA108" s="283"/>
      <c r="EB108" s="283"/>
      <c r="EC108" s="283"/>
      <c r="ED108" s="283"/>
      <c r="EE108" s="283"/>
      <c r="EF108" s="283"/>
      <c r="EG108" s="283"/>
      <c r="EH108" s="283"/>
      <c r="EI108" s="283"/>
      <c r="EJ108" s="283"/>
      <c r="EK108" s="283"/>
      <c r="EL108" s="283"/>
      <c r="EM108" s="283"/>
      <c r="EN108" s="283"/>
    </row>
    <row r="109" spans="1:144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3"/>
      <c r="DZ109" s="283"/>
      <c r="EA109" s="283"/>
      <c r="EB109" s="283"/>
      <c r="EC109" s="283"/>
      <c r="ED109" s="283"/>
      <c r="EE109" s="283"/>
      <c r="EF109" s="283"/>
      <c r="EG109" s="283"/>
      <c r="EH109" s="283"/>
      <c r="EI109" s="283"/>
      <c r="EJ109" s="283"/>
      <c r="EK109" s="283"/>
      <c r="EL109" s="283"/>
      <c r="EM109" s="283"/>
      <c r="EN109" s="283"/>
    </row>
    <row r="110" spans="1:144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</row>
    <row r="111" spans="1:144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3"/>
      <c r="EC111" s="283"/>
      <c r="ED111" s="283"/>
      <c r="EE111" s="283"/>
      <c r="EF111" s="283"/>
      <c r="EG111" s="283"/>
      <c r="EH111" s="283"/>
      <c r="EI111" s="283"/>
      <c r="EJ111" s="283"/>
      <c r="EK111" s="283"/>
      <c r="EL111" s="283"/>
      <c r="EM111" s="283"/>
      <c r="EN111" s="283"/>
    </row>
    <row r="112" spans="1:144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3"/>
      <c r="DZ112" s="283"/>
      <c r="EA112" s="283"/>
      <c r="EB112" s="283"/>
      <c r="EC112" s="283"/>
      <c r="ED112" s="283"/>
      <c r="EE112" s="283"/>
      <c r="EF112" s="283"/>
      <c r="EG112" s="283"/>
      <c r="EH112" s="283"/>
      <c r="EI112" s="283"/>
      <c r="EJ112" s="283"/>
      <c r="EK112" s="283"/>
      <c r="EL112" s="283"/>
      <c r="EM112" s="283"/>
      <c r="EN112" s="283"/>
    </row>
    <row r="113" spans="1:144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283"/>
      <c r="ED113" s="283"/>
      <c r="EE113" s="283"/>
      <c r="EF113" s="283"/>
      <c r="EG113" s="283"/>
      <c r="EH113" s="283"/>
      <c r="EI113" s="283"/>
      <c r="EJ113" s="283"/>
      <c r="EK113" s="283"/>
      <c r="EL113" s="283"/>
      <c r="EM113" s="283"/>
      <c r="EN113" s="283"/>
    </row>
    <row r="114" spans="1:144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</row>
    <row r="115" spans="1:144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3"/>
      <c r="DZ115" s="283"/>
      <c r="EA115" s="283"/>
      <c r="EB115" s="283"/>
      <c r="EC115" s="283"/>
      <c r="ED115" s="283"/>
      <c r="EE115" s="283"/>
      <c r="EF115" s="283"/>
      <c r="EG115" s="283"/>
      <c r="EH115" s="283"/>
      <c r="EI115" s="283"/>
      <c r="EJ115" s="283"/>
      <c r="EK115" s="283"/>
      <c r="EL115" s="283"/>
      <c r="EM115" s="283"/>
      <c r="EN115" s="283"/>
    </row>
    <row r="116" spans="1:144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3"/>
      <c r="DZ116" s="283"/>
      <c r="EA116" s="283"/>
      <c r="EB116" s="283"/>
      <c r="EC116" s="283"/>
      <c r="ED116" s="283"/>
      <c r="EE116" s="283"/>
      <c r="EF116" s="283"/>
      <c r="EG116" s="283"/>
      <c r="EH116" s="283"/>
      <c r="EI116" s="283"/>
      <c r="EJ116" s="283"/>
      <c r="EK116" s="283"/>
      <c r="EL116" s="283"/>
      <c r="EM116" s="283"/>
      <c r="EN116" s="283"/>
    </row>
    <row r="117" spans="1:144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283"/>
      <c r="EL117" s="283"/>
      <c r="EM117" s="283"/>
      <c r="EN117" s="283"/>
    </row>
    <row r="118" spans="1:144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3"/>
      <c r="DZ118" s="283"/>
      <c r="EA118" s="283"/>
      <c r="EB118" s="283"/>
      <c r="EC118" s="283"/>
      <c r="ED118" s="283"/>
      <c r="EE118" s="283"/>
      <c r="EF118" s="283"/>
      <c r="EG118" s="283"/>
      <c r="EH118" s="283"/>
      <c r="EI118" s="283"/>
      <c r="EJ118" s="283"/>
      <c r="EK118" s="283"/>
      <c r="EL118" s="283"/>
      <c r="EM118" s="283"/>
      <c r="EN118" s="283"/>
    </row>
    <row r="119" spans="1:144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/>
      <c r="EG119" s="283"/>
      <c r="EH119" s="283"/>
      <c r="EI119" s="283"/>
      <c r="EJ119" s="283"/>
      <c r="EK119" s="283"/>
      <c r="EL119" s="283"/>
      <c r="EM119" s="283"/>
      <c r="EN119" s="283"/>
    </row>
    <row r="120" spans="1:144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</row>
    <row r="121" spans="1:144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283"/>
      <c r="EH121" s="283"/>
      <c r="EI121" s="283"/>
      <c r="EJ121" s="283"/>
      <c r="EK121" s="283"/>
      <c r="EL121" s="283"/>
      <c r="EM121" s="283"/>
      <c r="EN121" s="283"/>
    </row>
    <row r="122" spans="1:144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283"/>
      <c r="EH122" s="283"/>
      <c r="EI122" s="283"/>
      <c r="EJ122" s="283"/>
      <c r="EK122" s="283"/>
      <c r="EL122" s="283"/>
      <c r="EM122" s="283"/>
      <c r="EN122" s="283"/>
    </row>
    <row r="123" spans="1:144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283"/>
      <c r="EK123" s="283"/>
      <c r="EL123" s="283"/>
      <c r="EM123" s="283"/>
      <c r="EN123" s="283"/>
    </row>
    <row r="124" spans="1:144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</row>
    <row r="125" spans="1:144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283"/>
      <c r="EI125" s="283"/>
      <c r="EJ125" s="283"/>
      <c r="EK125" s="283"/>
      <c r="EL125" s="283"/>
      <c r="EM125" s="283"/>
      <c r="EN125" s="283"/>
    </row>
    <row r="126" spans="1:144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283"/>
      <c r="EI126" s="283"/>
      <c r="EJ126" s="283"/>
      <c r="EK126" s="283"/>
      <c r="EL126" s="283"/>
      <c r="EM126" s="283"/>
      <c r="EN126" s="283"/>
    </row>
    <row r="127" spans="1:144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3"/>
      <c r="DT127" s="283"/>
      <c r="DU127" s="283"/>
      <c r="DV127" s="283"/>
      <c r="DW127" s="283"/>
      <c r="DX127" s="283"/>
      <c r="DY127" s="283"/>
      <c r="DZ127" s="283"/>
      <c r="EA127" s="283"/>
      <c r="EB127" s="283"/>
      <c r="EC127" s="283"/>
      <c r="ED127" s="283"/>
      <c r="EE127" s="283"/>
      <c r="EF127" s="283"/>
      <c r="EG127" s="283"/>
      <c r="EH127" s="283"/>
      <c r="EI127" s="283"/>
      <c r="EJ127" s="283"/>
      <c r="EK127" s="283"/>
      <c r="EL127" s="283"/>
      <c r="EM127" s="283"/>
      <c r="EN127" s="283"/>
    </row>
    <row r="128" spans="1:144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83"/>
      <c r="EI128" s="283"/>
      <c r="EJ128" s="283"/>
      <c r="EK128" s="283"/>
      <c r="EL128" s="283"/>
      <c r="EM128" s="283"/>
      <c r="EN128" s="283"/>
    </row>
    <row r="129" spans="1:144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3"/>
      <c r="DT129" s="283"/>
      <c r="DU129" s="283"/>
      <c r="DV129" s="283"/>
      <c r="DW129" s="283"/>
      <c r="DX129" s="283"/>
      <c r="DY129" s="283"/>
      <c r="DZ129" s="283"/>
      <c r="EA129" s="283"/>
      <c r="EB129" s="283"/>
      <c r="EC129" s="283"/>
      <c r="ED129" s="283"/>
      <c r="EE129" s="283"/>
      <c r="EF129" s="283"/>
      <c r="EG129" s="283"/>
      <c r="EH129" s="283"/>
      <c r="EI129" s="283"/>
      <c r="EJ129" s="283"/>
      <c r="EK129" s="283"/>
      <c r="EL129" s="283"/>
      <c r="EM129" s="283"/>
      <c r="EN129" s="283"/>
    </row>
    <row r="130" spans="1:144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83"/>
      <c r="EI130" s="283"/>
      <c r="EJ130" s="283"/>
      <c r="EK130" s="283"/>
      <c r="EL130" s="283"/>
      <c r="EM130" s="283"/>
      <c r="EN130" s="283"/>
    </row>
    <row r="131" spans="1:144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3"/>
      <c r="EG131" s="283"/>
      <c r="EH131" s="283"/>
      <c r="EI131" s="283"/>
      <c r="EJ131" s="283"/>
      <c r="EK131" s="283"/>
      <c r="EL131" s="283"/>
      <c r="EM131" s="283"/>
      <c r="EN131" s="283"/>
    </row>
    <row r="132" spans="1:144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</row>
    <row r="133" spans="1:144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</row>
    <row r="134" spans="1:144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83"/>
      <c r="DX134" s="283"/>
      <c r="DY134" s="283"/>
      <c r="DZ134" s="283"/>
      <c r="EA134" s="283"/>
      <c r="EB134" s="283"/>
      <c r="EC134" s="283"/>
      <c r="ED134" s="283"/>
      <c r="EE134" s="283"/>
      <c r="EF134" s="283"/>
      <c r="EG134" s="283"/>
      <c r="EH134" s="283"/>
      <c r="EI134" s="283"/>
      <c r="EJ134" s="283"/>
      <c r="EK134" s="283"/>
      <c r="EL134" s="283"/>
      <c r="EM134" s="283"/>
      <c r="EN134" s="283"/>
    </row>
    <row r="135" spans="1:144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83"/>
      <c r="EC135" s="283"/>
      <c r="ED135" s="283"/>
      <c r="EE135" s="283"/>
      <c r="EF135" s="283"/>
      <c r="EG135" s="283"/>
      <c r="EH135" s="283"/>
      <c r="EI135" s="283"/>
      <c r="EJ135" s="283"/>
      <c r="EK135" s="283"/>
      <c r="EL135" s="283"/>
      <c r="EM135" s="283"/>
      <c r="EN135" s="283"/>
    </row>
    <row r="136" spans="1:144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</row>
    <row r="137" spans="1:144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</row>
    <row r="138" spans="1:144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</row>
    <row r="139" spans="1:144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</row>
    <row r="140" spans="1:144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</row>
    <row r="141" spans="1:144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</row>
    <row r="142" spans="1:144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</row>
    <row r="143" spans="1:144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</row>
    <row r="144" spans="1:144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  <c r="DN144" s="283"/>
      <c r="DO144" s="283"/>
      <c r="DP144" s="283"/>
      <c r="DQ144" s="283"/>
      <c r="DR144" s="283"/>
      <c r="DS144" s="283"/>
      <c r="DT144" s="283"/>
      <c r="DU144" s="283"/>
      <c r="DV144" s="283"/>
      <c r="DW144" s="283"/>
      <c r="DX144" s="283"/>
      <c r="DY144" s="283"/>
      <c r="DZ144" s="283"/>
      <c r="EA144" s="283"/>
      <c r="EB144" s="283"/>
      <c r="EC144" s="283"/>
      <c r="ED144" s="283"/>
      <c r="EE144" s="283"/>
      <c r="EF144" s="283"/>
      <c r="EG144" s="283"/>
      <c r="EH144" s="283"/>
      <c r="EI144" s="283"/>
      <c r="EJ144" s="283"/>
      <c r="EK144" s="283"/>
      <c r="EL144" s="283"/>
      <c r="EM144" s="283"/>
      <c r="EN144" s="283"/>
    </row>
    <row r="145" spans="1:144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  <c r="DN145" s="283"/>
      <c r="DO145" s="283"/>
      <c r="DP145" s="283"/>
      <c r="DQ145" s="283"/>
      <c r="DR145" s="283"/>
      <c r="DS145" s="283"/>
      <c r="DT145" s="283"/>
      <c r="DU145" s="283"/>
      <c r="DV145" s="283"/>
      <c r="DW145" s="283"/>
      <c r="DX145" s="283"/>
      <c r="DY145" s="283"/>
      <c r="DZ145" s="283"/>
      <c r="EA145" s="283"/>
      <c r="EB145" s="283"/>
      <c r="EC145" s="283"/>
      <c r="ED145" s="283"/>
      <c r="EE145" s="283"/>
      <c r="EF145" s="283"/>
      <c r="EG145" s="283"/>
      <c r="EH145" s="283"/>
      <c r="EI145" s="283"/>
      <c r="EJ145" s="283"/>
      <c r="EK145" s="283"/>
      <c r="EL145" s="283"/>
      <c r="EM145" s="283"/>
      <c r="EN145" s="283"/>
    </row>
    <row r="146" spans="1:144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3"/>
      <c r="DX146" s="283"/>
      <c r="DY146" s="283"/>
      <c r="DZ146" s="283"/>
      <c r="EA146" s="283"/>
      <c r="EB146" s="283"/>
      <c r="EC146" s="283"/>
      <c r="ED146" s="283"/>
      <c r="EE146" s="283"/>
      <c r="EF146" s="283"/>
      <c r="EG146" s="283"/>
      <c r="EH146" s="283"/>
      <c r="EI146" s="283"/>
      <c r="EJ146" s="283"/>
      <c r="EK146" s="283"/>
      <c r="EL146" s="283"/>
      <c r="EM146" s="283"/>
      <c r="EN146" s="283"/>
    </row>
    <row r="147" spans="1:144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</row>
    <row r="148" spans="1:144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  <c r="DN148" s="283"/>
      <c r="DO148" s="283"/>
      <c r="DP148" s="283"/>
      <c r="DQ148" s="283"/>
      <c r="DR148" s="283"/>
      <c r="DS148" s="283"/>
      <c r="DT148" s="283"/>
      <c r="DU148" s="283"/>
      <c r="DV148" s="283"/>
      <c r="DW148" s="283"/>
      <c r="DX148" s="283"/>
      <c r="DY148" s="283"/>
      <c r="DZ148" s="283"/>
      <c r="EA148" s="283"/>
      <c r="EB148" s="283"/>
      <c r="EC148" s="283"/>
      <c r="ED148" s="283"/>
      <c r="EE148" s="283"/>
      <c r="EF148" s="283"/>
      <c r="EG148" s="283"/>
      <c r="EH148" s="283"/>
      <c r="EI148" s="283"/>
      <c r="EJ148" s="283"/>
      <c r="EK148" s="283"/>
      <c r="EL148" s="283"/>
      <c r="EM148" s="283"/>
      <c r="EN148" s="283"/>
    </row>
    <row r="149" spans="1:144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  <c r="DN149" s="283"/>
      <c r="DO149" s="283"/>
      <c r="DP149" s="283"/>
      <c r="DQ149" s="283"/>
      <c r="DR149" s="283"/>
      <c r="DS149" s="283"/>
      <c r="DT149" s="283"/>
      <c r="DU149" s="283"/>
      <c r="DV149" s="283"/>
      <c r="DW149" s="283"/>
      <c r="DX149" s="283"/>
      <c r="DY149" s="283"/>
      <c r="DZ149" s="283"/>
      <c r="EA149" s="283"/>
      <c r="EB149" s="283"/>
      <c r="EC149" s="283"/>
      <c r="ED149" s="283"/>
      <c r="EE149" s="283"/>
      <c r="EF149" s="283"/>
      <c r="EG149" s="283"/>
      <c r="EH149" s="283"/>
      <c r="EI149" s="283"/>
      <c r="EJ149" s="283"/>
      <c r="EK149" s="283"/>
      <c r="EL149" s="283"/>
      <c r="EM149" s="283"/>
      <c r="EN149" s="283"/>
    </row>
    <row r="150" spans="1:144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3"/>
      <c r="DX150" s="283"/>
      <c r="DY150" s="283"/>
      <c r="DZ150" s="283"/>
      <c r="EA150" s="283"/>
      <c r="EB150" s="283"/>
      <c r="EC150" s="283"/>
      <c r="ED150" s="283"/>
      <c r="EE150" s="283"/>
      <c r="EF150" s="283"/>
      <c r="EG150" s="283"/>
      <c r="EH150" s="283"/>
      <c r="EI150" s="283"/>
      <c r="EJ150" s="283"/>
      <c r="EK150" s="283"/>
      <c r="EL150" s="283"/>
      <c r="EM150" s="283"/>
      <c r="EN150" s="283"/>
    </row>
    <row r="151" spans="1:144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  <c r="DN151" s="283"/>
      <c r="DO151" s="283"/>
      <c r="DP151" s="283"/>
      <c r="DQ151" s="283"/>
      <c r="DR151" s="283"/>
      <c r="DS151" s="283"/>
      <c r="DT151" s="283"/>
      <c r="DU151" s="283"/>
      <c r="DV151" s="283"/>
      <c r="DW151" s="283"/>
      <c r="DX151" s="283"/>
      <c r="DY151" s="283"/>
      <c r="DZ151" s="283"/>
      <c r="EA151" s="283"/>
      <c r="EB151" s="283"/>
      <c r="EC151" s="283"/>
      <c r="ED151" s="283"/>
      <c r="EE151" s="283"/>
      <c r="EF151" s="283"/>
      <c r="EG151" s="283"/>
      <c r="EH151" s="283"/>
      <c r="EI151" s="283"/>
      <c r="EJ151" s="283"/>
      <c r="EK151" s="283"/>
      <c r="EL151" s="283"/>
      <c r="EM151" s="283"/>
      <c r="EN151" s="283"/>
    </row>
    <row r="152" spans="1:144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283"/>
      <c r="EE152" s="283"/>
      <c r="EF152" s="283"/>
      <c r="EG152" s="283"/>
      <c r="EH152" s="283"/>
      <c r="EI152" s="283"/>
      <c r="EJ152" s="283"/>
      <c r="EK152" s="283"/>
      <c r="EL152" s="283"/>
      <c r="EM152" s="283"/>
      <c r="EN152" s="283"/>
    </row>
    <row r="153" spans="1:144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</row>
    <row r="154" spans="1:144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3"/>
      <c r="DX154" s="283"/>
      <c r="DY154" s="283"/>
      <c r="DZ154" s="283"/>
      <c r="EA154" s="283"/>
      <c r="EB154" s="283"/>
      <c r="EC154" s="283"/>
      <c r="ED154" s="283"/>
      <c r="EE154" s="283"/>
      <c r="EF154" s="283"/>
      <c r="EG154" s="283"/>
      <c r="EH154" s="283"/>
      <c r="EI154" s="283"/>
      <c r="EJ154" s="283"/>
      <c r="EK154" s="283"/>
      <c r="EL154" s="283"/>
      <c r="EM154" s="283"/>
      <c r="EN154" s="283"/>
    </row>
    <row r="155" spans="1:144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  <c r="DN155" s="283"/>
      <c r="DO155" s="283"/>
      <c r="DP155" s="283"/>
      <c r="DQ155" s="283"/>
      <c r="DR155" s="283"/>
      <c r="DS155" s="283"/>
      <c r="DT155" s="283"/>
      <c r="DU155" s="283"/>
      <c r="DV155" s="283"/>
      <c r="DW155" s="283"/>
      <c r="DX155" s="283"/>
      <c r="DY155" s="283"/>
      <c r="DZ155" s="283"/>
      <c r="EA155" s="283"/>
      <c r="EB155" s="283"/>
      <c r="EC155" s="283"/>
      <c r="ED155" s="283"/>
      <c r="EE155" s="283"/>
      <c r="EF155" s="283"/>
      <c r="EG155" s="283"/>
      <c r="EH155" s="283"/>
      <c r="EI155" s="283"/>
      <c r="EJ155" s="283"/>
      <c r="EK155" s="283"/>
      <c r="EL155" s="283"/>
      <c r="EM155" s="283"/>
      <c r="EN155" s="283"/>
    </row>
    <row r="156" spans="1:144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  <c r="DN156" s="283"/>
      <c r="DO156" s="283"/>
      <c r="DP156" s="283"/>
      <c r="DQ156" s="283"/>
      <c r="DR156" s="283"/>
      <c r="DS156" s="283"/>
      <c r="DT156" s="283"/>
      <c r="DU156" s="283"/>
      <c r="DV156" s="283"/>
      <c r="DW156" s="283"/>
      <c r="DX156" s="283"/>
      <c r="DY156" s="283"/>
      <c r="DZ156" s="283"/>
      <c r="EA156" s="283"/>
      <c r="EB156" s="283"/>
      <c r="EC156" s="283"/>
      <c r="ED156" s="283"/>
      <c r="EE156" s="283"/>
      <c r="EF156" s="283"/>
      <c r="EG156" s="283"/>
      <c r="EH156" s="283"/>
      <c r="EI156" s="283"/>
      <c r="EJ156" s="283"/>
      <c r="EK156" s="283"/>
      <c r="EL156" s="283"/>
      <c r="EM156" s="283"/>
      <c r="EN156" s="283"/>
    </row>
    <row r="157" spans="1:144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</row>
    <row r="158" spans="1:144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3"/>
      <c r="DX158" s="283"/>
      <c r="DY158" s="283"/>
      <c r="DZ158" s="283"/>
      <c r="EA158" s="283"/>
      <c r="EB158" s="283"/>
      <c r="EC158" s="283"/>
      <c r="ED158" s="283"/>
      <c r="EE158" s="283"/>
      <c r="EF158" s="283"/>
      <c r="EG158" s="283"/>
      <c r="EH158" s="283"/>
      <c r="EI158" s="283"/>
      <c r="EJ158" s="283"/>
      <c r="EK158" s="283"/>
      <c r="EL158" s="283"/>
      <c r="EM158" s="283"/>
      <c r="EN158" s="283"/>
    </row>
    <row r="159" spans="1:144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  <c r="DN159" s="283"/>
      <c r="DO159" s="283"/>
      <c r="DP159" s="283"/>
      <c r="DQ159" s="283"/>
      <c r="DR159" s="283"/>
      <c r="DS159" s="283"/>
      <c r="DT159" s="283"/>
      <c r="DU159" s="283"/>
      <c r="DV159" s="283"/>
      <c r="DW159" s="283"/>
      <c r="DX159" s="283"/>
      <c r="DY159" s="283"/>
      <c r="DZ159" s="283"/>
      <c r="EA159" s="283"/>
      <c r="EB159" s="283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</row>
    <row r="160" spans="1:144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  <c r="DN160" s="283"/>
      <c r="DO160" s="283"/>
      <c r="DP160" s="283"/>
      <c r="DQ160" s="283"/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83"/>
      <c r="EC160" s="283"/>
      <c r="ED160" s="283"/>
      <c r="EE160" s="283"/>
      <c r="EF160" s="283"/>
      <c r="EG160" s="283"/>
      <c r="EH160" s="283"/>
      <c r="EI160" s="283"/>
      <c r="EJ160" s="283"/>
      <c r="EK160" s="283"/>
      <c r="EL160" s="283"/>
      <c r="EM160" s="283"/>
      <c r="EN160" s="283"/>
    </row>
    <row r="161" spans="1:144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</row>
    <row r="162" spans="1:144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3"/>
      <c r="DX162" s="283"/>
      <c r="DY162" s="283"/>
      <c r="DZ162" s="283"/>
      <c r="EA162" s="283"/>
      <c r="EB162" s="283"/>
      <c r="EC162" s="283"/>
      <c r="ED162" s="283"/>
      <c r="EE162" s="283"/>
      <c r="EF162" s="283"/>
      <c r="EG162" s="283"/>
      <c r="EH162" s="283"/>
      <c r="EI162" s="283"/>
      <c r="EJ162" s="283"/>
      <c r="EK162" s="283"/>
      <c r="EL162" s="283"/>
      <c r="EM162" s="283"/>
      <c r="EN162" s="283"/>
    </row>
    <row r="163" spans="1:144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  <c r="DN163" s="283"/>
      <c r="DO163" s="283"/>
      <c r="DP163" s="283"/>
      <c r="DQ163" s="283"/>
      <c r="DR163" s="283"/>
      <c r="DS163" s="283"/>
      <c r="DT163" s="283"/>
      <c r="DU163" s="283"/>
      <c r="DV163" s="283"/>
      <c r="DW163" s="283"/>
      <c r="DX163" s="283"/>
      <c r="DY163" s="283"/>
      <c r="DZ163" s="283"/>
      <c r="EA163" s="283"/>
      <c r="EB163" s="283"/>
      <c r="EC163" s="283"/>
      <c r="ED163" s="283"/>
      <c r="EE163" s="283"/>
      <c r="EF163" s="283"/>
      <c r="EG163" s="283"/>
      <c r="EH163" s="283"/>
      <c r="EI163" s="283"/>
      <c r="EJ163" s="283"/>
      <c r="EK163" s="283"/>
      <c r="EL163" s="283"/>
      <c r="EM163" s="283"/>
      <c r="EN163" s="283"/>
    </row>
    <row r="164" spans="1:144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  <c r="DN164" s="283"/>
      <c r="DO164" s="283"/>
      <c r="DP164" s="283"/>
      <c r="DQ164" s="283"/>
      <c r="DR164" s="283"/>
      <c r="DS164" s="283"/>
      <c r="DT164" s="283"/>
      <c r="DU164" s="283"/>
      <c r="DV164" s="283"/>
      <c r="DW164" s="283"/>
      <c r="DX164" s="283"/>
      <c r="DY164" s="283"/>
      <c r="DZ164" s="283"/>
      <c r="EA164" s="283"/>
      <c r="EB164" s="283"/>
      <c r="EC164" s="283"/>
      <c r="ED164" s="283"/>
      <c r="EE164" s="283"/>
      <c r="EF164" s="283"/>
      <c r="EG164" s="283"/>
      <c r="EH164" s="283"/>
      <c r="EI164" s="283"/>
      <c r="EJ164" s="283"/>
      <c r="EK164" s="283"/>
      <c r="EL164" s="283"/>
      <c r="EM164" s="283"/>
      <c r="EN164" s="283"/>
    </row>
    <row r="165" spans="1:144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83"/>
      <c r="DX165" s="283"/>
      <c r="DY165" s="283"/>
      <c r="DZ165" s="283"/>
      <c r="EA165" s="283"/>
      <c r="EB165" s="283"/>
      <c r="EC165" s="283"/>
      <c r="ED165" s="283"/>
      <c r="EE165" s="283"/>
      <c r="EF165" s="283"/>
      <c r="EG165" s="283"/>
      <c r="EH165" s="283"/>
      <c r="EI165" s="283"/>
      <c r="EJ165" s="283"/>
      <c r="EK165" s="283"/>
      <c r="EL165" s="283"/>
      <c r="EM165" s="283"/>
      <c r="EN165" s="283"/>
    </row>
    <row r="166" spans="1:144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283"/>
      <c r="DX166" s="283"/>
      <c r="DY166" s="283"/>
      <c r="DZ166" s="283"/>
      <c r="EA166" s="283"/>
      <c r="EB166" s="283"/>
      <c r="EC166" s="283"/>
      <c r="ED166" s="283"/>
      <c r="EE166" s="283"/>
      <c r="EF166" s="283"/>
      <c r="EG166" s="283"/>
      <c r="EH166" s="283"/>
      <c r="EI166" s="283"/>
      <c r="EJ166" s="283"/>
      <c r="EK166" s="283"/>
      <c r="EL166" s="283"/>
      <c r="EM166" s="283"/>
      <c r="EN166" s="283"/>
    </row>
    <row r="167" spans="1:144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283"/>
      <c r="DX167" s="283"/>
      <c r="DY167" s="283"/>
      <c r="DZ167" s="283"/>
      <c r="EA167" s="283"/>
      <c r="EB167" s="283"/>
      <c r="EC167" s="283"/>
      <c r="ED167" s="283"/>
      <c r="EE167" s="283"/>
      <c r="EF167" s="283"/>
      <c r="EG167" s="283"/>
      <c r="EH167" s="283"/>
      <c r="EI167" s="283"/>
      <c r="EJ167" s="283"/>
      <c r="EK167" s="283"/>
      <c r="EL167" s="283"/>
      <c r="EM167" s="283"/>
      <c r="EN167" s="283"/>
    </row>
    <row r="168" spans="1:144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83"/>
      <c r="DX168" s="283"/>
      <c r="DY168" s="283"/>
      <c r="DZ168" s="283"/>
      <c r="EA168" s="283"/>
      <c r="EB168" s="283"/>
      <c r="EC168" s="283"/>
      <c r="ED168" s="283"/>
      <c r="EE168" s="283"/>
      <c r="EF168" s="283"/>
      <c r="EG168" s="283"/>
      <c r="EH168" s="283"/>
      <c r="EI168" s="283"/>
      <c r="EJ168" s="283"/>
      <c r="EK168" s="283"/>
      <c r="EL168" s="283"/>
      <c r="EM168" s="283"/>
      <c r="EN168" s="283"/>
    </row>
    <row r="169" spans="1:144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283"/>
      <c r="DX169" s="283"/>
      <c r="DY169" s="283"/>
      <c r="DZ169" s="283"/>
      <c r="EA169" s="283"/>
      <c r="EB169" s="283"/>
      <c r="EC169" s="283"/>
      <c r="ED169" s="283"/>
      <c r="EE169" s="283"/>
      <c r="EF169" s="283"/>
      <c r="EG169" s="283"/>
      <c r="EH169" s="283"/>
      <c r="EI169" s="283"/>
      <c r="EJ169" s="283"/>
      <c r="EK169" s="283"/>
      <c r="EL169" s="283"/>
      <c r="EM169" s="283"/>
      <c r="EN169" s="283"/>
    </row>
    <row r="170" spans="1:144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</row>
    <row r="171" spans="1:144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</row>
    <row r="172" spans="1:144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</row>
    <row r="173" spans="1:144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</row>
    <row r="174" spans="1:144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  <c r="DN174" s="283"/>
      <c r="DO174" s="283"/>
      <c r="DP174" s="283"/>
      <c r="DQ174" s="283"/>
      <c r="DR174" s="283"/>
      <c r="DS174" s="283"/>
      <c r="DT174" s="283"/>
      <c r="DU174" s="283"/>
      <c r="DV174" s="283"/>
      <c r="DW174" s="283"/>
      <c r="DX174" s="283"/>
      <c r="DY174" s="283"/>
      <c r="DZ174" s="283"/>
      <c r="EA174" s="283"/>
      <c r="EB174" s="283"/>
      <c r="EC174" s="283"/>
      <c r="ED174" s="283"/>
      <c r="EE174" s="283"/>
      <c r="EF174" s="283"/>
      <c r="EG174" s="283"/>
      <c r="EH174" s="283"/>
      <c r="EI174" s="283"/>
      <c r="EJ174" s="283"/>
      <c r="EK174" s="283"/>
      <c r="EL174" s="283"/>
      <c r="EM174" s="283"/>
      <c r="EN174" s="283"/>
    </row>
    <row r="175" spans="1:144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  <c r="DN175" s="283"/>
      <c r="DO175" s="283"/>
      <c r="DP175" s="283"/>
      <c r="DQ175" s="283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</row>
    <row r="176" spans="1:144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  <c r="DN176" s="283"/>
      <c r="DO176" s="283"/>
      <c r="DP176" s="283"/>
      <c r="DQ176" s="283"/>
      <c r="DR176" s="283"/>
      <c r="DS176" s="283"/>
      <c r="DT176" s="283"/>
      <c r="DU176" s="283"/>
      <c r="DV176" s="283"/>
      <c r="DW176" s="283"/>
      <c r="DX176" s="283"/>
      <c r="DY176" s="283"/>
      <c r="DZ176" s="283"/>
      <c r="EA176" s="283"/>
      <c r="EB176" s="283"/>
      <c r="EC176" s="283"/>
      <c r="ED176" s="283"/>
      <c r="EE176" s="283"/>
      <c r="EF176" s="283"/>
      <c r="EG176" s="283"/>
      <c r="EH176" s="283"/>
      <c r="EI176" s="283"/>
      <c r="EJ176" s="283"/>
      <c r="EK176" s="283"/>
      <c r="EL176" s="283"/>
      <c r="EM176" s="283"/>
      <c r="EN176" s="283"/>
    </row>
    <row r="177" spans="1:144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  <c r="DN177" s="283"/>
      <c r="DO177" s="283"/>
      <c r="DP177" s="283"/>
      <c r="DQ177" s="283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</row>
    <row r="178" spans="1:144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  <c r="DN178" s="283"/>
      <c r="DO178" s="283"/>
      <c r="DP178" s="283"/>
      <c r="DQ178" s="283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</row>
    <row r="179" spans="1:144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  <c r="DN179" s="283"/>
      <c r="DO179" s="283"/>
      <c r="DP179" s="283"/>
      <c r="DQ179" s="283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</row>
    <row r="180" spans="1:144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  <c r="DN180" s="283"/>
      <c r="DO180" s="283"/>
      <c r="DP180" s="283"/>
      <c r="DQ180" s="283"/>
      <c r="DR180" s="283"/>
      <c r="DS180" s="283"/>
      <c r="DT180" s="283"/>
      <c r="DU180" s="283"/>
      <c r="DV180" s="283"/>
      <c r="DW180" s="283"/>
      <c r="DX180" s="283"/>
      <c r="DY180" s="283"/>
      <c r="DZ180" s="283"/>
      <c r="EA180" s="283"/>
      <c r="EB180" s="283"/>
      <c r="EC180" s="283"/>
      <c r="ED180" s="283"/>
      <c r="EE180" s="283"/>
      <c r="EF180" s="283"/>
      <c r="EG180" s="283"/>
      <c r="EH180" s="283"/>
      <c r="EI180" s="283"/>
      <c r="EJ180" s="283"/>
      <c r="EK180" s="283"/>
      <c r="EL180" s="283"/>
      <c r="EM180" s="283"/>
      <c r="EN180" s="283"/>
    </row>
    <row r="181" spans="1:144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283"/>
      <c r="ED181" s="283"/>
      <c r="EE181" s="283"/>
      <c r="EF181" s="283"/>
      <c r="EG181" s="283"/>
      <c r="EH181" s="283"/>
      <c r="EI181" s="283"/>
      <c r="EJ181" s="283"/>
      <c r="EK181" s="283"/>
      <c r="EL181" s="283"/>
      <c r="EM181" s="283"/>
      <c r="EN181" s="283"/>
    </row>
    <row r="182" spans="1:144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  <c r="DN182" s="283"/>
      <c r="DO182" s="283"/>
      <c r="DP182" s="283"/>
      <c r="DQ182" s="283"/>
      <c r="DR182" s="283"/>
      <c r="DS182" s="283"/>
      <c r="DT182" s="283"/>
      <c r="DU182" s="283"/>
      <c r="DV182" s="283"/>
      <c r="DW182" s="283"/>
      <c r="DX182" s="283"/>
      <c r="DY182" s="283"/>
      <c r="DZ182" s="283"/>
      <c r="EA182" s="283"/>
      <c r="EB182" s="283"/>
      <c r="EC182" s="283"/>
      <c r="ED182" s="283"/>
      <c r="EE182" s="283"/>
      <c r="EF182" s="283"/>
      <c r="EG182" s="283"/>
      <c r="EH182" s="283"/>
      <c r="EI182" s="283"/>
      <c r="EJ182" s="283"/>
      <c r="EK182" s="283"/>
      <c r="EL182" s="283"/>
      <c r="EM182" s="283"/>
      <c r="EN182" s="283"/>
    </row>
    <row r="183" spans="1:144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  <c r="DN183" s="283"/>
      <c r="DO183" s="283"/>
      <c r="DP183" s="283"/>
      <c r="DQ183" s="283"/>
      <c r="DR183" s="283"/>
      <c r="DS183" s="283"/>
      <c r="DT183" s="283"/>
      <c r="DU183" s="283"/>
      <c r="DV183" s="283"/>
      <c r="DW183" s="283"/>
      <c r="DX183" s="283"/>
      <c r="DY183" s="283"/>
      <c r="DZ183" s="283"/>
      <c r="EA183" s="283"/>
      <c r="EB183" s="283"/>
      <c r="EC183" s="283"/>
      <c r="ED183" s="283"/>
      <c r="EE183" s="283"/>
      <c r="EF183" s="283"/>
      <c r="EG183" s="283"/>
      <c r="EH183" s="283"/>
      <c r="EI183" s="283"/>
      <c r="EJ183" s="283"/>
      <c r="EK183" s="283"/>
      <c r="EL183" s="283"/>
      <c r="EM183" s="283"/>
      <c r="EN183" s="283"/>
    </row>
    <row r="184" spans="1:144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  <c r="DN184" s="283"/>
      <c r="DO184" s="283"/>
      <c r="DP184" s="283"/>
      <c r="DQ184" s="283"/>
      <c r="DR184" s="283"/>
      <c r="DS184" s="283"/>
      <c r="DT184" s="283"/>
      <c r="DU184" s="283"/>
      <c r="DV184" s="283"/>
      <c r="DW184" s="283"/>
      <c r="DX184" s="283"/>
      <c r="DY184" s="283"/>
      <c r="DZ184" s="283"/>
      <c r="EA184" s="283"/>
      <c r="EB184" s="283"/>
      <c r="EC184" s="283"/>
      <c r="ED184" s="283"/>
      <c r="EE184" s="283"/>
      <c r="EF184" s="283"/>
      <c r="EG184" s="283"/>
      <c r="EH184" s="283"/>
      <c r="EI184" s="283"/>
      <c r="EJ184" s="283"/>
      <c r="EK184" s="283"/>
      <c r="EL184" s="283"/>
      <c r="EM184" s="283"/>
      <c r="EN184" s="283"/>
    </row>
    <row r="185" spans="1:144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  <c r="DN185" s="283"/>
      <c r="DO185" s="283"/>
      <c r="DP185" s="283"/>
      <c r="DQ185" s="283"/>
      <c r="DR185" s="283"/>
      <c r="DS185" s="283"/>
      <c r="DT185" s="283"/>
      <c r="DU185" s="283"/>
      <c r="DV185" s="283"/>
      <c r="DW185" s="283"/>
      <c r="DX185" s="283"/>
      <c r="DY185" s="283"/>
      <c r="DZ185" s="283"/>
      <c r="EA185" s="283"/>
      <c r="EB185" s="283"/>
      <c r="EC185" s="283"/>
      <c r="ED185" s="283"/>
      <c r="EE185" s="283"/>
      <c r="EF185" s="283"/>
      <c r="EG185" s="283"/>
      <c r="EH185" s="283"/>
      <c r="EI185" s="283"/>
      <c r="EJ185" s="283"/>
      <c r="EK185" s="283"/>
      <c r="EL185" s="283"/>
      <c r="EM185" s="283"/>
      <c r="EN185" s="283"/>
    </row>
    <row r="186" spans="1:144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  <c r="DN186" s="283"/>
      <c r="DO186" s="283"/>
      <c r="DP186" s="283"/>
      <c r="DQ186" s="283"/>
      <c r="DR186" s="283"/>
      <c r="DS186" s="283"/>
      <c r="DT186" s="283"/>
      <c r="DU186" s="283"/>
      <c r="DV186" s="283"/>
      <c r="DW186" s="283"/>
      <c r="DX186" s="283"/>
      <c r="DY186" s="283"/>
      <c r="DZ186" s="283"/>
      <c r="EA186" s="283"/>
      <c r="EB186" s="283"/>
      <c r="EC186" s="283"/>
      <c r="ED186" s="283"/>
      <c r="EE186" s="283"/>
      <c r="EF186" s="283"/>
      <c r="EG186" s="283"/>
      <c r="EH186" s="283"/>
      <c r="EI186" s="283"/>
      <c r="EJ186" s="283"/>
      <c r="EK186" s="283"/>
      <c r="EL186" s="283"/>
      <c r="EM186" s="283"/>
      <c r="EN186" s="283"/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24">
    <sortCondition ref="A8:A24"/>
    <sortCondition ref="B8:B24"/>
    <sortCondition ref="C8:C2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23" man="1"/>
    <brk id="34" min="1" max="23" man="1"/>
    <brk id="49" min="1" max="23" man="1"/>
    <brk id="64" min="1" max="23" man="1"/>
    <brk id="79" min="1" max="23" man="1"/>
    <brk id="94" min="1" max="23" man="1"/>
    <brk id="109" min="1" max="23" man="1"/>
    <brk id="124" min="1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36" t="s">
        <v>628</v>
      </c>
      <c r="B2" s="336" t="s">
        <v>629</v>
      </c>
      <c r="C2" s="338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37"/>
      <c r="B3" s="337"/>
      <c r="C3" s="339"/>
      <c r="D3" s="341" t="s">
        <v>647</v>
      </c>
      <c r="E3" s="338" t="s">
        <v>648</v>
      </c>
      <c r="F3" s="342" t="s">
        <v>672</v>
      </c>
      <c r="G3" s="346"/>
      <c r="H3" s="346"/>
      <c r="I3" s="346"/>
      <c r="J3" s="346"/>
      <c r="K3" s="346"/>
      <c r="L3" s="346"/>
      <c r="M3" s="347"/>
      <c r="N3" s="338" t="s">
        <v>673</v>
      </c>
      <c r="O3" s="338" t="s">
        <v>674</v>
      </c>
      <c r="P3" s="341" t="s">
        <v>647</v>
      </c>
      <c r="Q3" s="338" t="s">
        <v>648</v>
      </c>
      <c r="R3" s="348" t="s">
        <v>675</v>
      </c>
      <c r="S3" s="349"/>
      <c r="T3" s="349"/>
      <c r="U3" s="349"/>
      <c r="V3" s="349"/>
      <c r="W3" s="349"/>
      <c r="X3" s="349"/>
      <c r="Y3" s="350"/>
      <c r="Z3" s="341" t="s">
        <v>647</v>
      </c>
      <c r="AA3" s="338" t="s">
        <v>649</v>
      </c>
      <c r="AB3" s="338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1" t="s">
        <v>647</v>
      </c>
      <c r="AL3" s="336" t="s">
        <v>677</v>
      </c>
      <c r="AM3" s="336" t="s">
        <v>653</v>
      </c>
      <c r="AN3" s="336" t="s">
        <v>654</v>
      </c>
      <c r="AO3" s="336" t="s">
        <v>655</v>
      </c>
      <c r="AP3" s="336" t="s">
        <v>656</v>
      </c>
      <c r="AQ3" s="336" t="s">
        <v>662</v>
      </c>
      <c r="AR3" s="336" t="s">
        <v>658</v>
      </c>
      <c r="AS3" s="336" t="s">
        <v>663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647</v>
      </c>
      <c r="G4" s="338" t="s">
        <v>653</v>
      </c>
      <c r="H4" s="336" t="s">
        <v>654</v>
      </c>
      <c r="I4" s="336" t="s">
        <v>655</v>
      </c>
      <c r="J4" s="336" t="s">
        <v>656</v>
      </c>
      <c r="K4" s="336" t="s">
        <v>662</v>
      </c>
      <c r="L4" s="336" t="s">
        <v>658</v>
      </c>
      <c r="M4" s="338" t="s">
        <v>663</v>
      </c>
      <c r="N4" s="339"/>
      <c r="O4" s="345"/>
      <c r="P4" s="341"/>
      <c r="Q4" s="339"/>
      <c r="R4" s="337" t="s">
        <v>647</v>
      </c>
      <c r="S4" s="338" t="s">
        <v>653</v>
      </c>
      <c r="T4" s="336" t="s">
        <v>654</v>
      </c>
      <c r="U4" s="336" t="s">
        <v>655</v>
      </c>
      <c r="V4" s="336" t="s">
        <v>656</v>
      </c>
      <c r="W4" s="336" t="s">
        <v>662</v>
      </c>
      <c r="X4" s="336" t="s">
        <v>658</v>
      </c>
      <c r="Y4" s="338" t="s">
        <v>663</v>
      </c>
      <c r="Z4" s="341"/>
      <c r="AA4" s="339"/>
      <c r="AB4" s="339"/>
      <c r="AC4" s="341" t="s">
        <v>647</v>
      </c>
      <c r="AD4" s="338" t="s">
        <v>653</v>
      </c>
      <c r="AE4" s="336" t="s">
        <v>654</v>
      </c>
      <c r="AF4" s="336" t="s">
        <v>655</v>
      </c>
      <c r="AG4" s="336" t="s">
        <v>656</v>
      </c>
      <c r="AH4" s="336" t="s">
        <v>662</v>
      </c>
      <c r="AI4" s="336" t="s">
        <v>658</v>
      </c>
      <c r="AJ4" s="338" t="s">
        <v>663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香川県</v>
      </c>
      <c r="B7" s="293" t="str">
        <f>ごみ処理概要!B7</f>
        <v>37000</v>
      </c>
      <c r="C7" s="294" t="s">
        <v>3</v>
      </c>
      <c r="D7" s="295">
        <f t="shared" ref="D7:D24" si="0">SUM(E7,F7,N7,O7)</f>
        <v>293573</v>
      </c>
      <c r="E7" s="295">
        <f t="shared" ref="E7:E24" si="1">+Q7</f>
        <v>219133</v>
      </c>
      <c r="F7" s="295">
        <f t="shared" ref="F7:F24" si="2">SUM(G7:M7)</f>
        <v>61568</v>
      </c>
      <c r="G7" s="295">
        <f t="shared" ref="G7:M7" si="3">SUM(G$8:G$207)</f>
        <v>10917</v>
      </c>
      <c r="H7" s="295">
        <f t="shared" si="3"/>
        <v>652</v>
      </c>
      <c r="I7" s="295">
        <f t="shared" si="3"/>
        <v>0</v>
      </c>
      <c r="J7" s="295">
        <f t="shared" si="3"/>
        <v>0</v>
      </c>
      <c r="K7" s="295">
        <f t="shared" si="3"/>
        <v>11489</v>
      </c>
      <c r="L7" s="295">
        <f t="shared" si="3"/>
        <v>38187</v>
      </c>
      <c r="M7" s="295">
        <f t="shared" si="3"/>
        <v>323</v>
      </c>
      <c r="N7" s="295">
        <f t="shared" ref="N7:N24" si="4">+AA7</f>
        <v>3201</v>
      </c>
      <c r="O7" s="295">
        <f>+資源化量内訳!Z7</f>
        <v>9671</v>
      </c>
      <c r="P7" s="295">
        <f t="shared" ref="P7:P24" si="5">+SUM(Q7,R7)</f>
        <v>231998</v>
      </c>
      <c r="Q7" s="295">
        <f>SUM(Q$8:Q$207)</f>
        <v>219133</v>
      </c>
      <c r="R7" s="295">
        <f t="shared" ref="R7:R24" si="6">+SUM(S7,T7,U7,V7,W7,X7,Y7)</f>
        <v>12865</v>
      </c>
      <c r="S7" s="295">
        <f t="shared" ref="S7:Y7" si="7">SUM(S$8:S$207)</f>
        <v>5879</v>
      </c>
      <c r="T7" s="295">
        <f t="shared" si="7"/>
        <v>0</v>
      </c>
      <c r="U7" s="295">
        <f t="shared" si="7"/>
        <v>0</v>
      </c>
      <c r="V7" s="295">
        <f t="shared" si="7"/>
        <v>0</v>
      </c>
      <c r="W7" s="295">
        <f t="shared" si="7"/>
        <v>0</v>
      </c>
      <c r="X7" s="295">
        <f t="shared" si="7"/>
        <v>6979</v>
      </c>
      <c r="Y7" s="295">
        <f t="shared" si="7"/>
        <v>7</v>
      </c>
      <c r="Z7" s="295">
        <f t="shared" ref="Z7:Z24" si="8">SUM(AA7:AC7)</f>
        <v>26245</v>
      </c>
      <c r="AA7" s="295">
        <f>SUM(AA$8:AA$207)</f>
        <v>3201</v>
      </c>
      <c r="AB7" s="295">
        <f>SUM(AB$8:AB$207)</f>
        <v>18249</v>
      </c>
      <c r="AC7" s="295">
        <f t="shared" ref="AC7:AC24" si="9">SUM(AD7:AJ7)</f>
        <v>4795</v>
      </c>
      <c r="AD7" s="295">
        <f t="shared" ref="AD7:AJ7" si="10">SUM(AD$8:AD$207)</f>
        <v>2809</v>
      </c>
      <c r="AE7" s="295">
        <f t="shared" si="10"/>
        <v>0</v>
      </c>
      <c r="AF7" s="295">
        <f t="shared" si="10"/>
        <v>0</v>
      </c>
      <c r="AG7" s="295">
        <f t="shared" si="10"/>
        <v>0</v>
      </c>
      <c r="AH7" s="295">
        <f t="shared" si="10"/>
        <v>202</v>
      </c>
      <c r="AI7" s="295">
        <f t="shared" si="10"/>
        <v>1468</v>
      </c>
      <c r="AJ7" s="295">
        <f t="shared" si="10"/>
        <v>316</v>
      </c>
      <c r="AK7" s="295">
        <f t="shared" ref="AK7:AK24" si="11">SUM(AL7:AS7)</f>
        <v>0</v>
      </c>
      <c r="AL7" s="295">
        <f t="shared" ref="AL7:AS7" si="12">SUM(AL$8:AL$207)</f>
        <v>0</v>
      </c>
      <c r="AM7" s="295">
        <f t="shared" si="12"/>
        <v>0</v>
      </c>
      <c r="AN7" s="295">
        <f t="shared" si="12"/>
        <v>0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0</v>
      </c>
      <c r="AS7" s="295">
        <f t="shared" si="12"/>
        <v>0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134001</v>
      </c>
      <c r="E8" s="283">
        <f t="shared" si="1"/>
        <v>98236</v>
      </c>
      <c r="F8" s="283">
        <f t="shared" si="2"/>
        <v>35682</v>
      </c>
      <c r="G8" s="283">
        <v>7115</v>
      </c>
      <c r="H8" s="283">
        <v>0</v>
      </c>
      <c r="I8" s="283">
        <v>0</v>
      </c>
      <c r="J8" s="283">
        <v>0</v>
      </c>
      <c r="K8" s="283">
        <v>0</v>
      </c>
      <c r="L8" s="283">
        <v>28567</v>
      </c>
      <c r="M8" s="283">
        <v>0</v>
      </c>
      <c r="N8" s="283">
        <f t="shared" si="4"/>
        <v>10</v>
      </c>
      <c r="O8" s="283">
        <f>+資源化量内訳!Z8</f>
        <v>73</v>
      </c>
      <c r="P8" s="283">
        <f t="shared" si="5"/>
        <v>109849</v>
      </c>
      <c r="Q8" s="283">
        <v>98236</v>
      </c>
      <c r="R8" s="283">
        <f t="shared" si="6"/>
        <v>11613</v>
      </c>
      <c r="S8" s="283">
        <v>5251</v>
      </c>
      <c r="T8" s="283">
        <v>0</v>
      </c>
      <c r="U8" s="283">
        <v>0</v>
      </c>
      <c r="V8" s="283">
        <v>0</v>
      </c>
      <c r="W8" s="283">
        <v>0</v>
      </c>
      <c r="X8" s="283">
        <v>6362</v>
      </c>
      <c r="Y8" s="283">
        <v>0</v>
      </c>
      <c r="Z8" s="283">
        <f t="shared" si="8"/>
        <v>13347</v>
      </c>
      <c r="AA8" s="283">
        <v>10</v>
      </c>
      <c r="AB8" s="283">
        <v>11297</v>
      </c>
      <c r="AC8" s="283">
        <f t="shared" si="9"/>
        <v>2040</v>
      </c>
      <c r="AD8" s="283">
        <v>1107</v>
      </c>
      <c r="AE8" s="283">
        <v>0</v>
      </c>
      <c r="AF8" s="283">
        <v>0</v>
      </c>
      <c r="AG8" s="283">
        <v>0</v>
      </c>
      <c r="AH8" s="283">
        <v>0</v>
      </c>
      <c r="AI8" s="283">
        <v>933</v>
      </c>
      <c r="AJ8" s="283">
        <v>0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34289</v>
      </c>
      <c r="E9" s="283">
        <f t="shared" si="1"/>
        <v>28549</v>
      </c>
      <c r="F9" s="283">
        <f t="shared" si="2"/>
        <v>3720</v>
      </c>
      <c r="G9" s="283">
        <v>2313</v>
      </c>
      <c r="H9" s="283">
        <v>0</v>
      </c>
      <c r="I9" s="283">
        <v>0</v>
      </c>
      <c r="J9" s="283">
        <v>0</v>
      </c>
      <c r="K9" s="283">
        <v>0</v>
      </c>
      <c r="L9" s="283">
        <v>1407</v>
      </c>
      <c r="M9" s="283">
        <v>0</v>
      </c>
      <c r="N9" s="283">
        <f t="shared" si="4"/>
        <v>0</v>
      </c>
      <c r="O9" s="283">
        <f>+資源化量内訳!Z9</f>
        <v>2020</v>
      </c>
      <c r="P9" s="283">
        <f t="shared" si="5"/>
        <v>28549</v>
      </c>
      <c r="Q9" s="283">
        <v>28549</v>
      </c>
      <c r="R9" s="283">
        <f t="shared" si="6"/>
        <v>0</v>
      </c>
      <c r="S9" s="283">
        <v>0</v>
      </c>
      <c r="T9" s="283">
        <v>0</v>
      </c>
      <c r="U9" s="283">
        <v>0</v>
      </c>
      <c r="V9" s="283">
        <v>0</v>
      </c>
      <c r="W9" s="283">
        <v>0</v>
      </c>
      <c r="X9" s="283">
        <v>0</v>
      </c>
      <c r="Y9" s="283">
        <v>0</v>
      </c>
      <c r="Z9" s="283">
        <f t="shared" si="8"/>
        <v>1431</v>
      </c>
      <c r="AA9" s="283">
        <v>0</v>
      </c>
      <c r="AB9" s="283">
        <v>159</v>
      </c>
      <c r="AC9" s="283">
        <f t="shared" si="9"/>
        <v>1272</v>
      </c>
      <c r="AD9" s="283">
        <v>1272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18308</v>
      </c>
      <c r="E10" s="283">
        <f t="shared" si="1"/>
        <v>14458</v>
      </c>
      <c r="F10" s="283">
        <f t="shared" si="2"/>
        <v>2346</v>
      </c>
      <c r="G10" s="283">
        <v>0</v>
      </c>
      <c r="H10" s="283">
        <v>0</v>
      </c>
      <c r="I10" s="283">
        <v>0</v>
      </c>
      <c r="J10" s="283">
        <v>0</v>
      </c>
      <c r="K10" s="283">
        <v>0</v>
      </c>
      <c r="L10" s="283">
        <v>2346</v>
      </c>
      <c r="M10" s="283">
        <v>0</v>
      </c>
      <c r="N10" s="283">
        <f t="shared" si="4"/>
        <v>887</v>
      </c>
      <c r="O10" s="283">
        <f>+資源化量内訳!Z10</f>
        <v>617</v>
      </c>
      <c r="P10" s="283">
        <f t="shared" si="5"/>
        <v>14986</v>
      </c>
      <c r="Q10" s="283">
        <v>14458</v>
      </c>
      <c r="R10" s="283">
        <f t="shared" si="6"/>
        <v>528</v>
      </c>
      <c r="S10" s="283">
        <v>0</v>
      </c>
      <c r="T10" s="283">
        <v>0</v>
      </c>
      <c r="U10" s="283">
        <v>0</v>
      </c>
      <c r="V10" s="283">
        <v>0</v>
      </c>
      <c r="W10" s="283">
        <v>0</v>
      </c>
      <c r="X10" s="283">
        <v>528</v>
      </c>
      <c r="Y10" s="283">
        <v>0</v>
      </c>
      <c r="Z10" s="283">
        <f t="shared" si="8"/>
        <v>3017</v>
      </c>
      <c r="AA10" s="283">
        <v>887</v>
      </c>
      <c r="AB10" s="283">
        <v>1674</v>
      </c>
      <c r="AC10" s="283">
        <f t="shared" si="9"/>
        <v>456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456</v>
      </c>
      <c r="AJ10" s="283">
        <v>0</v>
      </c>
      <c r="AK10" s="281">
        <f t="shared" si="11"/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8711</v>
      </c>
      <c r="E11" s="283">
        <f t="shared" si="1"/>
        <v>7310</v>
      </c>
      <c r="F11" s="283">
        <f t="shared" si="2"/>
        <v>1142</v>
      </c>
      <c r="G11" s="283">
        <v>0</v>
      </c>
      <c r="H11" s="283">
        <v>0</v>
      </c>
      <c r="I11" s="283">
        <v>0</v>
      </c>
      <c r="J11" s="283">
        <v>0</v>
      </c>
      <c r="K11" s="283">
        <v>0</v>
      </c>
      <c r="L11" s="283">
        <v>1142</v>
      </c>
      <c r="M11" s="283">
        <v>0</v>
      </c>
      <c r="N11" s="283">
        <f t="shared" si="4"/>
        <v>259</v>
      </c>
      <c r="O11" s="283">
        <f>+資源化量内訳!Z11</f>
        <v>0</v>
      </c>
      <c r="P11" s="283">
        <f t="shared" si="5"/>
        <v>7399</v>
      </c>
      <c r="Q11" s="283">
        <v>7310</v>
      </c>
      <c r="R11" s="283">
        <f t="shared" si="6"/>
        <v>89</v>
      </c>
      <c r="S11" s="283">
        <v>0</v>
      </c>
      <c r="T11" s="283">
        <v>0</v>
      </c>
      <c r="U11" s="283">
        <v>0</v>
      </c>
      <c r="V11" s="283">
        <v>0</v>
      </c>
      <c r="W11" s="283">
        <v>0</v>
      </c>
      <c r="X11" s="283">
        <v>89</v>
      </c>
      <c r="Y11" s="283">
        <v>0</v>
      </c>
      <c r="Z11" s="283">
        <f t="shared" si="8"/>
        <v>744</v>
      </c>
      <c r="AA11" s="283">
        <v>259</v>
      </c>
      <c r="AB11" s="283">
        <v>449</v>
      </c>
      <c r="AC11" s="283">
        <f t="shared" si="9"/>
        <v>36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36</v>
      </c>
      <c r="AJ11" s="283">
        <v>0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14491</v>
      </c>
      <c r="E12" s="283">
        <f t="shared" si="1"/>
        <v>11631</v>
      </c>
      <c r="F12" s="283">
        <f t="shared" si="2"/>
        <v>1288</v>
      </c>
      <c r="G12" s="283">
        <v>0</v>
      </c>
      <c r="H12" s="283">
        <v>0</v>
      </c>
      <c r="I12" s="283">
        <v>0</v>
      </c>
      <c r="J12" s="283">
        <v>0</v>
      </c>
      <c r="K12" s="283">
        <v>1288</v>
      </c>
      <c r="L12" s="283">
        <v>0</v>
      </c>
      <c r="M12" s="283">
        <v>0</v>
      </c>
      <c r="N12" s="283">
        <f t="shared" si="4"/>
        <v>0</v>
      </c>
      <c r="O12" s="283">
        <f>+資源化量内訳!Z12</f>
        <v>1572</v>
      </c>
      <c r="P12" s="283">
        <f t="shared" si="5"/>
        <v>11631</v>
      </c>
      <c r="Q12" s="283">
        <v>11631</v>
      </c>
      <c r="R12" s="283">
        <f t="shared" si="6"/>
        <v>0</v>
      </c>
      <c r="S12" s="283">
        <v>0</v>
      </c>
      <c r="T12" s="283">
        <v>0</v>
      </c>
      <c r="U12" s="283">
        <v>0</v>
      </c>
      <c r="V12" s="283">
        <v>0</v>
      </c>
      <c r="W12" s="283">
        <v>0</v>
      </c>
      <c r="X12" s="283">
        <v>0</v>
      </c>
      <c r="Y12" s="283">
        <v>0</v>
      </c>
      <c r="Z12" s="283">
        <f t="shared" si="8"/>
        <v>1098</v>
      </c>
      <c r="AA12" s="283">
        <v>0</v>
      </c>
      <c r="AB12" s="283">
        <v>1093</v>
      </c>
      <c r="AC12" s="283">
        <f t="shared" si="9"/>
        <v>5</v>
      </c>
      <c r="AD12" s="283">
        <v>0</v>
      </c>
      <c r="AE12" s="283">
        <v>0</v>
      </c>
      <c r="AF12" s="283">
        <v>0</v>
      </c>
      <c r="AG12" s="283">
        <v>0</v>
      </c>
      <c r="AH12" s="283">
        <v>5</v>
      </c>
      <c r="AI12" s="283">
        <v>0</v>
      </c>
      <c r="AJ12" s="283">
        <v>0</v>
      </c>
      <c r="AK12" s="281">
        <f t="shared" si="11"/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13339</v>
      </c>
      <c r="E13" s="283">
        <f t="shared" si="1"/>
        <v>12425</v>
      </c>
      <c r="F13" s="283">
        <f t="shared" si="2"/>
        <v>287</v>
      </c>
      <c r="G13" s="283">
        <v>0</v>
      </c>
      <c r="H13" s="283">
        <v>0</v>
      </c>
      <c r="I13" s="283">
        <v>0</v>
      </c>
      <c r="J13" s="283">
        <v>0</v>
      </c>
      <c r="K13" s="283">
        <v>0</v>
      </c>
      <c r="L13" s="283">
        <v>280</v>
      </c>
      <c r="M13" s="283">
        <v>7</v>
      </c>
      <c r="N13" s="283">
        <f t="shared" si="4"/>
        <v>0</v>
      </c>
      <c r="O13" s="283">
        <f>+資源化量内訳!Z13</f>
        <v>627</v>
      </c>
      <c r="P13" s="283">
        <f t="shared" si="5"/>
        <v>12432</v>
      </c>
      <c r="Q13" s="283">
        <v>12425</v>
      </c>
      <c r="R13" s="283">
        <f t="shared" si="6"/>
        <v>7</v>
      </c>
      <c r="S13" s="283">
        <v>0</v>
      </c>
      <c r="T13" s="283">
        <v>0</v>
      </c>
      <c r="U13" s="283">
        <v>0</v>
      </c>
      <c r="V13" s="283">
        <v>0</v>
      </c>
      <c r="W13" s="283">
        <v>0</v>
      </c>
      <c r="X13" s="283">
        <v>0</v>
      </c>
      <c r="Y13" s="283">
        <v>7</v>
      </c>
      <c r="Z13" s="283">
        <f t="shared" si="8"/>
        <v>0</v>
      </c>
      <c r="AA13" s="283">
        <v>0</v>
      </c>
      <c r="AB13" s="283">
        <v>0</v>
      </c>
      <c r="AC13" s="283">
        <f t="shared" si="9"/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8606</v>
      </c>
      <c r="E14" s="283">
        <f t="shared" si="1"/>
        <v>8061</v>
      </c>
      <c r="F14" s="283">
        <f t="shared" si="2"/>
        <v>65</v>
      </c>
      <c r="G14" s="283">
        <v>0</v>
      </c>
      <c r="H14" s="283">
        <v>0</v>
      </c>
      <c r="I14" s="283">
        <v>0</v>
      </c>
      <c r="J14" s="283">
        <v>0</v>
      </c>
      <c r="K14" s="283">
        <v>0</v>
      </c>
      <c r="L14" s="283">
        <v>65</v>
      </c>
      <c r="M14" s="283">
        <v>0</v>
      </c>
      <c r="N14" s="283">
        <f t="shared" si="4"/>
        <v>0</v>
      </c>
      <c r="O14" s="283">
        <f>+資源化量内訳!Z14</f>
        <v>480</v>
      </c>
      <c r="P14" s="283">
        <f t="shared" si="5"/>
        <v>8061</v>
      </c>
      <c r="Q14" s="283">
        <v>8061</v>
      </c>
      <c r="R14" s="283">
        <f t="shared" si="6"/>
        <v>0</v>
      </c>
      <c r="S14" s="283">
        <v>0</v>
      </c>
      <c r="T14" s="283">
        <v>0</v>
      </c>
      <c r="U14" s="283">
        <v>0</v>
      </c>
      <c r="V14" s="283">
        <v>0</v>
      </c>
      <c r="W14" s="283">
        <v>0</v>
      </c>
      <c r="X14" s="283">
        <v>0</v>
      </c>
      <c r="Y14" s="283">
        <v>0</v>
      </c>
      <c r="Z14" s="283">
        <f t="shared" si="8"/>
        <v>0</v>
      </c>
      <c r="AA14" s="283">
        <v>0</v>
      </c>
      <c r="AB14" s="283">
        <v>0</v>
      </c>
      <c r="AC14" s="283">
        <f t="shared" si="9"/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1">
        <f t="shared" si="11"/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</row>
    <row r="15" spans="1:45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13854</v>
      </c>
      <c r="E15" s="283">
        <f t="shared" si="1"/>
        <v>10</v>
      </c>
      <c r="F15" s="283">
        <f t="shared" si="2"/>
        <v>13844</v>
      </c>
      <c r="G15" s="283">
        <v>304</v>
      </c>
      <c r="H15" s="283">
        <v>652</v>
      </c>
      <c r="I15" s="283">
        <v>0</v>
      </c>
      <c r="J15" s="283">
        <v>0</v>
      </c>
      <c r="K15" s="283">
        <v>10201</v>
      </c>
      <c r="L15" s="283">
        <v>2687</v>
      </c>
      <c r="M15" s="283">
        <v>0</v>
      </c>
      <c r="N15" s="283">
        <f t="shared" si="4"/>
        <v>0</v>
      </c>
      <c r="O15" s="283">
        <f>+資源化量内訳!Z15</f>
        <v>0</v>
      </c>
      <c r="P15" s="283">
        <f t="shared" si="5"/>
        <v>10</v>
      </c>
      <c r="Q15" s="283">
        <v>10</v>
      </c>
      <c r="R15" s="283">
        <f t="shared" si="6"/>
        <v>0</v>
      </c>
      <c r="S15" s="283">
        <v>0</v>
      </c>
      <c r="T15" s="283">
        <v>0</v>
      </c>
      <c r="U15" s="283">
        <v>0</v>
      </c>
      <c r="V15" s="283">
        <v>0</v>
      </c>
      <c r="W15" s="283">
        <v>0</v>
      </c>
      <c r="X15" s="283">
        <v>0</v>
      </c>
      <c r="Y15" s="283">
        <v>0</v>
      </c>
      <c r="Z15" s="283">
        <f t="shared" si="8"/>
        <v>231</v>
      </c>
      <c r="AA15" s="283">
        <v>0</v>
      </c>
      <c r="AB15" s="283">
        <v>1</v>
      </c>
      <c r="AC15" s="283">
        <f t="shared" si="9"/>
        <v>230</v>
      </c>
      <c r="AD15" s="283">
        <v>33</v>
      </c>
      <c r="AE15" s="283">
        <v>0</v>
      </c>
      <c r="AF15" s="283">
        <v>0</v>
      </c>
      <c r="AG15" s="283">
        <v>0</v>
      </c>
      <c r="AH15" s="283">
        <v>197</v>
      </c>
      <c r="AI15" s="283">
        <v>0</v>
      </c>
      <c r="AJ15" s="283">
        <v>0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7266</v>
      </c>
      <c r="E16" s="283">
        <f t="shared" si="1"/>
        <v>5993</v>
      </c>
      <c r="F16" s="283">
        <f t="shared" si="2"/>
        <v>436</v>
      </c>
      <c r="G16" s="283">
        <v>0</v>
      </c>
      <c r="H16" s="283">
        <v>0</v>
      </c>
      <c r="I16" s="283">
        <v>0</v>
      </c>
      <c r="J16" s="283">
        <v>0</v>
      </c>
      <c r="K16" s="283">
        <v>0</v>
      </c>
      <c r="L16" s="283">
        <v>137</v>
      </c>
      <c r="M16" s="283">
        <v>299</v>
      </c>
      <c r="N16" s="283">
        <f t="shared" si="4"/>
        <v>63</v>
      </c>
      <c r="O16" s="283">
        <f>+資源化量内訳!Z16</f>
        <v>774</v>
      </c>
      <c r="P16" s="283">
        <f t="shared" si="5"/>
        <v>5993</v>
      </c>
      <c r="Q16" s="283">
        <v>5993</v>
      </c>
      <c r="R16" s="283">
        <f t="shared" si="6"/>
        <v>0</v>
      </c>
      <c r="S16" s="283">
        <v>0</v>
      </c>
      <c r="T16" s="283">
        <v>0</v>
      </c>
      <c r="U16" s="283"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f t="shared" si="8"/>
        <v>830</v>
      </c>
      <c r="AA16" s="283">
        <v>63</v>
      </c>
      <c r="AB16" s="283">
        <v>468</v>
      </c>
      <c r="AC16" s="283">
        <f t="shared" si="9"/>
        <v>299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299</v>
      </c>
      <c r="AK16" s="281">
        <f t="shared" si="11"/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</row>
    <row r="17" spans="1:45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7148</v>
      </c>
      <c r="E17" s="283">
        <f t="shared" si="1"/>
        <v>5251</v>
      </c>
      <c r="F17" s="283">
        <f t="shared" si="2"/>
        <v>506</v>
      </c>
      <c r="G17" s="283">
        <v>0</v>
      </c>
      <c r="H17" s="283">
        <v>0</v>
      </c>
      <c r="I17" s="283">
        <v>0</v>
      </c>
      <c r="J17" s="283">
        <v>0</v>
      </c>
      <c r="K17" s="283">
        <v>0</v>
      </c>
      <c r="L17" s="283">
        <v>506</v>
      </c>
      <c r="M17" s="283">
        <v>0</v>
      </c>
      <c r="N17" s="283">
        <f t="shared" si="4"/>
        <v>1391</v>
      </c>
      <c r="O17" s="283">
        <f>+資源化量内訳!Z17</f>
        <v>0</v>
      </c>
      <c r="P17" s="283">
        <f t="shared" si="5"/>
        <v>5251</v>
      </c>
      <c r="Q17" s="283">
        <v>5251</v>
      </c>
      <c r="R17" s="283">
        <f t="shared" si="6"/>
        <v>0</v>
      </c>
      <c r="S17" s="283">
        <v>0</v>
      </c>
      <c r="T17" s="283">
        <v>0</v>
      </c>
      <c r="U17" s="283">
        <v>0</v>
      </c>
      <c r="V17" s="283">
        <v>0</v>
      </c>
      <c r="W17" s="283">
        <v>0</v>
      </c>
      <c r="X17" s="283">
        <v>0</v>
      </c>
      <c r="Y17" s="283">
        <v>0</v>
      </c>
      <c r="Z17" s="283">
        <f t="shared" si="8"/>
        <v>2235</v>
      </c>
      <c r="AA17" s="283">
        <v>1391</v>
      </c>
      <c r="AB17" s="283">
        <v>844</v>
      </c>
      <c r="AC17" s="283">
        <f t="shared" si="9"/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1">
        <f t="shared" si="11"/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</row>
    <row r="18" spans="1:45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7396</v>
      </c>
      <c r="E18" s="283">
        <f t="shared" si="1"/>
        <v>6258</v>
      </c>
      <c r="F18" s="283">
        <f t="shared" si="2"/>
        <v>287</v>
      </c>
      <c r="G18" s="283">
        <v>0</v>
      </c>
      <c r="H18" s="283">
        <v>0</v>
      </c>
      <c r="I18" s="283">
        <v>0</v>
      </c>
      <c r="J18" s="283">
        <v>0</v>
      </c>
      <c r="K18" s="283">
        <v>0</v>
      </c>
      <c r="L18" s="283">
        <v>287</v>
      </c>
      <c r="M18" s="283">
        <v>0</v>
      </c>
      <c r="N18" s="283">
        <f t="shared" si="4"/>
        <v>0</v>
      </c>
      <c r="O18" s="283">
        <f>+資源化量内訳!Z18</f>
        <v>851</v>
      </c>
      <c r="P18" s="283">
        <f t="shared" si="5"/>
        <v>6258</v>
      </c>
      <c r="Q18" s="283">
        <v>6258</v>
      </c>
      <c r="R18" s="283">
        <f t="shared" si="6"/>
        <v>0</v>
      </c>
      <c r="S18" s="283">
        <v>0</v>
      </c>
      <c r="T18" s="283">
        <v>0</v>
      </c>
      <c r="U18" s="283"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f t="shared" si="8"/>
        <v>0</v>
      </c>
      <c r="AA18" s="283">
        <v>0</v>
      </c>
      <c r="AB18" s="283">
        <v>0</v>
      </c>
      <c r="AC18" s="283">
        <f t="shared" si="9"/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1621</v>
      </c>
      <c r="E19" s="283">
        <f t="shared" si="1"/>
        <v>1262</v>
      </c>
      <c r="F19" s="283">
        <f t="shared" si="2"/>
        <v>192</v>
      </c>
      <c r="G19" s="283">
        <v>0</v>
      </c>
      <c r="H19" s="283">
        <v>0</v>
      </c>
      <c r="I19" s="283">
        <v>0</v>
      </c>
      <c r="J19" s="283">
        <v>0</v>
      </c>
      <c r="K19" s="283">
        <v>0</v>
      </c>
      <c r="L19" s="283">
        <v>192</v>
      </c>
      <c r="M19" s="283">
        <v>0</v>
      </c>
      <c r="N19" s="283">
        <f t="shared" si="4"/>
        <v>19</v>
      </c>
      <c r="O19" s="283">
        <f>+資源化量内訳!Z19</f>
        <v>148</v>
      </c>
      <c r="P19" s="283">
        <f t="shared" si="5"/>
        <v>1262</v>
      </c>
      <c r="Q19" s="283">
        <v>1262</v>
      </c>
      <c r="R19" s="283">
        <f t="shared" si="6"/>
        <v>0</v>
      </c>
      <c r="S19" s="283">
        <v>0</v>
      </c>
      <c r="T19" s="283">
        <v>0</v>
      </c>
      <c r="U19" s="283"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f t="shared" si="8"/>
        <v>19</v>
      </c>
      <c r="AA19" s="283">
        <v>19</v>
      </c>
      <c r="AB19" s="283">
        <v>0</v>
      </c>
      <c r="AC19" s="283">
        <f t="shared" si="9"/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5877</v>
      </c>
      <c r="E20" s="283">
        <f t="shared" si="1"/>
        <v>5104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v>0</v>
      </c>
      <c r="K20" s="283">
        <v>0</v>
      </c>
      <c r="L20" s="283">
        <v>0</v>
      </c>
      <c r="M20" s="283">
        <v>0</v>
      </c>
      <c r="N20" s="283">
        <f t="shared" si="4"/>
        <v>0</v>
      </c>
      <c r="O20" s="283">
        <f>+資源化量内訳!Z20</f>
        <v>773</v>
      </c>
      <c r="P20" s="283">
        <f t="shared" si="5"/>
        <v>5104</v>
      </c>
      <c r="Q20" s="283">
        <v>5104</v>
      </c>
      <c r="R20" s="283">
        <f t="shared" si="6"/>
        <v>0</v>
      </c>
      <c r="S20" s="283">
        <v>0</v>
      </c>
      <c r="T20" s="283">
        <v>0</v>
      </c>
      <c r="U20" s="283"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f t="shared" si="8"/>
        <v>564</v>
      </c>
      <c r="AA20" s="283">
        <v>0</v>
      </c>
      <c r="AB20" s="283">
        <v>564</v>
      </c>
      <c r="AC20" s="283">
        <f t="shared" si="9"/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6022</v>
      </c>
      <c r="E21" s="283">
        <f t="shared" si="1"/>
        <v>4349</v>
      </c>
      <c r="F21" s="283">
        <f t="shared" si="2"/>
        <v>1198</v>
      </c>
      <c r="G21" s="283">
        <v>743</v>
      </c>
      <c r="H21" s="283">
        <v>0</v>
      </c>
      <c r="I21" s="283">
        <v>0</v>
      </c>
      <c r="J21" s="283">
        <v>0</v>
      </c>
      <c r="K21" s="283">
        <v>0</v>
      </c>
      <c r="L21" s="283">
        <v>438</v>
      </c>
      <c r="M21" s="283">
        <v>17</v>
      </c>
      <c r="N21" s="283">
        <f t="shared" si="4"/>
        <v>0</v>
      </c>
      <c r="O21" s="283">
        <f>+資源化量内訳!Z21</f>
        <v>475</v>
      </c>
      <c r="P21" s="283">
        <f t="shared" si="5"/>
        <v>4784</v>
      </c>
      <c r="Q21" s="283">
        <v>4349</v>
      </c>
      <c r="R21" s="283">
        <f t="shared" si="6"/>
        <v>435</v>
      </c>
      <c r="S21" s="283">
        <v>435</v>
      </c>
      <c r="T21" s="283">
        <v>0</v>
      </c>
      <c r="U21" s="283"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f t="shared" si="8"/>
        <v>966</v>
      </c>
      <c r="AA21" s="283">
        <v>0</v>
      </c>
      <c r="AB21" s="283">
        <v>664</v>
      </c>
      <c r="AC21" s="283">
        <f t="shared" si="9"/>
        <v>302</v>
      </c>
      <c r="AD21" s="283">
        <v>242</v>
      </c>
      <c r="AE21" s="283">
        <v>0</v>
      </c>
      <c r="AF21" s="283">
        <v>0</v>
      </c>
      <c r="AG21" s="283">
        <v>0</v>
      </c>
      <c r="AH21" s="283">
        <v>0</v>
      </c>
      <c r="AI21" s="283">
        <v>43</v>
      </c>
      <c r="AJ21" s="283">
        <v>17</v>
      </c>
      <c r="AK21" s="281">
        <f t="shared" si="11"/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</row>
    <row r="22" spans="1:45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3672</v>
      </c>
      <c r="E22" s="283">
        <f t="shared" si="1"/>
        <v>3079</v>
      </c>
      <c r="F22" s="283">
        <f t="shared" si="2"/>
        <v>88</v>
      </c>
      <c r="G22" s="283">
        <v>0</v>
      </c>
      <c r="H22" s="283">
        <v>0</v>
      </c>
      <c r="I22" s="283">
        <v>0</v>
      </c>
      <c r="J22" s="283">
        <v>0</v>
      </c>
      <c r="K22" s="283">
        <v>0</v>
      </c>
      <c r="L22" s="283">
        <v>88</v>
      </c>
      <c r="M22" s="283">
        <v>0</v>
      </c>
      <c r="N22" s="283">
        <f t="shared" si="4"/>
        <v>320</v>
      </c>
      <c r="O22" s="283">
        <f>+資源化量内訳!Z22</f>
        <v>185</v>
      </c>
      <c r="P22" s="283">
        <f t="shared" si="5"/>
        <v>3079</v>
      </c>
      <c r="Q22" s="283">
        <v>3079</v>
      </c>
      <c r="R22" s="283">
        <f t="shared" si="6"/>
        <v>0</v>
      </c>
      <c r="S22" s="283">
        <v>0</v>
      </c>
      <c r="T22" s="283">
        <v>0</v>
      </c>
      <c r="U22" s="283"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f t="shared" si="8"/>
        <v>452</v>
      </c>
      <c r="AA22" s="283">
        <v>320</v>
      </c>
      <c r="AB22" s="283">
        <v>132</v>
      </c>
      <c r="AC22" s="283">
        <f t="shared" si="9"/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5858</v>
      </c>
      <c r="E23" s="283">
        <f t="shared" si="1"/>
        <v>4671</v>
      </c>
      <c r="F23" s="283">
        <f t="shared" si="2"/>
        <v>442</v>
      </c>
      <c r="G23" s="283">
        <v>442</v>
      </c>
      <c r="H23" s="283">
        <v>0</v>
      </c>
      <c r="I23" s="283">
        <v>0</v>
      </c>
      <c r="J23" s="283">
        <v>0</v>
      </c>
      <c r="K23" s="283">
        <v>0</v>
      </c>
      <c r="L23" s="283">
        <v>0</v>
      </c>
      <c r="M23" s="283">
        <v>0</v>
      </c>
      <c r="N23" s="283">
        <f t="shared" si="4"/>
        <v>0</v>
      </c>
      <c r="O23" s="283">
        <f>+資源化量内訳!Z23</f>
        <v>745</v>
      </c>
      <c r="P23" s="283">
        <f t="shared" si="5"/>
        <v>4864</v>
      </c>
      <c r="Q23" s="283">
        <v>4671</v>
      </c>
      <c r="R23" s="283">
        <f t="shared" si="6"/>
        <v>193</v>
      </c>
      <c r="S23" s="283">
        <v>193</v>
      </c>
      <c r="T23" s="283">
        <v>0</v>
      </c>
      <c r="U23" s="283"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f t="shared" si="8"/>
        <v>758</v>
      </c>
      <c r="AA23" s="283">
        <v>0</v>
      </c>
      <c r="AB23" s="283">
        <v>603</v>
      </c>
      <c r="AC23" s="283">
        <f t="shared" si="9"/>
        <v>155</v>
      </c>
      <c r="AD23" s="283">
        <v>155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1">
        <f t="shared" si="11"/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</row>
    <row r="24" spans="1:45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3114</v>
      </c>
      <c r="E24" s="283">
        <f t="shared" si="1"/>
        <v>2486</v>
      </c>
      <c r="F24" s="283">
        <f t="shared" si="2"/>
        <v>45</v>
      </c>
      <c r="G24" s="283">
        <v>0</v>
      </c>
      <c r="H24" s="283">
        <v>0</v>
      </c>
      <c r="I24" s="283">
        <v>0</v>
      </c>
      <c r="J24" s="283">
        <v>0</v>
      </c>
      <c r="K24" s="283">
        <v>0</v>
      </c>
      <c r="L24" s="283">
        <v>45</v>
      </c>
      <c r="M24" s="283">
        <v>0</v>
      </c>
      <c r="N24" s="283">
        <f t="shared" si="4"/>
        <v>252</v>
      </c>
      <c r="O24" s="283">
        <f>+資源化量内訳!Z24</f>
        <v>331</v>
      </c>
      <c r="P24" s="283">
        <f t="shared" si="5"/>
        <v>2486</v>
      </c>
      <c r="Q24" s="283">
        <v>2486</v>
      </c>
      <c r="R24" s="283">
        <f t="shared" si="6"/>
        <v>0</v>
      </c>
      <c r="S24" s="283">
        <v>0</v>
      </c>
      <c r="T24" s="283">
        <v>0</v>
      </c>
      <c r="U24" s="283">
        <v>0</v>
      </c>
      <c r="V24" s="283">
        <v>0</v>
      </c>
      <c r="W24" s="283">
        <v>0</v>
      </c>
      <c r="X24" s="283">
        <v>0</v>
      </c>
      <c r="Y24" s="283">
        <v>0</v>
      </c>
      <c r="Z24" s="283">
        <f t="shared" si="8"/>
        <v>553</v>
      </c>
      <c r="AA24" s="283">
        <v>252</v>
      </c>
      <c r="AB24" s="283">
        <v>301</v>
      </c>
      <c r="AC24" s="283">
        <f t="shared" si="9"/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1">
        <f t="shared" si="11"/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</row>
    <row r="25" spans="1:45" ht="13.5" customHeight="1" x14ac:dyDescent="0.15">
      <c r="A25" s="281"/>
      <c r="B25" s="282"/>
      <c r="C25" s="281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1"/>
      <c r="AL25" s="281"/>
      <c r="AM25" s="281"/>
      <c r="AN25" s="281"/>
      <c r="AO25" s="281"/>
      <c r="AP25" s="281"/>
      <c r="AQ25" s="281"/>
      <c r="AR25" s="281"/>
      <c r="AS25" s="281"/>
    </row>
    <row r="26" spans="1:45" ht="13.5" customHeight="1" x14ac:dyDescent="0.15">
      <c r="A26" s="281"/>
      <c r="B26" s="282"/>
      <c r="C26" s="281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1"/>
      <c r="AL26" s="281"/>
      <c r="AM26" s="281"/>
      <c r="AN26" s="281"/>
      <c r="AO26" s="281"/>
      <c r="AP26" s="281"/>
      <c r="AQ26" s="281"/>
      <c r="AR26" s="281"/>
      <c r="AS26" s="281"/>
    </row>
    <row r="27" spans="1:45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1"/>
      <c r="AL27" s="281"/>
      <c r="AM27" s="281"/>
      <c r="AN27" s="281"/>
      <c r="AO27" s="281"/>
      <c r="AP27" s="281"/>
      <c r="AQ27" s="281"/>
      <c r="AR27" s="281"/>
      <c r="AS27" s="281"/>
    </row>
    <row r="28" spans="1:45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1"/>
      <c r="AL28" s="281"/>
      <c r="AM28" s="281"/>
      <c r="AN28" s="281"/>
      <c r="AO28" s="281"/>
      <c r="AP28" s="281"/>
      <c r="AQ28" s="281"/>
      <c r="AR28" s="281"/>
      <c r="AS28" s="281"/>
    </row>
    <row r="29" spans="1:45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1"/>
      <c r="AL29" s="281"/>
      <c r="AM29" s="281"/>
      <c r="AN29" s="281"/>
      <c r="AO29" s="281"/>
      <c r="AP29" s="281"/>
      <c r="AQ29" s="281"/>
      <c r="AR29" s="281"/>
      <c r="AS29" s="281"/>
    </row>
    <row r="30" spans="1:45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1"/>
      <c r="AL30" s="281"/>
      <c r="AM30" s="281"/>
      <c r="AN30" s="281"/>
      <c r="AO30" s="281"/>
      <c r="AP30" s="281"/>
      <c r="AQ30" s="281"/>
      <c r="AR30" s="281"/>
      <c r="AS30" s="281"/>
    </row>
    <row r="31" spans="1:45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1"/>
      <c r="AL31" s="281"/>
      <c r="AM31" s="281"/>
      <c r="AN31" s="281"/>
      <c r="AO31" s="281"/>
      <c r="AP31" s="281"/>
      <c r="AQ31" s="281"/>
      <c r="AR31" s="281"/>
      <c r="AS31" s="281"/>
    </row>
    <row r="32" spans="1:45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1"/>
      <c r="AL32" s="281"/>
      <c r="AM32" s="281"/>
      <c r="AN32" s="281"/>
      <c r="AO32" s="281"/>
      <c r="AP32" s="281"/>
      <c r="AQ32" s="281"/>
      <c r="AR32" s="281"/>
      <c r="AS32" s="281"/>
    </row>
    <row r="33" spans="1:45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1"/>
      <c r="AL33" s="281"/>
      <c r="AM33" s="281"/>
      <c r="AN33" s="281"/>
      <c r="AO33" s="281"/>
      <c r="AP33" s="281"/>
      <c r="AQ33" s="281"/>
      <c r="AR33" s="281"/>
      <c r="AS33" s="281"/>
    </row>
    <row r="34" spans="1:45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1"/>
      <c r="AL34" s="281"/>
      <c r="AM34" s="281"/>
      <c r="AN34" s="281"/>
      <c r="AO34" s="281"/>
      <c r="AP34" s="281"/>
      <c r="AQ34" s="281"/>
      <c r="AR34" s="281"/>
      <c r="AS34" s="281"/>
    </row>
    <row r="35" spans="1:45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1"/>
      <c r="AL35" s="281"/>
      <c r="AM35" s="281"/>
      <c r="AN35" s="281"/>
      <c r="AO35" s="281"/>
      <c r="AP35" s="281"/>
      <c r="AQ35" s="281"/>
      <c r="AR35" s="281"/>
      <c r="AS35" s="281"/>
    </row>
    <row r="36" spans="1:45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1"/>
      <c r="AL36" s="281"/>
      <c r="AM36" s="281"/>
      <c r="AN36" s="281"/>
      <c r="AO36" s="281"/>
      <c r="AP36" s="281"/>
      <c r="AQ36" s="281"/>
      <c r="AR36" s="281"/>
      <c r="AS36" s="281"/>
    </row>
    <row r="37" spans="1:45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1"/>
      <c r="AL37" s="281"/>
      <c r="AM37" s="281"/>
      <c r="AN37" s="281"/>
      <c r="AO37" s="281"/>
      <c r="AP37" s="281"/>
      <c r="AQ37" s="281"/>
      <c r="AR37" s="281"/>
      <c r="AS37" s="281"/>
    </row>
    <row r="38" spans="1:45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1"/>
      <c r="AL38" s="281"/>
      <c r="AM38" s="281"/>
      <c r="AN38" s="281"/>
      <c r="AO38" s="281"/>
      <c r="AP38" s="281"/>
      <c r="AQ38" s="281"/>
      <c r="AR38" s="281"/>
      <c r="AS38" s="281"/>
    </row>
    <row r="39" spans="1:45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1"/>
      <c r="AL39" s="281"/>
      <c r="AM39" s="281"/>
      <c r="AN39" s="281"/>
      <c r="AO39" s="281"/>
      <c r="AP39" s="281"/>
      <c r="AQ39" s="281"/>
      <c r="AR39" s="281"/>
      <c r="AS39" s="281"/>
    </row>
    <row r="40" spans="1:45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1"/>
      <c r="AL40" s="281"/>
      <c r="AM40" s="281"/>
      <c r="AN40" s="281"/>
      <c r="AO40" s="281"/>
      <c r="AP40" s="281"/>
      <c r="AQ40" s="281"/>
      <c r="AR40" s="281"/>
      <c r="AS40" s="281"/>
    </row>
    <row r="41" spans="1:45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1"/>
      <c r="AL41" s="281"/>
      <c r="AM41" s="281"/>
      <c r="AN41" s="281"/>
      <c r="AO41" s="281"/>
      <c r="AP41" s="281"/>
      <c r="AQ41" s="281"/>
      <c r="AR41" s="281"/>
      <c r="AS41" s="281"/>
    </row>
    <row r="42" spans="1:45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1"/>
      <c r="AL42" s="281"/>
      <c r="AM42" s="281"/>
      <c r="AN42" s="281"/>
      <c r="AO42" s="281"/>
      <c r="AP42" s="281"/>
      <c r="AQ42" s="281"/>
      <c r="AR42" s="281"/>
      <c r="AS42" s="281"/>
    </row>
    <row r="43" spans="1:45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1"/>
      <c r="AL43" s="281"/>
      <c r="AM43" s="281"/>
      <c r="AN43" s="281"/>
      <c r="AO43" s="281"/>
      <c r="AP43" s="281"/>
      <c r="AQ43" s="281"/>
      <c r="AR43" s="281"/>
      <c r="AS43" s="281"/>
    </row>
    <row r="44" spans="1:45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1"/>
      <c r="AL44" s="281"/>
      <c r="AM44" s="281"/>
      <c r="AN44" s="281"/>
      <c r="AO44" s="281"/>
      <c r="AP44" s="281"/>
      <c r="AQ44" s="281"/>
      <c r="AR44" s="281"/>
      <c r="AS44" s="281"/>
    </row>
    <row r="45" spans="1:45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1"/>
      <c r="AL45" s="281"/>
      <c r="AM45" s="281"/>
      <c r="AN45" s="281"/>
      <c r="AO45" s="281"/>
      <c r="AP45" s="281"/>
      <c r="AQ45" s="281"/>
      <c r="AR45" s="281"/>
      <c r="AS45" s="281"/>
    </row>
    <row r="46" spans="1:45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1"/>
      <c r="AL46" s="281"/>
      <c r="AM46" s="281"/>
      <c r="AN46" s="281"/>
      <c r="AO46" s="281"/>
      <c r="AP46" s="281"/>
      <c r="AQ46" s="281"/>
      <c r="AR46" s="281"/>
      <c r="AS46" s="281"/>
    </row>
    <row r="47" spans="1:45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1"/>
      <c r="AL47" s="281"/>
      <c r="AM47" s="281"/>
      <c r="AN47" s="281"/>
      <c r="AO47" s="281"/>
      <c r="AP47" s="281"/>
      <c r="AQ47" s="281"/>
      <c r="AR47" s="281"/>
      <c r="AS47" s="281"/>
    </row>
    <row r="48" spans="1:45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1"/>
      <c r="AL48" s="281"/>
      <c r="AM48" s="281"/>
      <c r="AN48" s="281"/>
      <c r="AO48" s="281"/>
      <c r="AP48" s="281"/>
      <c r="AQ48" s="281"/>
      <c r="AR48" s="281"/>
      <c r="AS48" s="281"/>
    </row>
    <row r="49" spans="1:45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1"/>
      <c r="AL49" s="281"/>
      <c r="AM49" s="281"/>
      <c r="AN49" s="281"/>
      <c r="AO49" s="281"/>
      <c r="AP49" s="281"/>
      <c r="AQ49" s="281"/>
      <c r="AR49" s="281"/>
      <c r="AS49" s="281"/>
    </row>
    <row r="50" spans="1:45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1"/>
      <c r="AL50" s="281"/>
      <c r="AM50" s="281"/>
      <c r="AN50" s="281"/>
      <c r="AO50" s="281"/>
      <c r="AP50" s="281"/>
      <c r="AQ50" s="281"/>
      <c r="AR50" s="281"/>
      <c r="AS50" s="281"/>
    </row>
    <row r="51" spans="1:45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1"/>
      <c r="AL51" s="281"/>
      <c r="AM51" s="281"/>
      <c r="AN51" s="281"/>
      <c r="AO51" s="281"/>
      <c r="AP51" s="281"/>
      <c r="AQ51" s="281"/>
      <c r="AR51" s="281"/>
      <c r="AS51" s="281"/>
    </row>
    <row r="52" spans="1:45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1"/>
      <c r="AL52" s="281"/>
      <c r="AM52" s="281"/>
      <c r="AN52" s="281"/>
      <c r="AO52" s="281"/>
      <c r="AP52" s="281"/>
      <c r="AQ52" s="281"/>
      <c r="AR52" s="281"/>
      <c r="AS52" s="281"/>
    </row>
    <row r="53" spans="1:45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1"/>
      <c r="AL53" s="281"/>
      <c r="AM53" s="281"/>
      <c r="AN53" s="281"/>
      <c r="AO53" s="281"/>
      <c r="AP53" s="281"/>
      <c r="AQ53" s="281"/>
      <c r="AR53" s="281"/>
      <c r="AS53" s="281"/>
    </row>
    <row r="54" spans="1:45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1"/>
      <c r="AL54" s="281"/>
      <c r="AM54" s="281"/>
      <c r="AN54" s="281"/>
      <c r="AO54" s="281"/>
      <c r="AP54" s="281"/>
      <c r="AQ54" s="281"/>
      <c r="AR54" s="281"/>
      <c r="AS54" s="281"/>
    </row>
    <row r="55" spans="1:45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1"/>
      <c r="AL55" s="281"/>
      <c r="AM55" s="281"/>
      <c r="AN55" s="281"/>
      <c r="AO55" s="281"/>
      <c r="AP55" s="281"/>
      <c r="AQ55" s="281"/>
      <c r="AR55" s="281"/>
      <c r="AS55" s="281"/>
    </row>
    <row r="56" spans="1:45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1"/>
      <c r="AL56" s="281"/>
      <c r="AM56" s="281"/>
      <c r="AN56" s="281"/>
      <c r="AO56" s="281"/>
      <c r="AP56" s="281"/>
      <c r="AQ56" s="281"/>
      <c r="AR56" s="281"/>
      <c r="AS56" s="281"/>
    </row>
    <row r="57" spans="1:45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1"/>
      <c r="AL57" s="281"/>
      <c r="AM57" s="281"/>
      <c r="AN57" s="281"/>
      <c r="AO57" s="281"/>
      <c r="AP57" s="281"/>
      <c r="AQ57" s="281"/>
      <c r="AR57" s="281"/>
      <c r="AS57" s="281"/>
    </row>
    <row r="58" spans="1:45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1"/>
      <c r="AL58" s="281"/>
      <c r="AM58" s="281"/>
      <c r="AN58" s="281"/>
      <c r="AO58" s="281"/>
      <c r="AP58" s="281"/>
      <c r="AQ58" s="281"/>
      <c r="AR58" s="281"/>
      <c r="AS58" s="281"/>
    </row>
    <row r="59" spans="1:45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1"/>
      <c r="AL59" s="281"/>
      <c r="AM59" s="281"/>
      <c r="AN59" s="281"/>
      <c r="AO59" s="281"/>
      <c r="AP59" s="281"/>
      <c r="AQ59" s="281"/>
      <c r="AR59" s="281"/>
      <c r="AS59" s="281"/>
    </row>
    <row r="60" spans="1:45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1"/>
      <c r="AL60" s="281"/>
      <c r="AM60" s="281"/>
      <c r="AN60" s="281"/>
      <c r="AO60" s="281"/>
      <c r="AP60" s="281"/>
      <c r="AQ60" s="281"/>
      <c r="AR60" s="281"/>
      <c r="AS60" s="281"/>
    </row>
    <row r="61" spans="1:45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1"/>
      <c r="AL61" s="281"/>
      <c r="AM61" s="281"/>
      <c r="AN61" s="281"/>
      <c r="AO61" s="281"/>
      <c r="AP61" s="281"/>
      <c r="AQ61" s="281"/>
      <c r="AR61" s="281"/>
      <c r="AS61" s="281"/>
    </row>
    <row r="62" spans="1:45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1"/>
      <c r="AL62" s="281"/>
      <c r="AM62" s="281"/>
      <c r="AN62" s="281"/>
      <c r="AO62" s="281"/>
      <c r="AP62" s="281"/>
      <c r="AQ62" s="281"/>
      <c r="AR62" s="281"/>
      <c r="AS62" s="281"/>
    </row>
    <row r="63" spans="1:45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1"/>
      <c r="AL63" s="281"/>
      <c r="AM63" s="281"/>
      <c r="AN63" s="281"/>
      <c r="AO63" s="281"/>
      <c r="AP63" s="281"/>
      <c r="AQ63" s="281"/>
      <c r="AR63" s="281"/>
      <c r="AS63" s="281"/>
    </row>
    <row r="64" spans="1:45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1"/>
      <c r="AL64" s="281"/>
      <c r="AM64" s="281"/>
      <c r="AN64" s="281"/>
      <c r="AO64" s="281"/>
      <c r="AP64" s="281"/>
      <c r="AQ64" s="281"/>
      <c r="AR64" s="281"/>
      <c r="AS64" s="281"/>
    </row>
    <row r="65" spans="1:45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1"/>
      <c r="AL65" s="281"/>
      <c r="AM65" s="281"/>
      <c r="AN65" s="281"/>
      <c r="AO65" s="281"/>
      <c r="AP65" s="281"/>
      <c r="AQ65" s="281"/>
      <c r="AR65" s="281"/>
      <c r="AS65" s="281"/>
    </row>
    <row r="66" spans="1:45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1"/>
      <c r="AL66" s="281"/>
      <c r="AM66" s="281"/>
      <c r="AN66" s="281"/>
      <c r="AO66" s="281"/>
      <c r="AP66" s="281"/>
      <c r="AQ66" s="281"/>
      <c r="AR66" s="281"/>
      <c r="AS66" s="281"/>
    </row>
    <row r="67" spans="1:45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1"/>
      <c r="AL67" s="281"/>
      <c r="AM67" s="281"/>
      <c r="AN67" s="281"/>
      <c r="AO67" s="281"/>
      <c r="AP67" s="281"/>
      <c r="AQ67" s="281"/>
      <c r="AR67" s="281"/>
      <c r="AS67" s="281"/>
    </row>
    <row r="68" spans="1:45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1"/>
      <c r="AL68" s="281"/>
      <c r="AM68" s="281"/>
      <c r="AN68" s="281"/>
      <c r="AO68" s="281"/>
      <c r="AP68" s="281"/>
      <c r="AQ68" s="281"/>
      <c r="AR68" s="281"/>
      <c r="AS68" s="281"/>
    </row>
    <row r="69" spans="1:45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1"/>
      <c r="AL69" s="281"/>
      <c r="AM69" s="281"/>
      <c r="AN69" s="281"/>
      <c r="AO69" s="281"/>
      <c r="AP69" s="281"/>
      <c r="AQ69" s="281"/>
      <c r="AR69" s="281"/>
      <c r="AS69" s="281"/>
    </row>
    <row r="70" spans="1:45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1"/>
      <c r="AL70" s="281"/>
      <c r="AM70" s="281"/>
      <c r="AN70" s="281"/>
      <c r="AO70" s="281"/>
      <c r="AP70" s="281"/>
      <c r="AQ70" s="281"/>
      <c r="AR70" s="281"/>
      <c r="AS70" s="281"/>
    </row>
    <row r="71" spans="1:45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1"/>
      <c r="AL71" s="281"/>
      <c r="AM71" s="281"/>
      <c r="AN71" s="281"/>
      <c r="AO71" s="281"/>
      <c r="AP71" s="281"/>
      <c r="AQ71" s="281"/>
      <c r="AR71" s="281"/>
      <c r="AS71" s="281"/>
    </row>
    <row r="72" spans="1:45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1"/>
      <c r="AL72" s="281"/>
      <c r="AM72" s="281"/>
      <c r="AN72" s="281"/>
      <c r="AO72" s="281"/>
      <c r="AP72" s="281"/>
      <c r="AQ72" s="281"/>
      <c r="AR72" s="281"/>
      <c r="AS72" s="281"/>
    </row>
    <row r="73" spans="1:45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1"/>
      <c r="AL73" s="281"/>
      <c r="AM73" s="281"/>
      <c r="AN73" s="281"/>
      <c r="AO73" s="281"/>
      <c r="AP73" s="281"/>
      <c r="AQ73" s="281"/>
      <c r="AR73" s="281"/>
      <c r="AS73" s="281"/>
    </row>
    <row r="74" spans="1:45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1"/>
      <c r="AL74" s="281"/>
      <c r="AM74" s="281"/>
      <c r="AN74" s="281"/>
      <c r="AO74" s="281"/>
      <c r="AP74" s="281"/>
      <c r="AQ74" s="281"/>
      <c r="AR74" s="281"/>
      <c r="AS74" s="281"/>
    </row>
    <row r="75" spans="1:45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1"/>
      <c r="AL75" s="281"/>
      <c r="AM75" s="281"/>
      <c r="AN75" s="281"/>
      <c r="AO75" s="281"/>
      <c r="AP75" s="281"/>
      <c r="AQ75" s="281"/>
      <c r="AR75" s="281"/>
      <c r="AS75" s="281"/>
    </row>
    <row r="76" spans="1:45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1"/>
      <c r="AL76" s="281"/>
      <c r="AM76" s="281"/>
      <c r="AN76" s="281"/>
      <c r="AO76" s="281"/>
      <c r="AP76" s="281"/>
      <c r="AQ76" s="281"/>
      <c r="AR76" s="281"/>
      <c r="AS76" s="281"/>
    </row>
    <row r="77" spans="1:45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1"/>
      <c r="AL77" s="281"/>
      <c r="AM77" s="281"/>
      <c r="AN77" s="281"/>
      <c r="AO77" s="281"/>
      <c r="AP77" s="281"/>
      <c r="AQ77" s="281"/>
      <c r="AR77" s="281"/>
      <c r="AS77" s="281"/>
    </row>
    <row r="78" spans="1:45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1"/>
      <c r="AL78" s="281"/>
      <c r="AM78" s="281"/>
      <c r="AN78" s="281"/>
      <c r="AO78" s="281"/>
      <c r="AP78" s="281"/>
      <c r="AQ78" s="281"/>
      <c r="AR78" s="281"/>
      <c r="AS78" s="281"/>
    </row>
    <row r="79" spans="1:45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1"/>
      <c r="AL79" s="281"/>
      <c r="AM79" s="281"/>
      <c r="AN79" s="281"/>
      <c r="AO79" s="281"/>
      <c r="AP79" s="281"/>
      <c r="AQ79" s="281"/>
      <c r="AR79" s="281"/>
      <c r="AS79" s="281"/>
    </row>
    <row r="80" spans="1:45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1"/>
      <c r="AL80" s="281"/>
      <c r="AM80" s="281"/>
      <c r="AN80" s="281"/>
      <c r="AO80" s="281"/>
      <c r="AP80" s="281"/>
      <c r="AQ80" s="281"/>
      <c r="AR80" s="281"/>
      <c r="AS80" s="281"/>
    </row>
    <row r="81" spans="1:45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1"/>
      <c r="AL81" s="281"/>
      <c r="AM81" s="281"/>
      <c r="AN81" s="281"/>
      <c r="AO81" s="281"/>
      <c r="AP81" s="281"/>
      <c r="AQ81" s="281"/>
      <c r="AR81" s="281"/>
      <c r="AS81" s="281"/>
    </row>
    <row r="82" spans="1:45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1"/>
      <c r="AL82" s="281"/>
      <c r="AM82" s="281"/>
      <c r="AN82" s="281"/>
      <c r="AO82" s="281"/>
      <c r="AP82" s="281"/>
      <c r="AQ82" s="281"/>
      <c r="AR82" s="281"/>
      <c r="AS82" s="281"/>
    </row>
    <row r="83" spans="1:45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1"/>
      <c r="AL83" s="281"/>
      <c r="AM83" s="281"/>
      <c r="AN83" s="281"/>
      <c r="AO83" s="281"/>
      <c r="AP83" s="281"/>
      <c r="AQ83" s="281"/>
      <c r="AR83" s="281"/>
      <c r="AS83" s="281"/>
    </row>
    <row r="84" spans="1:45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1"/>
      <c r="AL84" s="281"/>
      <c r="AM84" s="281"/>
      <c r="AN84" s="281"/>
      <c r="AO84" s="281"/>
      <c r="AP84" s="281"/>
      <c r="AQ84" s="281"/>
      <c r="AR84" s="281"/>
      <c r="AS84" s="281"/>
    </row>
    <row r="85" spans="1:45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1"/>
      <c r="AL85" s="281"/>
      <c r="AM85" s="281"/>
      <c r="AN85" s="281"/>
      <c r="AO85" s="281"/>
      <c r="AP85" s="281"/>
      <c r="AQ85" s="281"/>
      <c r="AR85" s="281"/>
      <c r="AS85" s="281"/>
    </row>
    <row r="86" spans="1:45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1"/>
      <c r="AL86" s="281"/>
      <c r="AM86" s="281"/>
      <c r="AN86" s="281"/>
      <c r="AO86" s="281"/>
      <c r="AP86" s="281"/>
      <c r="AQ86" s="281"/>
      <c r="AR86" s="281"/>
      <c r="AS86" s="281"/>
    </row>
    <row r="87" spans="1:45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1"/>
      <c r="AL87" s="281"/>
      <c r="AM87" s="281"/>
      <c r="AN87" s="281"/>
      <c r="AO87" s="281"/>
      <c r="AP87" s="281"/>
      <c r="AQ87" s="281"/>
      <c r="AR87" s="281"/>
      <c r="AS87" s="281"/>
    </row>
    <row r="88" spans="1:45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1"/>
      <c r="AL88" s="281"/>
      <c r="AM88" s="281"/>
      <c r="AN88" s="281"/>
      <c r="AO88" s="281"/>
      <c r="AP88" s="281"/>
      <c r="AQ88" s="281"/>
      <c r="AR88" s="281"/>
      <c r="AS88" s="281"/>
    </row>
    <row r="89" spans="1:45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1"/>
      <c r="AL89" s="281"/>
      <c r="AM89" s="281"/>
      <c r="AN89" s="281"/>
      <c r="AO89" s="281"/>
      <c r="AP89" s="281"/>
      <c r="AQ89" s="281"/>
      <c r="AR89" s="281"/>
      <c r="AS89" s="281"/>
    </row>
    <row r="90" spans="1:45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1"/>
      <c r="AL90" s="281"/>
      <c r="AM90" s="281"/>
      <c r="AN90" s="281"/>
      <c r="AO90" s="281"/>
      <c r="AP90" s="281"/>
      <c r="AQ90" s="281"/>
      <c r="AR90" s="281"/>
      <c r="AS90" s="281"/>
    </row>
    <row r="91" spans="1:45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1"/>
      <c r="AL91" s="281"/>
      <c r="AM91" s="281"/>
      <c r="AN91" s="281"/>
      <c r="AO91" s="281"/>
      <c r="AP91" s="281"/>
      <c r="AQ91" s="281"/>
      <c r="AR91" s="281"/>
      <c r="AS91" s="281"/>
    </row>
    <row r="92" spans="1:45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1"/>
      <c r="AL92" s="281"/>
      <c r="AM92" s="281"/>
      <c r="AN92" s="281"/>
      <c r="AO92" s="281"/>
      <c r="AP92" s="281"/>
      <c r="AQ92" s="281"/>
      <c r="AR92" s="281"/>
      <c r="AS92" s="281"/>
    </row>
    <row r="93" spans="1:45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1"/>
      <c r="AL93" s="281"/>
      <c r="AM93" s="281"/>
      <c r="AN93" s="281"/>
      <c r="AO93" s="281"/>
      <c r="AP93" s="281"/>
      <c r="AQ93" s="281"/>
      <c r="AR93" s="281"/>
      <c r="AS93" s="281"/>
    </row>
    <row r="94" spans="1:45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1"/>
      <c r="AL94" s="281"/>
      <c r="AM94" s="281"/>
      <c r="AN94" s="281"/>
      <c r="AO94" s="281"/>
      <c r="AP94" s="281"/>
      <c r="AQ94" s="281"/>
      <c r="AR94" s="281"/>
      <c r="AS94" s="281"/>
    </row>
    <row r="95" spans="1:45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1"/>
      <c r="AL95" s="281"/>
      <c r="AM95" s="281"/>
      <c r="AN95" s="281"/>
      <c r="AO95" s="281"/>
      <c r="AP95" s="281"/>
      <c r="AQ95" s="281"/>
      <c r="AR95" s="281"/>
      <c r="AS95" s="281"/>
    </row>
    <row r="96" spans="1:45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1"/>
      <c r="AL96" s="281"/>
      <c r="AM96" s="281"/>
      <c r="AN96" s="281"/>
      <c r="AO96" s="281"/>
      <c r="AP96" s="281"/>
      <c r="AQ96" s="281"/>
      <c r="AR96" s="281"/>
      <c r="AS96" s="281"/>
    </row>
    <row r="97" spans="1:45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1"/>
      <c r="AL97" s="281"/>
      <c r="AM97" s="281"/>
      <c r="AN97" s="281"/>
      <c r="AO97" s="281"/>
      <c r="AP97" s="281"/>
      <c r="AQ97" s="281"/>
      <c r="AR97" s="281"/>
      <c r="AS97" s="281"/>
    </row>
    <row r="98" spans="1:45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1"/>
      <c r="AL98" s="281"/>
      <c r="AM98" s="281"/>
      <c r="AN98" s="281"/>
      <c r="AO98" s="281"/>
      <c r="AP98" s="281"/>
      <c r="AQ98" s="281"/>
      <c r="AR98" s="281"/>
      <c r="AS98" s="281"/>
    </row>
    <row r="99" spans="1:45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1"/>
      <c r="AL99" s="281"/>
      <c r="AM99" s="281"/>
      <c r="AN99" s="281"/>
      <c r="AO99" s="281"/>
      <c r="AP99" s="281"/>
      <c r="AQ99" s="281"/>
      <c r="AR99" s="281"/>
      <c r="AS99" s="281"/>
    </row>
    <row r="100" spans="1:45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1"/>
      <c r="AL100" s="281"/>
      <c r="AM100" s="281"/>
      <c r="AN100" s="281"/>
      <c r="AO100" s="281"/>
      <c r="AP100" s="281"/>
      <c r="AQ100" s="281"/>
      <c r="AR100" s="281"/>
      <c r="AS100" s="281"/>
    </row>
    <row r="101" spans="1:45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1"/>
      <c r="AL101" s="281"/>
      <c r="AM101" s="281"/>
      <c r="AN101" s="281"/>
      <c r="AO101" s="281"/>
      <c r="AP101" s="281"/>
      <c r="AQ101" s="281"/>
      <c r="AR101" s="281"/>
      <c r="AS101" s="281"/>
    </row>
    <row r="102" spans="1:45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1"/>
      <c r="AL102" s="281"/>
      <c r="AM102" s="281"/>
      <c r="AN102" s="281"/>
      <c r="AO102" s="281"/>
      <c r="AP102" s="281"/>
      <c r="AQ102" s="281"/>
      <c r="AR102" s="281"/>
      <c r="AS102" s="281"/>
    </row>
    <row r="103" spans="1:45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1"/>
      <c r="AL103" s="281"/>
      <c r="AM103" s="281"/>
      <c r="AN103" s="281"/>
      <c r="AO103" s="281"/>
      <c r="AP103" s="281"/>
      <c r="AQ103" s="281"/>
      <c r="AR103" s="281"/>
      <c r="AS103" s="281"/>
    </row>
    <row r="104" spans="1:45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1"/>
      <c r="AL104" s="281"/>
      <c r="AM104" s="281"/>
      <c r="AN104" s="281"/>
      <c r="AO104" s="281"/>
      <c r="AP104" s="281"/>
      <c r="AQ104" s="281"/>
      <c r="AR104" s="281"/>
      <c r="AS104" s="281"/>
    </row>
    <row r="105" spans="1:45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1"/>
      <c r="AL105" s="281"/>
      <c r="AM105" s="281"/>
      <c r="AN105" s="281"/>
      <c r="AO105" s="281"/>
      <c r="AP105" s="281"/>
      <c r="AQ105" s="281"/>
      <c r="AR105" s="281"/>
      <c r="AS105" s="281"/>
    </row>
    <row r="106" spans="1:45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1"/>
      <c r="AL106" s="281"/>
      <c r="AM106" s="281"/>
      <c r="AN106" s="281"/>
      <c r="AO106" s="281"/>
      <c r="AP106" s="281"/>
      <c r="AQ106" s="281"/>
      <c r="AR106" s="281"/>
      <c r="AS106" s="281"/>
    </row>
    <row r="107" spans="1:45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1"/>
      <c r="AL107" s="281"/>
      <c r="AM107" s="281"/>
      <c r="AN107" s="281"/>
      <c r="AO107" s="281"/>
      <c r="AP107" s="281"/>
      <c r="AQ107" s="281"/>
      <c r="AR107" s="281"/>
      <c r="AS107" s="281"/>
    </row>
    <row r="108" spans="1:45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1"/>
      <c r="AL108" s="281"/>
      <c r="AM108" s="281"/>
      <c r="AN108" s="281"/>
      <c r="AO108" s="281"/>
      <c r="AP108" s="281"/>
      <c r="AQ108" s="281"/>
      <c r="AR108" s="281"/>
      <c r="AS108" s="281"/>
    </row>
    <row r="109" spans="1:45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1"/>
      <c r="AL109" s="281"/>
      <c r="AM109" s="281"/>
      <c r="AN109" s="281"/>
      <c r="AO109" s="281"/>
      <c r="AP109" s="281"/>
      <c r="AQ109" s="281"/>
      <c r="AR109" s="281"/>
      <c r="AS109" s="281"/>
    </row>
    <row r="110" spans="1:45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1"/>
      <c r="AL110" s="281"/>
      <c r="AM110" s="281"/>
      <c r="AN110" s="281"/>
      <c r="AO110" s="281"/>
      <c r="AP110" s="281"/>
      <c r="AQ110" s="281"/>
      <c r="AR110" s="281"/>
      <c r="AS110" s="281"/>
    </row>
    <row r="111" spans="1:45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1"/>
      <c r="AL111" s="281"/>
      <c r="AM111" s="281"/>
      <c r="AN111" s="281"/>
      <c r="AO111" s="281"/>
      <c r="AP111" s="281"/>
      <c r="AQ111" s="281"/>
      <c r="AR111" s="281"/>
      <c r="AS111" s="281"/>
    </row>
    <row r="112" spans="1:45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1"/>
      <c r="AL112" s="281"/>
      <c r="AM112" s="281"/>
      <c r="AN112" s="281"/>
      <c r="AO112" s="281"/>
      <c r="AP112" s="281"/>
      <c r="AQ112" s="281"/>
      <c r="AR112" s="281"/>
      <c r="AS112" s="281"/>
    </row>
    <row r="113" spans="1:45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1"/>
      <c r="AL113" s="281"/>
      <c r="AM113" s="281"/>
      <c r="AN113" s="281"/>
      <c r="AO113" s="281"/>
      <c r="AP113" s="281"/>
      <c r="AQ113" s="281"/>
      <c r="AR113" s="281"/>
      <c r="AS113" s="281"/>
    </row>
    <row r="114" spans="1:45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1"/>
      <c r="AL114" s="281"/>
      <c r="AM114" s="281"/>
      <c r="AN114" s="281"/>
      <c r="AO114" s="281"/>
      <c r="AP114" s="281"/>
      <c r="AQ114" s="281"/>
      <c r="AR114" s="281"/>
      <c r="AS114" s="281"/>
    </row>
    <row r="115" spans="1:45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1"/>
      <c r="AL115" s="281"/>
      <c r="AM115" s="281"/>
      <c r="AN115" s="281"/>
      <c r="AO115" s="281"/>
      <c r="AP115" s="281"/>
      <c r="AQ115" s="281"/>
      <c r="AR115" s="281"/>
      <c r="AS115" s="281"/>
    </row>
    <row r="116" spans="1:45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1"/>
      <c r="AL116" s="281"/>
      <c r="AM116" s="281"/>
      <c r="AN116" s="281"/>
      <c r="AO116" s="281"/>
      <c r="AP116" s="281"/>
      <c r="AQ116" s="281"/>
      <c r="AR116" s="281"/>
      <c r="AS116" s="281"/>
    </row>
    <row r="117" spans="1:45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1"/>
      <c r="AL117" s="281"/>
      <c r="AM117" s="281"/>
      <c r="AN117" s="281"/>
      <c r="AO117" s="281"/>
      <c r="AP117" s="281"/>
      <c r="AQ117" s="281"/>
      <c r="AR117" s="281"/>
      <c r="AS117" s="281"/>
    </row>
    <row r="118" spans="1:45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1"/>
      <c r="AL118" s="281"/>
      <c r="AM118" s="281"/>
      <c r="AN118" s="281"/>
      <c r="AO118" s="281"/>
      <c r="AP118" s="281"/>
      <c r="AQ118" s="281"/>
      <c r="AR118" s="281"/>
      <c r="AS118" s="281"/>
    </row>
    <row r="119" spans="1:45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1"/>
      <c r="AL119" s="281"/>
      <c r="AM119" s="281"/>
      <c r="AN119" s="281"/>
      <c r="AO119" s="281"/>
      <c r="AP119" s="281"/>
      <c r="AQ119" s="281"/>
      <c r="AR119" s="281"/>
      <c r="AS119" s="281"/>
    </row>
    <row r="120" spans="1:45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1"/>
      <c r="AL120" s="281"/>
      <c r="AM120" s="281"/>
      <c r="AN120" s="281"/>
      <c r="AO120" s="281"/>
      <c r="AP120" s="281"/>
      <c r="AQ120" s="281"/>
      <c r="AR120" s="281"/>
      <c r="AS120" s="281"/>
    </row>
    <row r="121" spans="1:45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1"/>
      <c r="AL121" s="281"/>
      <c r="AM121" s="281"/>
      <c r="AN121" s="281"/>
      <c r="AO121" s="281"/>
      <c r="AP121" s="281"/>
      <c r="AQ121" s="281"/>
      <c r="AR121" s="281"/>
      <c r="AS121" s="281"/>
    </row>
    <row r="122" spans="1:45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1"/>
      <c r="AL122" s="281"/>
      <c r="AM122" s="281"/>
      <c r="AN122" s="281"/>
      <c r="AO122" s="281"/>
      <c r="AP122" s="281"/>
      <c r="AQ122" s="281"/>
      <c r="AR122" s="281"/>
      <c r="AS122" s="281"/>
    </row>
    <row r="123" spans="1:45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1"/>
      <c r="AL123" s="281"/>
      <c r="AM123" s="281"/>
      <c r="AN123" s="281"/>
      <c r="AO123" s="281"/>
      <c r="AP123" s="281"/>
      <c r="AQ123" s="281"/>
      <c r="AR123" s="281"/>
      <c r="AS123" s="281"/>
    </row>
    <row r="124" spans="1:45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1"/>
      <c r="AL124" s="281"/>
      <c r="AM124" s="281"/>
      <c r="AN124" s="281"/>
      <c r="AO124" s="281"/>
      <c r="AP124" s="281"/>
      <c r="AQ124" s="281"/>
      <c r="AR124" s="281"/>
      <c r="AS124" s="281"/>
    </row>
    <row r="125" spans="1:45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1"/>
      <c r="AL125" s="281"/>
      <c r="AM125" s="281"/>
      <c r="AN125" s="281"/>
      <c r="AO125" s="281"/>
      <c r="AP125" s="281"/>
      <c r="AQ125" s="281"/>
      <c r="AR125" s="281"/>
      <c r="AS125" s="281"/>
    </row>
    <row r="126" spans="1:45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1"/>
      <c r="AL126" s="281"/>
      <c r="AM126" s="281"/>
      <c r="AN126" s="281"/>
      <c r="AO126" s="281"/>
      <c r="AP126" s="281"/>
      <c r="AQ126" s="281"/>
      <c r="AR126" s="281"/>
      <c r="AS126" s="281"/>
    </row>
    <row r="127" spans="1:45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1"/>
      <c r="AL127" s="281"/>
      <c r="AM127" s="281"/>
      <c r="AN127" s="281"/>
      <c r="AO127" s="281"/>
      <c r="AP127" s="281"/>
      <c r="AQ127" s="281"/>
      <c r="AR127" s="281"/>
      <c r="AS127" s="281"/>
    </row>
    <row r="128" spans="1:45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1"/>
      <c r="AL128" s="281"/>
      <c r="AM128" s="281"/>
      <c r="AN128" s="281"/>
      <c r="AO128" s="281"/>
      <c r="AP128" s="281"/>
      <c r="AQ128" s="281"/>
      <c r="AR128" s="281"/>
      <c r="AS128" s="281"/>
    </row>
    <row r="129" spans="1:45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1"/>
      <c r="AL129" s="281"/>
      <c r="AM129" s="281"/>
      <c r="AN129" s="281"/>
      <c r="AO129" s="281"/>
      <c r="AP129" s="281"/>
      <c r="AQ129" s="281"/>
      <c r="AR129" s="281"/>
      <c r="AS129" s="281"/>
    </row>
    <row r="130" spans="1:45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1"/>
      <c r="AL130" s="281"/>
      <c r="AM130" s="281"/>
      <c r="AN130" s="281"/>
      <c r="AO130" s="281"/>
      <c r="AP130" s="281"/>
      <c r="AQ130" s="281"/>
      <c r="AR130" s="281"/>
      <c r="AS130" s="281"/>
    </row>
    <row r="131" spans="1:45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1"/>
      <c r="AL131" s="281"/>
      <c r="AM131" s="281"/>
      <c r="AN131" s="281"/>
      <c r="AO131" s="281"/>
      <c r="AP131" s="281"/>
      <c r="AQ131" s="281"/>
      <c r="AR131" s="281"/>
      <c r="AS131" s="281"/>
    </row>
    <row r="132" spans="1:45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1"/>
      <c r="AL132" s="281"/>
      <c r="AM132" s="281"/>
      <c r="AN132" s="281"/>
      <c r="AO132" s="281"/>
      <c r="AP132" s="281"/>
      <c r="AQ132" s="281"/>
      <c r="AR132" s="281"/>
      <c r="AS132" s="281"/>
    </row>
    <row r="133" spans="1:45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1"/>
      <c r="AL133" s="281"/>
      <c r="AM133" s="281"/>
      <c r="AN133" s="281"/>
      <c r="AO133" s="281"/>
      <c r="AP133" s="281"/>
      <c r="AQ133" s="281"/>
      <c r="AR133" s="281"/>
      <c r="AS133" s="281"/>
    </row>
    <row r="134" spans="1:45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1"/>
      <c r="AL134" s="281"/>
      <c r="AM134" s="281"/>
      <c r="AN134" s="281"/>
      <c r="AO134" s="281"/>
      <c r="AP134" s="281"/>
      <c r="AQ134" s="281"/>
      <c r="AR134" s="281"/>
      <c r="AS134" s="281"/>
    </row>
    <row r="135" spans="1:45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1"/>
      <c r="AL135" s="281"/>
      <c r="AM135" s="281"/>
      <c r="AN135" s="281"/>
      <c r="AO135" s="281"/>
      <c r="AP135" s="281"/>
      <c r="AQ135" s="281"/>
      <c r="AR135" s="281"/>
      <c r="AS135" s="281"/>
    </row>
    <row r="136" spans="1:45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1"/>
      <c r="AL136" s="281"/>
      <c r="AM136" s="281"/>
      <c r="AN136" s="281"/>
      <c r="AO136" s="281"/>
      <c r="AP136" s="281"/>
      <c r="AQ136" s="281"/>
      <c r="AR136" s="281"/>
      <c r="AS136" s="281"/>
    </row>
    <row r="137" spans="1:45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1"/>
      <c r="AL137" s="281"/>
      <c r="AM137" s="281"/>
      <c r="AN137" s="281"/>
      <c r="AO137" s="281"/>
      <c r="AP137" s="281"/>
      <c r="AQ137" s="281"/>
      <c r="AR137" s="281"/>
      <c r="AS137" s="281"/>
    </row>
    <row r="138" spans="1:45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1"/>
      <c r="AL138" s="281"/>
      <c r="AM138" s="281"/>
      <c r="AN138" s="281"/>
      <c r="AO138" s="281"/>
      <c r="AP138" s="281"/>
      <c r="AQ138" s="281"/>
      <c r="AR138" s="281"/>
      <c r="AS138" s="281"/>
    </row>
    <row r="139" spans="1:45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1"/>
      <c r="AL139" s="281"/>
      <c r="AM139" s="281"/>
      <c r="AN139" s="281"/>
      <c r="AO139" s="281"/>
      <c r="AP139" s="281"/>
      <c r="AQ139" s="281"/>
      <c r="AR139" s="281"/>
      <c r="AS139" s="281"/>
    </row>
    <row r="140" spans="1:45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1"/>
      <c r="AL140" s="281"/>
      <c r="AM140" s="281"/>
      <c r="AN140" s="281"/>
      <c r="AO140" s="281"/>
      <c r="AP140" s="281"/>
      <c r="AQ140" s="281"/>
      <c r="AR140" s="281"/>
      <c r="AS140" s="281"/>
    </row>
    <row r="141" spans="1:45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1"/>
      <c r="AL141" s="281"/>
      <c r="AM141" s="281"/>
      <c r="AN141" s="281"/>
      <c r="AO141" s="281"/>
      <c r="AP141" s="281"/>
      <c r="AQ141" s="281"/>
      <c r="AR141" s="281"/>
      <c r="AS141" s="281"/>
    </row>
    <row r="142" spans="1:45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1"/>
      <c r="AL142" s="281"/>
      <c r="AM142" s="281"/>
      <c r="AN142" s="281"/>
      <c r="AO142" s="281"/>
      <c r="AP142" s="281"/>
      <c r="AQ142" s="281"/>
      <c r="AR142" s="281"/>
      <c r="AS142" s="281"/>
    </row>
    <row r="143" spans="1:45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1"/>
      <c r="AL143" s="281"/>
      <c r="AM143" s="281"/>
      <c r="AN143" s="281"/>
      <c r="AO143" s="281"/>
      <c r="AP143" s="281"/>
      <c r="AQ143" s="281"/>
      <c r="AR143" s="281"/>
      <c r="AS143" s="281"/>
    </row>
    <row r="144" spans="1:45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1"/>
      <c r="AL144" s="281"/>
      <c r="AM144" s="281"/>
      <c r="AN144" s="281"/>
      <c r="AO144" s="281"/>
      <c r="AP144" s="281"/>
      <c r="AQ144" s="281"/>
      <c r="AR144" s="281"/>
      <c r="AS144" s="281"/>
    </row>
    <row r="145" spans="1:45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1"/>
      <c r="AL145" s="281"/>
      <c r="AM145" s="281"/>
      <c r="AN145" s="281"/>
      <c r="AO145" s="281"/>
      <c r="AP145" s="281"/>
      <c r="AQ145" s="281"/>
      <c r="AR145" s="281"/>
      <c r="AS145" s="281"/>
    </row>
    <row r="146" spans="1:45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1"/>
      <c r="AL146" s="281"/>
      <c r="AM146" s="281"/>
      <c r="AN146" s="281"/>
      <c r="AO146" s="281"/>
      <c r="AP146" s="281"/>
      <c r="AQ146" s="281"/>
      <c r="AR146" s="281"/>
      <c r="AS146" s="281"/>
    </row>
    <row r="147" spans="1:45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1"/>
      <c r="AL147" s="281"/>
      <c r="AM147" s="281"/>
      <c r="AN147" s="281"/>
      <c r="AO147" s="281"/>
      <c r="AP147" s="281"/>
      <c r="AQ147" s="281"/>
      <c r="AR147" s="281"/>
      <c r="AS147" s="281"/>
    </row>
    <row r="148" spans="1:45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1"/>
      <c r="AL148" s="281"/>
      <c r="AM148" s="281"/>
      <c r="AN148" s="281"/>
      <c r="AO148" s="281"/>
      <c r="AP148" s="281"/>
      <c r="AQ148" s="281"/>
      <c r="AR148" s="281"/>
      <c r="AS148" s="281"/>
    </row>
    <row r="149" spans="1:45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1"/>
      <c r="AL149" s="281"/>
      <c r="AM149" s="281"/>
      <c r="AN149" s="281"/>
      <c r="AO149" s="281"/>
      <c r="AP149" s="281"/>
      <c r="AQ149" s="281"/>
      <c r="AR149" s="281"/>
      <c r="AS149" s="281"/>
    </row>
    <row r="150" spans="1:45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1"/>
      <c r="AL150" s="281"/>
      <c r="AM150" s="281"/>
      <c r="AN150" s="281"/>
      <c r="AO150" s="281"/>
      <c r="AP150" s="281"/>
      <c r="AQ150" s="281"/>
      <c r="AR150" s="281"/>
      <c r="AS150" s="281"/>
    </row>
    <row r="151" spans="1:45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1"/>
      <c r="AL151" s="281"/>
      <c r="AM151" s="281"/>
      <c r="AN151" s="281"/>
      <c r="AO151" s="281"/>
      <c r="AP151" s="281"/>
      <c r="AQ151" s="281"/>
      <c r="AR151" s="281"/>
      <c r="AS151" s="281"/>
    </row>
    <row r="152" spans="1:45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1"/>
      <c r="AL152" s="281"/>
      <c r="AM152" s="281"/>
      <c r="AN152" s="281"/>
      <c r="AO152" s="281"/>
      <c r="AP152" s="281"/>
      <c r="AQ152" s="281"/>
      <c r="AR152" s="281"/>
      <c r="AS152" s="281"/>
    </row>
    <row r="153" spans="1:45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1"/>
      <c r="AL153" s="281"/>
      <c r="AM153" s="281"/>
      <c r="AN153" s="281"/>
      <c r="AO153" s="281"/>
      <c r="AP153" s="281"/>
      <c r="AQ153" s="281"/>
      <c r="AR153" s="281"/>
      <c r="AS153" s="281"/>
    </row>
    <row r="154" spans="1:45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1"/>
      <c r="AL154" s="281"/>
      <c r="AM154" s="281"/>
      <c r="AN154" s="281"/>
      <c r="AO154" s="281"/>
      <c r="AP154" s="281"/>
      <c r="AQ154" s="281"/>
      <c r="AR154" s="281"/>
      <c r="AS154" s="281"/>
    </row>
    <row r="155" spans="1:45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1"/>
      <c r="AL155" s="281"/>
      <c r="AM155" s="281"/>
      <c r="AN155" s="281"/>
      <c r="AO155" s="281"/>
      <c r="AP155" s="281"/>
      <c r="AQ155" s="281"/>
      <c r="AR155" s="281"/>
      <c r="AS155" s="281"/>
    </row>
    <row r="156" spans="1:45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1"/>
      <c r="AL156" s="281"/>
      <c r="AM156" s="281"/>
      <c r="AN156" s="281"/>
      <c r="AO156" s="281"/>
      <c r="AP156" s="281"/>
      <c r="AQ156" s="281"/>
      <c r="AR156" s="281"/>
      <c r="AS156" s="281"/>
    </row>
    <row r="157" spans="1:45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1"/>
      <c r="AL157" s="281"/>
      <c r="AM157" s="281"/>
      <c r="AN157" s="281"/>
      <c r="AO157" s="281"/>
      <c r="AP157" s="281"/>
      <c r="AQ157" s="281"/>
      <c r="AR157" s="281"/>
      <c r="AS157" s="281"/>
    </row>
    <row r="158" spans="1:45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1"/>
      <c r="AL158" s="281"/>
      <c r="AM158" s="281"/>
      <c r="AN158" s="281"/>
      <c r="AO158" s="281"/>
      <c r="AP158" s="281"/>
      <c r="AQ158" s="281"/>
      <c r="AR158" s="281"/>
      <c r="AS158" s="281"/>
    </row>
    <row r="159" spans="1:45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1"/>
      <c r="AL159" s="281"/>
      <c r="AM159" s="281"/>
      <c r="AN159" s="281"/>
      <c r="AO159" s="281"/>
      <c r="AP159" s="281"/>
      <c r="AQ159" s="281"/>
      <c r="AR159" s="281"/>
      <c r="AS159" s="281"/>
    </row>
    <row r="160" spans="1:45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1"/>
      <c r="AL160" s="281"/>
      <c r="AM160" s="281"/>
      <c r="AN160" s="281"/>
      <c r="AO160" s="281"/>
      <c r="AP160" s="281"/>
      <c r="AQ160" s="281"/>
      <c r="AR160" s="281"/>
      <c r="AS160" s="281"/>
    </row>
    <row r="161" spans="1:45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1"/>
      <c r="AL161" s="281"/>
      <c r="AM161" s="281"/>
      <c r="AN161" s="281"/>
      <c r="AO161" s="281"/>
      <c r="AP161" s="281"/>
      <c r="AQ161" s="281"/>
      <c r="AR161" s="281"/>
      <c r="AS161" s="281"/>
    </row>
    <row r="162" spans="1:45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1"/>
      <c r="AL162" s="281"/>
      <c r="AM162" s="281"/>
      <c r="AN162" s="281"/>
      <c r="AO162" s="281"/>
      <c r="AP162" s="281"/>
      <c r="AQ162" s="281"/>
      <c r="AR162" s="281"/>
      <c r="AS162" s="281"/>
    </row>
    <row r="163" spans="1:45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1"/>
      <c r="AL163" s="281"/>
      <c r="AM163" s="281"/>
      <c r="AN163" s="281"/>
      <c r="AO163" s="281"/>
      <c r="AP163" s="281"/>
      <c r="AQ163" s="281"/>
      <c r="AR163" s="281"/>
      <c r="AS163" s="281"/>
    </row>
    <row r="164" spans="1:45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1"/>
      <c r="AL164" s="281"/>
      <c r="AM164" s="281"/>
      <c r="AN164" s="281"/>
      <c r="AO164" s="281"/>
      <c r="AP164" s="281"/>
      <c r="AQ164" s="281"/>
      <c r="AR164" s="281"/>
      <c r="AS164" s="281"/>
    </row>
    <row r="165" spans="1:45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1"/>
      <c r="AL165" s="281"/>
      <c r="AM165" s="281"/>
      <c r="AN165" s="281"/>
      <c r="AO165" s="281"/>
      <c r="AP165" s="281"/>
      <c r="AQ165" s="281"/>
      <c r="AR165" s="281"/>
      <c r="AS165" s="281"/>
    </row>
    <row r="166" spans="1:45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1"/>
      <c r="AL166" s="281"/>
      <c r="AM166" s="281"/>
      <c r="AN166" s="281"/>
      <c r="AO166" s="281"/>
      <c r="AP166" s="281"/>
      <c r="AQ166" s="281"/>
      <c r="AR166" s="281"/>
      <c r="AS166" s="281"/>
    </row>
    <row r="167" spans="1:45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1"/>
      <c r="AL167" s="281"/>
      <c r="AM167" s="281"/>
      <c r="AN167" s="281"/>
      <c r="AO167" s="281"/>
      <c r="AP167" s="281"/>
      <c r="AQ167" s="281"/>
      <c r="AR167" s="281"/>
      <c r="AS167" s="281"/>
    </row>
    <row r="168" spans="1:45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1"/>
      <c r="AL168" s="281"/>
      <c r="AM168" s="281"/>
      <c r="AN168" s="281"/>
      <c r="AO168" s="281"/>
      <c r="AP168" s="281"/>
      <c r="AQ168" s="281"/>
      <c r="AR168" s="281"/>
      <c r="AS168" s="281"/>
    </row>
    <row r="169" spans="1:45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1"/>
      <c r="AL169" s="281"/>
      <c r="AM169" s="281"/>
      <c r="AN169" s="281"/>
      <c r="AO169" s="281"/>
      <c r="AP169" s="281"/>
      <c r="AQ169" s="281"/>
      <c r="AR169" s="281"/>
      <c r="AS169" s="281"/>
    </row>
    <row r="170" spans="1:45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1"/>
      <c r="AL170" s="281"/>
      <c r="AM170" s="281"/>
      <c r="AN170" s="281"/>
      <c r="AO170" s="281"/>
      <c r="AP170" s="281"/>
      <c r="AQ170" s="281"/>
      <c r="AR170" s="281"/>
      <c r="AS170" s="281"/>
    </row>
    <row r="171" spans="1:45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1"/>
      <c r="AL171" s="281"/>
      <c r="AM171" s="281"/>
      <c r="AN171" s="281"/>
      <c r="AO171" s="281"/>
      <c r="AP171" s="281"/>
      <c r="AQ171" s="281"/>
      <c r="AR171" s="281"/>
      <c r="AS171" s="281"/>
    </row>
    <row r="172" spans="1:45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1"/>
      <c r="AL172" s="281"/>
      <c r="AM172" s="281"/>
      <c r="AN172" s="281"/>
      <c r="AO172" s="281"/>
      <c r="AP172" s="281"/>
      <c r="AQ172" s="281"/>
      <c r="AR172" s="281"/>
      <c r="AS172" s="281"/>
    </row>
    <row r="173" spans="1:45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1"/>
      <c r="AL173" s="281"/>
      <c r="AM173" s="281"/>
      <c r="AN173" s="281"/>
      <c r="AO173" s="281"/>
      <c r="AP173" s="281"/>
      <c r="AQ173" s="281"/>
      <c r="AR173" s="281"/>
      <c r="AS173" s="281"/>
    </row>
    <row r="174" spans="1:45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1"/>
      <c r="AL174" s="281"/>
      <c r="AM174" s="281"/>
      <c r="AN174" s="281"/>
      <c r="AO174" s="281"/>
      <c r="AP174" s="281"/>
      <c r="AQ174" s="281"/>
      <c r="AR174" s="281"/>
      <c r="AS174" s="281"/>
    </row>
    <row r="175" spans="1:45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1"/>
      <c r="AL175" s="281"/>
      <c r="AM175" s="281"/>
      <c r="AN175" s="281"/>
      <c r="AO175" s="281"/>
      <c r="AP175" s="281"/>
      <c r="AQ175" s="281"/>
      <c r="AR175" s="281"/>
      <c r="AS175" s="281"/>
    </row>
    <row r="176" spans="1:45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1"/>
      <c r="AL176" s="281"/>
      <c r="AM176" s="281"/>
      <c r="AN176" s="281"/>
      <c r="AO176" s="281"/>
      <c r="AP176" s="281"/>
      <c r="AQ176" s="281"/>
      <c r="AR176" s="281"/>
      <c r="AS176" s="281"/>
    </row>
    <row r="177" spans="1:45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1"/>
      <c r="AL177" s="281"/>
      <c r="AM177" s="281"/>
      <c r="AN177" s="281"/>
      <c r="AO177" s="281"/>
      <c r="AP177" s="281"/>
      <c r="AQ177" s="281"/>
      <c r="AR177" s="281"/>
      <c r="AS177" s="281"/>
    </row>
    <row r="178" spans="1:45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1"/>
      <c r="AL178" s="281"/>
      <c r="AM178" s="281"/>
      <c r="AN178" s="281"/>
      <c r="AO178" s="281"/>
      <c r="AP178" s="281"/>
      <c r="AQ178" s="281"/>
      <c r="AR178" s="281"/>
      <c r="AS178" s="281"/>
    </row>
    <row r="179" spans="1:45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1"/>
      <c r="AL179" s="281"/>
      <c r="AM179" s="281"/>
      <c r="AN179" s="281"/>
      <c r="AO179" s="281"/>
      <c r="AP179" s="281"/>
      <c r="AQ179" s="281"/>
      <c r="AR179" s="281"/>
      <c r="AS179" s="281"/>
    </row>
    <row r="180" spans="1:45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1"/>
      <c r="AL180" s="281"/>
      <c r="AM180" s="281"/>
      <c r="AN180" s="281"/>
      <c r="AO180" s="281"/>
      <c r="AP180" s="281"/>
      <c r="AQ180" s="281"/>
      <c r="AR180" s="281"/>
      <c r="AS180" s="281"/>
    </row>
    <row r="181" spans="1:45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1"/>
      <c r="AL181" s="281"/>
      <c r="AM181" s="281"/>
      <c r="AN181" s="281"/>
      <c r="AO181" s="281"/>
      <c r="AP181" s="281"/>
      <c r="AQ181" s="281"/>
      <c r="AR181" s="281"/>
      <c r="AS181" s="281"/>
    </row>
    <row r="182" spans="1:45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1"/>
      <c r="AL182" s="281"/>
      <c r="AM182" s="281"/>
      <c r="AN182" s="281"/>
      <c r="AO182" s="281"/>
      <c r="AP182" s="281"/>
      <c r="AQ182" s="281"/>
      <c r="AR182" s="281"/>
      <c r="AS182" s="281"/>
    </row>
    <row r="183" spans="1:45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1"/>
      <c r="AL183" s="281"/>
      <c r="AM183" s="281"/>
      <c r="AN183" s="281"/>
      <c r="AO183" s="281"/>
      <c r="AP183" s="281"/>
      <c r="AQ183" s="281"/>
      <c r="AR183" s="281"/>
      <c r="AS183" s="281"/>
    </row>
    <row r="184" spans="1:45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1"/>
      <c r="AL184" s="281"/>
      <c r="AM184" s="281"/>
      <c r="AN184" s="281"/>
      <c r="AO184" s="281"/>
      <c r="AP184" s="281"/>
      <c r="AQ184" s="281"/>
      <c r="AR184" s="281"/>
      <c r="AS184" s="281"/>
    </row>
    <row r="185" spans="1:45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1"/>
      <c r="AL185" s="281"/>
      <c r="AM185" s="281"/>
      <c r="AN185" s="281"/>
      <c r="AO185" s="281"/>
      <c r="AP185" s="281"/>
      <c r="AQ185" s="281"/>
      <c r="AR185" s="281"/>
      <c r="AS185" s="281"/>
    </row>
    <row r="186" spans="1:45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1"/>
      <c r="AL186" s="281"/>
      <c r="AM186" s="281"/>
      <c r="AN186" s="281"/>
      <c r="AO186" s="281"/>
      <c r="AP186" s="281"/>
      <c r="AQ186" s="281"/>
      <c r="AR186" s="281"/>
      <c r="AS186" s="281"/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24">
    <sortCondition ref="A8:A24"/>
    <sortCondition ref="B8:B24"/>
    <sortCondition ref="C8:C24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23" man="1"/>
    <brk id="25" min="1" max="23" man="1"/>
    <brk id="36" min="1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19" t="s">
        <v>679</v>
      </c>
    </row>
    <row r="3" spans="1:92" s="219" customFormat="1" ht="25.5" customHeight="1" x14ac:dyDescent="0.15">
      <c r="A3" s="337"/>
      <c r="B3" s="337"/>
      <c r="C3" s="339"/>
      <c r="D3" s="317" t="s">
        <v>647</v>
      </c>
      <c r="E3" s="314" t="s">
        <v>680</v>
      </c>
      <c r="F3" s="314" t="s">
        <v>681</v>
      </c>
      <c r="G3" s="314" t="s">
        <v>682</v>
      </c>
      <c r="H3" s="314" t="s">
        <v>683</v>
      </c>
      <c r="I3" s="314" t="s">
        <v>684</v>
      </c>
      <c r="J3" s="319" t="s">
        <v>685</v>
      </c>
      <c r="K3" s="314" t="s">
        <v>686</v>
      </c>
      <c r="L3" s="319" t="s">
        <v>687</v>
      </c>
      <c r="M3" s="319" t="s">
        <v>701</v>
      </c>
      <c r="N3" s="319" t="s">
        <v>704</v>
      </c>
      <c r="O3" s="314" t="s">
        <v>688</v>
      </c>
      <c r="P3" s="314" t="s">
        <v>689</v>
      </c>
      <c r="Q3" s="314" t="s">
        <v>690</v>
      </c>
      <c r="R3" s="314" t="s">
        <v>691</v>
      </c>
      <c r="S3" s="319" t="s">
        <v>692</v>
      </c>
      <c r="T3" s="314" t="s">
        <v>702</v>
      </c>
      <c r="U3" s="314" t="s">
        <v>693</v>
      </c>
      <c r="V3" s="319" t="s">
        <v>694</v>
      </c>
      <c r="W3" s="319" t="s">
        <v>695</v>
      </c>
      <c r="X3" s="319" t="s">
        <v>696</v>
      </c>
      <c r="Y3" s="319" t="s">
        <v>697</v>
      </c>
      <c r="Z3" s="317" t="s">
        <v>647</v>
      </c>
      <c r="AA3" s="314" t="s">
        <v>680</v>
      </c>
      <c r="AB3" s="314" t="s">
        <v>681</v>
      </c>
      <c r="AC3" s="314" t="s">
        <v>682</v>
      </c>
      <c r="AD3" s="314" t="s">
        <v>683</v>
      </c>
      <c r="AE3" s="314" t="s">
        <v>684</v>
      </c>
      <c r="AF3" s="319" t="s">
        <v>685</v>
      </c>
      <c r="AG3" s="314" t="s">
        <v>686</v>
      </c>
      <c r="AH3" s="319" t="s">
        <v>687</v>
      </c>
      <c r="AI3" s="319" t="s">
        <v>701</v>
      </c>
      <c r="AJ3" s="319" t="s">
        <v>704</v>
      </c>
      <c r="AK3" s="314" t="s">
        <v>688</v>
      </c>
      <c r="AL3" s="314" t="s">
        <v>689</v>
      </c>
      <c r="AM3" s="314" t="s">
        <v>690</v>
      </c>
      <c r="AN3" s="314" t="s">
        <v>691</v>
      </c>
      <c r="AO3" s="319" t="s">
        <v>692</v>
      </c>
      <c r="AP3" s="314" t="s">
        <v>702</v>
      </c>
      <c r="AQ3" s="314" t="s">
        <v>693</v>
      </c>
      <c r="AR3" s="319" t="s">
        <v>694</v>
      </c>
      <c r="AS3" s="319" t="s">
        <v>695</v>
      </c>
      <c r="AT3" s="319" t="s">
        <v>696</v>
      </c>
      <c r="AU3" s="319" t="s">
        <v>697</v>
      </c>
      <c r="AV3" s="317" t="s">
        <v>647</v>
      </c>
      <c r="AW3" s="314" t="s">
        <v>680</v>
      </c>
      <c r="AX3" s="314" t="s">
        <v>681</v>
      </c>
      <c r="AY3" s="314" t="s">
        <v>682</v>
      </c>
      <c r="AZ3" s="314" t="s">
        <v>683</v>
      </c>
      <c r="BA3" s="314" t="s">
        <v>684</v>
      </c>
      <c r="BB3" s="319" t="s">
        <v>685</v>
      </c>
      <c r="BC3" s="314" t="s">
        <v>686</v>
      </c>
      <c r="BD3" s="319" t="s">
        <v>687</v>
      </c>
      <c r="BE3" s="319" t="s">
        <v>703</v>
      </c>
      <c r="BF3" s="319" t="s">
        <v>706</v>
      </c>
      <c r="BG3" s="314" t="s">
        <v>688</v>
      </c>
      <c r="BH3" s="314" t="s">
        <v>689</v>
      </c>
      <c r="BI3" s="314" t="s">
        <v>690</v>
      </c>
      <c r="BJ3" s="314" t="s">
        <v>691</v>
      </c>
      <c r="BK3" s="319" t="s">
        <v>692</v>
      </c>
      <c r="BL3" s="314" t="s">
        <v>702</v>
      </c>
      <c r="BM3" s="314" t="s">
        <v>693</v>
      </c>
      <c r="BN3" s="319" t="s">
        <v>694</v>
      </c>
      <c r="BO3" s="319" t="s">
        <v>695</v>
      </c>
      <c r="BP3" s="319" t="s">
        <v>696</v>
      </c>
      <c r="BQ3" s="319" t="s">
        <v>697</v>
      </c>
      <c r="BR3" s="317" t="s">
        <v>647</v>
      </c>
      <c r="BS3" s="314" t="s">
        <v>680</v>
      </c>
      <c r="BT3" s="314" t="s">
        <v>681</v>
      </c>
      <c r="BU3" s="314" t="s">
        <v>682</v>
      </c>
      <c r="BV3" s="314" t="s">
        <v>683</v>
      </c>
      <c r="BW3" s="314" t="s">
        <v>684</v>
      </c>
      <c r="BX3" s="319" t="s">
        <v>685</v>
      </c>
      <c r="BY3" s="314" t="s">
        <v>686</v>
      </c>
      <c r="BZ3" s="319" t="s">
        <v>687</v>
      </c>
      <c r="CA3" s="319" t="s">
        <v>703</v>
      </c>
      <c r="CB3" s="319" t="s">
        <v>706</v>
      </c>
      <c r="CC3" s="314" t="s">
        <v>688</v>
      </c>
      <c r="CD3" s="314" t="s">
        <v>689</v>
      </c>
      <c r="CE3" s="314" t="s">
        <v>690</v>
      </c>
      <c r="CF3" s="314" t="s">
        <v>691</v>
      </c>
      <c r="CG3" s="319" t="s">
        <v>692</v>
      </c>
      <c r="CH3" s="314" t="s">
        <v>702</v>
      </c>
      <c r="CI3" s="314" t="s">
        <v>693</v>
      </c>
      <c r="CJ3" s="319" t="s">
        <v>694</v>
      </c>
      <c r="CK3" s="319" t="s">
        <v>695</v>
      </c>
      <c r="CL3" s="319" t="s">
        <v>696</v>
      </c>
      <c r="CM3" s="319" t="s">
        <v>697</v>
      </c>
      <c r="CN3" s="320"/>
    </row>
    <row r="4" spans="1:92" s="219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20"/>
      <c r="O4" s="315"/>
      <c r="P4" s="315"/>
      <c r="Q4" s="315"/>
      <c r="R4" s="315"/>
      <c r="S4" s="315"/>
      <c r="T4" s="315"/>
      <c r="U4" s="315"/>
      <c r="V4" s="315"/>
      <c r="W4" s="320"/>
      <c r="X4" s="320"/>
      <c r="Y4" s="320"/>
      <c r="Z4" s="317"/>
      <c r="AA4" s="315"/>
      <c r="AB4" s="315"/>
      <c r="AC4" s="315"/>
      <c r="AD4" s="315"/>
      <c r="AE4" s="315"/>
      <c r="AF4" s="315"/>
      <c r="AG4" s="315"/>
      <c r="AH4" s="315"/>
      <c r="AI4" s="320"/>
      <c r="AJ4" s="320"/>
      <c r="AK4" s="315"/>
      <c r="AL4" s="315"/>
      <c r="AM4" s="315"/>
      <c r="AN4" s="315"/>
      <c r="AO4" s="315"/>
      <c r="AP4" s="315"/>
      <c r="AQ4" s="315"/>
      <c r="AR4" s="315"/>
      <c r="AS4" s="320"/>
      <c r="AT4" s="320"/>
      <c r="AU4" s="320"/>
      <c r="AV4" s="317"/>
      <c r="AW4" s="315"/>
      <c r="AX4" s="315"/>
      <c r="AY4" s="315"/>
      <c r="AZ4" s="315"/>
      <c r="BA4" s="315"/>
      <c r="BB4" s="315"/>
      <c r="BC4" s="315"/>
      <c r="BD4" s="315"/>
      <c r="BE4" s="320"/>
      <c r="BF4" s="320"/>
      <c r="BG4" s="315"/>
      <c r="BH4" s="315"/>
      <c r="BI4" s="315"/>
      <c r="BJ4" s="315"/>
      <c r="BK4" s="315"/>
      <c r="BL4" s="315"/>
      <c r="BM4" s="315"/>
      <c r="BN4" s="315"/>
      <c r="BO4" s="320"/>
      <c r="BP4" s="320"/>
      <c r="BQ4" s="320"/>
      <c r="BR4" s="317"/>
      <c r="BS4" s="315"/>
      <c r="BT4" s="315"/>
      <c r="BU4" s="315"/>
      <c r="BV4" s="315"/>
      <c r="BW4" s="315"/>
      <c r="BX4" s="315"/>
      <c r="BY4" s="315"/>
      <c r="BZ4" s="315"/>
      <c r="CA4" s="320"/>
      <c r="CB4" s="320"/>
      <c r="CC4" s="315"/>
      <c r="CD4" s="315"/>
      <c r="CE4" s="315"/>
      <c r="CF4" s="315"/>
      <c r="CG4" s="315"/>
      <c r="CH4" s="315"/>
      <c r="CI4" s="315"/>
      <c r="CJ4" s="315"/>
      <c r="CK4" s="320"/>
      <c r="CL4" s="320"/>
      <c r="CM4" s="320"/>
      <c r="CN4" s="320"/>
    </row>
    <row r="5" spans="1:92" s="219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20"/>
      <c r="O5" s="315"/>
      <c r="P5" s="315"/>
      <c r="Q5" s="315"/>
      <c r="R5" s="315"/>
      <c r="S5" s="315"/>
      <c r="T5" s="315"/>
      <c r="U5" s="315"/>
      <c r="V5" s="315"/>
      <c r="W5" s="320"/>
      <c r="X5" s="320"/>
      <c r="Y5" s="320"/>
      <c r="Z5" s="317"/>
      <c r="AA5" s="315"/>
      <c r="AB5" s="315"/>
      <c r="AC5" s="315"/>
      <c r="AD5" s="315"/>
      <c r="AE5" s="315"/>
      <c r="AF5" s="315"/>
      <c r="AG5" s="315"/>
      <c r="AH5" s="315"/>
      <c r="AI5" s="320"/>
      <c r="AJ5" s="320"/>
      <c r="AK5" s="315"/>
      <c r="AL5" s="315"/>
      <c r="AM5" s="315"/>
      <c r="AN5" s="315"/>
      <c r="AO5" s="315"/>
      <c r="AP5" s="315"/>
      <c r="AQ5" s="315"/>
      <c r="AR5" s="315"/>
      <c r="AS5" s="320"/>
      <c r="AT5" s="320"/>
      <c r="AU5" s="320"/>
      <c r="AV5" s="317"/>
      <c r="AW5" s="315"/>
      <c r="AX5" s="315"/>
      <c r="AY5" s="315"/>
      <c r="AZ5" s="315"/>
      <c r="BA5" s="315"/>
      <c r="BB5" s="315"/>
      <c r="BC5" s="315"/>
      <c r="BD5" s="315"/>
      <c r="BE5" s="320"/>
      <c r="BF5" s="320"/>
      <c r="BG5" s="315"/>
      <c r="BH5" s="315"/>
      <c r="BI5" s="315"/>
      <c r="BJ5" s="315"/>
      <c r="BK5" s="315"/>
      <c r="BL5" s="315"/>
      <c r="BM5" s="315"/>
      <c r="BN5" s="315"/>
      <c r="BO5" s="320"/>
      <c r="BP5" s="320"/>
      <c r="BQ5" s="320"/>
      <c r="BR5" s="317"/>
      <c r="BS5" s="315"/>
      <c r="BT5" s="315"/>
      <c r="BU5" s="315"/>
      <c r="BV5" s="315"/>
      <c r="BW5" s="315"/>
      <c r="BX5" s="315"/>
      <c r="BY5" s="315"/>
      <c r="BZ5" s="315"/>
      <c r="CA5" s="320"/>
      <c r="CB5" s="320"/>
      <c r="CC5" s="315"/>
      <c r="CD5" s="315"/>
      <c r="CE5" s="315"/>
      <c r="CF5" s="315"/>
      <c r="CG5" s="315"/>
      <c r="CH5" s="315"/>
      <c r="CI5" s="315"/>
      <c r="CJ5" s="315"/>
      <c r="CK5" s="320"/>
      <c r="CL5" s="320"/>
      <c r="CM5" s="320"/>
      <c r="CN5" s="320"/>
    </row>
    <row r="6" spans="1:92" s="221" customFormat="1" ht="13.5" customHeight="1" x14ac:dyDescent="0.15">
      <c r="A6" s="337"/>
      <c r="B6" s="337"/>
      <c r="C6" s="339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0"/>
    </row>
    <row r="7" spans="1:92" s="290" customFormat="1" ht="13.5" customHeight="1" x14ac:dyDescent="0.15">
      <c r="A7" s="292" t="str">
        <f>ごみ処理概要!A7</f>
        <v>香川県</v>
      </c>
      <c r="B7" s="293" t="str">
        <f>ごみ処理概要!B7</f>
        <v>37000</v>
      </c>
      <c r="C7" s="294" t="s">
        <v>3</v>
      </c>
      <c r="D7" s="296">
        <f t="shared" ref="D7:M7" si="0">SUM(Z7,AV7,BR7)</f>
        <v>56977</v>
      </c>
      <c r="E7" s="296">
        <f t="shared" si="0"/>
        <v>18863</v>
      </c>
      <c r="F7" s="296">
        <f t="shared" si="0"/>
        <v>49</v>
      </c>
      <c r="G7" s="296">
        <f t="shared" si="0"/>
        <v>1280</v>
      </c>
      <c r="H7" s="296">
        <f t="shared" si="0"/>
        <v>4712</v>
      </c>
      <c r="I7" s="296">
        <f t="shared" si="0"/>
        <v>4090</v>
      </c>
      <c r="J7" s="296">
        <f t="shared" si="0"/>
        <v>1826</v>
      </c>
      <c r="K7" s="296">
        <f t="shared" si="0"/>
        <v>6</v>
      </c>
      <c r="L7" s="296">
        <f t="shared" si="0"/>
        <v>6424</v>
      </c>
      <c r="M7" s="296">
        <f t="shared" si="0"/>
        <v>0</v>
      </c>
      <c r="N7" s="296">
        <f t="shared" ref="N7:N24" si="1">SUM(AJ7,BF7,CB7)</f>
        <v>316</v>
      </c>
      <c r="O7" s="296">
        <f t="shared" ref="O7:Y7" si="2">SUM(AK7,BG7,CC7)</f>
        <v>1977</v>
      </c>
      <c r="P7" s="296">
        <f t="shared" si="2"/>
        <v>0</v>
      </c>
      <c r="Q7" s="296">
        <f t="shared" si="2"/>
        <v>0</v>
      </c>
      <c r="R7" s="296">
        <f t="shared" si="2"/>
        <v>2514</v>
      </c>
      <c r="S7" s="296">
        <f t="shared" si="2"/>
        <v>6071</v>
      </c>
      <c r="T7" s="296">
        <f t="shared" si="2"/>
        <v>0</v>
      </c>
      <c r="U7" s="296">
        <f t="shared" si="2"/>
        <v>3021</v>
      </c>
      <c r="V7" s="296">
        <f t="shared" si="2"/>
        <v>0</v>
      </c>
      <c r="W7" s="296">
        <f t="shared" si="2"/>
        <v>358</v>
      </c>
      <c r="X7" s="296">
        <f t="shared" si="2"/>
        <v>13</v>
      </c>
      <c r="Y7" s="296">
        <f t="shared" si="2"/>
        <v>5457</v>
      </c>
      <c r="Z7" s="296">
        <f t="shared" ref="Z7:Z24" si="3">SUM(AA7:AU7)</f>
        <v>9671</v>
      </c>
      <c r="AA7" s="296">
        <f t="shared" ref="AA7:AK7" si="4">SUM(AA$8:AA$207)</f>
        <v>6324</v>
      </c>
      <c r="AB7" s="296">
        <f t="shared" si="4"/>
        <v>20</v>
      </c>
      <c r="AC7" s="296">
        <f t="shared" si="4"/>
        <v>933</v>
      </c>
      <c r="AD7" s="296">
        <f t="shared" si="4"/>
        <v>643</v>
      </c>
      <c r="AE7" s="296">
        <f t="shared" si="4"/>
        <v>727</v>
      </c>
      <c r="AF7" s="296">
        <f t="shared" si="4"/>
        <v>227</v>
      </c>
      <c r="AG7" s="296">
        <f t="shared" si="4"/>
        <v>1</v>
      </c>
      <c r="AH7" s="296">
        <f t="shared" si="4"/>
        <v>175</v>
      </c>
      <c r="AI7" s="296">
        <f t="shared" si="4"/>
        <v>0</v>
      </c>
      <c r="AJ7" s="296">
        <f>SUM(AJ$8:AJ$207)</f>
        <v>0</v>
      </c>
      <c r="AK7" s="296">
        <f t="shared" si="4"/>
        <v>226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5</v>
      </c>
      <c r="AU7" s="296">
        <f>SUM(AU$8:AU$207)</f>
        <v>390</v>
      </c>
      <c r="AV7" s="296">
        <f>施設資源化量内訳!D7</f>
        <v>45669</v>
      </c>
      <c r="AW7" s="296">
        <f>施設資源化量内訳!E7</f>
        <v>11171</v>
      </c>
      <c r="AX7" s="296">
        <f>施設資源化量内訳!F7</f>
        <v>17</v>
      </c>
      <c r="AY7" s="296">
        <f>施設資源化量内訳!G7</f>
        <v>225</v>
      </c>
      <c r="AZ7" s="296">
        <f>施設資源化量内訳!H7</f>
        <v>4042</v>
      </c>
      <c r="BA7" s="296">
        <f>施設資源化量内訳!I7</f>
        <v>3360</v>
      </c>
      <c r="BB7" s="296">
        <f>施設資源化量内訳!J7</f>
        <v>1598</v>
      </c>
      <c r="BC7" s="296">
        <f>施設資源化量内訳!K7</f>
        <v>5</v>
      </c>
      <c r="BD7" s="296">
        <f>施設資源化量内訳!L7</f>
        <v>6249</v>
      </c>
      <c r="BE7" s="296">
        <f>施設資源化量内訳!M7</f>
        <v>0</v>
      </c>
      <c r="BF7" s="296">
        <f>施設資源化量内訳!N7</f>
        <v>316</v>
      </c>
      <c r="BG7" s="296">
        <f>施設資源化量内訳!O7</f>
        <v>1647</v>
      </c>
      <c r="BH7" s="296">
        <f>施設資源化量内訳!P7</f>
        <v>0</v>
      </c>
      <c r="BI7" s="296">
        <f>施設資源化量内訳!Q7</f>
        <v>0</v>
      </c>
      <c r="BJ7" s="296">
        <f>施設資源化量内訳!R7</f>
        <v>2514</v>
      </c>
      <c r="BK7" s="296">
        <f>施設資源化量内訳!S7</f>
        <v>6071</v>
      </c>
      <c r="BL7" s="296">
        <f>施設資源化量内訳!T7</f>
        <v>0</v>
      </c>
      <c r="BM7" s="296">
        <f>施設資源化量内訳!U7</f>
        <v>3021</v>
      </c>
      <c r="BN7" s="296">
        <f>施設資源化量内訳!V7</f>
        <v>0</v>
      </c>
      <c r="BO7" s="296">
        <f>施設資源化量内訳!W7</f>
        <v>358</v>
      </c>
      <c r="BP7" s="296">
        <f>施設資源化量内訳!X7</f>
        <v>8</v>
      </c>
      <c r="BQ7" s="296">
        <f>施設資源化量内訳!Y7</f>
        <v>5067</v>
      </c>
      <c r="BR7" s="296">
        <f t="shared" ref="BR7:BR24" si="5">SUM(BS7:CM7)</f>
        <v>1637</v>
      </c>
      <c r="BS7" s="296">
        <f t="shared" ref="BS7:CC7" si="6">SUM(BS$8:BS$207)</f>
        <v>1368</v>
      </c>
      <c r="BT7" s="296">
        <f t="shared" si="6"/>
        <v>12</v>
      </c>
      <c r="BU7" s="296">
        <f t="shared" si="6"/>
        <v>122</v>
      </c>
      <c r="BV7" s="296">
        <f t="shared" si="6"/>
        <v>27</v>
      </c>
      <c r="BW7" s="296">
        <f t="shared" si="6"/>
        <v>3</v>
      </c>
      <c r="BX7" s="296">
        <f t="shared" si="6"/>
        <v>1</v>
      </c>
      <c r="BY7" s="296">
        <f t="shared" si="6"/>
        <v>0</v>
      </c>
      <c r="BZ7" s="296">
        <f t="shared" si="6"/>
        <v>0</v>
      </c>
      <c r="CA7" s="296">
        <f t="shared" si="6"/>
        <v>0</v>
      </c>
      <c r="CB7" s="296">
        <f>SUM(CB$8:CB$207)</f>
        <v>0</v>
      </c>
      <c r="CC7" s="296">
        <f t="shared" si="6"/>
        <v>104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0</v>
      </c>
      <c r="CM7" s="296">
        <f>SUM(CM$8:CM$207)</f>
        <v>0</v>
      </c>
      <c r="CN7" s="297">
        <f>+COUNTIF(CN$8:CN$207,"有る")</f>
        <v>12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24" si="7">SUM(Z8,AV8,BR8)</f>
        <v>24030</v>
      </c>
      <c r="E8" s="283">
        <f t="shared" ref="E8:E24" si="8">SUM(AA8,AW8,BS8)</f>
        <v>10399</v>
      </c>
      <c r="F8" s="283">
        <f t="shared" ref="F8:F24" si="9">SUM(AB8,AX8,BT8)</f>
        <v>0</v>
      </c>
      <c r="G8" s="283">
        <f t="shared" ref="G8:G24" si="10">SUM(AC8,AY8,BU8)</f>
        <v>0</v>
      </c>
      <c r="H8" s="283">
        <f t="shared" ref="H8:H24" si="11">SUM(AD8,AZ8,BV8)</f>
        <v>2851</v>
      </c>
      <c r="I8" s="283">
        <f t="shared" ref="I8:I24" si="12">SUM(AE8,BA8,BW8)</f>
        <v>1484</v>
      </c>
      <c r="J8" s="283">
        <f t="shared" ref="J8:J24" si="13">SUM(AF8,BB8,BX8)</f>
        <v>914</v>
      </c>
      <c r="K8" s="283">
        <f t="shared" ref="K8:K24" si="14">SUM(AG8,BC8,BY8)</f>
        <v>0</v>
      </c>
      <c r="L8" s="283">
        <f t="shared" ref="L8:L24" si="15">SUM(AH8,BD8,BZ8)</f>
        <v>5071</v>
      </c>
      <c r="M8" s="283">
        <f t="shared" ref="M8:M24" si="16">SUM(AI8,BE8,CA8)</f>
        <v>0</v>
      </c>
      <c r="N8" s="283">
        <f t="shared" si="1"/>
        <v>0</v>
      </c>
      <c r="O8" s="283">
        <f t="shared" ref="O8:O24" si="17">SUM(AK8,BG8,CC8)</f>
        <v>1238</v>
      </c>
      <c r="P8" s="283">
        <f t="shared" ref="P8:P24" si="18">SUM(AL8,BH8,CD8)</f>
        <v>0</v>
      </c>
      <c r="Q8" s="283">
        <f t="shared" ref="Q8:Q24" si="19">SUM(AM8,BI8,CE8)</f>
        <v>0</v>
      </c>
      <c r="R8" s="283">
        <f t="shared" ref="R8:R24" si="20">SUM(AN8,BJ8,CF8)</f>
        <v>0</v>
      </c>
      <c r="S8" s="283">
        <f t="shared" ref="S8:S24" si="21">SUM(AO8,BK8,CG8)</f>
        <v>0</v>
      </c>
      <c r="T8" s="283">
        <f t="shared" ref="T8:T24" si="22">SUM(AP8,BL8,CH8)</f>
        <v>0</v>
      </c>
      <c r="U8" s="283">
        <f t="shared" ref="U8:U24" si="23">SUM(AQ8,BM8,CI8)</f>
        <v>0</v>
      </c>
      <c r="V8" s="283">
        <f t="shared" ref="V8:V24" si="24">SUM(AR8,BN8,CJ8)</f>
        <v>0</v>
      </c>
      <c r="W8" s="283">
        <f t="shared" ref="W8:W24" si="25">SUM(AS8,BO8,CK8)</f>
        <v>0</v>
      </c>
      <c r="X8" s="283">
        <f t="shared" ref="X8:X24" si="26">SUM(AT8,BP8,CL8)</f>
        <v>0</v>
      </c>
      <c r="Y8" s="283">
        <f t="shared" ref="Y8:Y24" si="27">SUM(AU8,BQ8,CM8)</f>
        <v>2073</v>
      </c>
      <c r="Z8" s="283">
        <f t="shared" si="3"/>
        <v>73</v>
      </c>
      <c r="AA8" s="283">
        <v>0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6">
        <v>0</v>
      </c>
      <c r="AL8" s="286" t="s">
        <v>779</v>
      </c>
      <c r="AM8" s="286" t="s">
        <v>779</v>
      </c>
      <c r="AN8" s="286" t="s">
        <v>779</v>
      </c>
      <c r="AO8" s="286" t="s">
        <v>779</v>
      </c>
      <c r="AP8" s="286" t="s">
        <v>779</v>
      </c>
      <c r="AQ8" s="286" t="s">
        <v>779</v>
      </c>
      <c r="AR8" s="286" t="s">
        <v>779</v>
      </c>
      <c r="AS8" s="286" t="s">
        <v>779</v>
      </c>
      <c r="AT8" s="283">
        <v>0</v>
      </c>
      <c r="AU8" s="283">
        <v>73</v>
      </c>
      <c r="AV8" s="283">
        <f>施設資源化量内訳!D8</f>
        <v>23957</v>
      </c>
      <c r="AW8" s="283">
        <f>施設資源化量内訳!E8</f>
        <v>10399</v>
      </c>
      <c r="AX8" s="283">
        <f>施設資源化量内訳!F8</f>
        <v>0</v>
      </c>
      <c r="AY8" s="283">
        <f>施設資源化量内訳!G8</f>
        <v>0</v>
      </c>
      <c r="AZ8" s="283">
        <f>施設資源化量内訳!H8</f>
        <v>2851</v>
      </c>
      <c r="BA8" s="283">
        <f>施設資源化量内訳!I8</f>
        <v>1484</v>
      </c>
      <c r="BB8" s="283">
        <f>施設資源化量内訳!J8</f>
        <v>914</v>
      </c>
      <c r="BC8" s="283">
        <f>施設資源化量内訳!K8</f>
        <v>0</v>
      </c>
      <c r="BD8" s="283">
        <f>施設資源化量内訳!L8</f>
        <v>5071</v>
      </c>
      <c r="BE8" s="283">
        <f>施設資源化量内訳!M8</f>
        <v>0</v>
      </c>
      <c r="BF8" s="283">
        <f>施設資源化量内訳!N8</f>
        <v>0</v>
      </c>
      <c r="BG8" s="283">
        <f>施設資源化量内訳!O8</f>
        <v>1238</v>
      </c>
      <c r="BH8" s="283">
        <f>施設資源化量内訳!P8</f>
        <v>0</v>
      </c>
      <c r="BI8" s="283">
        <f>施設資源化量内訳!Q8</f>
        <v>0</v>
      </c>
      <c r="BJ8" s="283">
        <f>施設資源化量内訳!R8</f>
        <v>0</v>
      </c>
      <c r="BK8" s="283">
        <f>施設資源化量内訳!S8</f>
        <v>0</v>
      </c>
      <c r="BL8" s="283">
        <f>施設資源化量内訳!T8</f>
        <v>0</v>
      </c>
      <c r="BM8" s="283">
        <f>施設資源化量内訳!U8</f>
        <v>0</v>
      </c>
      <c r="BN8" s="283">
        <f>施設資源化量内訳!V8</f>
        <v>0</v>
      </c>
      <c r="BO8" s="283">
        <f>施設資源化量内訳!W8</f>
        <v>0</v>
      </c>
      <c r="BP8" s="283">
        <f>施設資源化量内訳!X8</f>
        <v>0</v>
      </c>
      <c r="BQ8" s="283">
        <f>施設資源化量内訳!Y8</f>
        <v>2000</v>
      </c>
      <c r="BR8" s="283">
        <f t="shared" si="5"/>
        <v>0</v>
      </c>
      <c r="BS8" s="283">
        <v>0</v>
      </c>
      <c r="BT8" s="283">
        <v>0</v>
      </c>
      <c r="BU8" s="283"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v>0</v>
      </c>
      <c r="CC8" s="283">
        <v>0</v>
      </c>
      <c r="CD8" s="286" t="s">
        <v>779</v>
      </c>
      <c r="CE8" s="286" t="s">
        <v>779</v>
      </c>
      <c r="CF8" s="286" t="s">
        <v>779</v>
      </c>
      <c r="CG8" s="286" t="s">
        <v>779</v>
      </c>
      <c r="CH8" s="286" t="s">
        <v>779</v>
      </c>
      <c r="CI8" s="286" t="s">
        <v>779</v>
      </c>
      <c r="CJ8" s="286" t="s">
        <v>779</v>
      </c>
      <c r="CK8" s="286" t="s">
        <v>779</v>
      </c>
      <c r="CL8" s="283">
        <v>0</v>
      </c>
      <c r="CM8" s="283">
        <v>0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5506</v>
      </c>
      <c r="E9" s="283">
        <f t="shared" si="8"/>
        <v>1536</v>
      </c>
      <c r="F9" s="283">
        <f t="shared" si="9"/>
        <v>9</v>
      </c>
      <c r="G9" s="283">
        <f t="shared" si="10"/>
        <v>484</v>
      </c>
      <c r="H9" s="283">
        <f t="shared" si="11"/>
        <v>197</v>
      </c>
      <c r="I9" s="283">
        <f t="shared" si="12"/>
        <v>492</v>
      </c>
      <c r="J9" s="283">
        <f t="shared" si="13"/>
        <v>212</v>
      </c>
      <c r="K9" s="283">
        <f t="shared" si="14"/>
        <v>0</v>
      </c>
      <c r="L9" s="283">
        <f t="shared" si="15"/>
        <v>0</v>
      </c>
      <c r="M9" s="283">
        <f t="shared" si="16"/>
        <v>0</v>
      </c>
      <c r="N9" s="283">
        <f t="shared" si="1"/>
        <v>0</v>
      </c>
      <c r="O9" s="283">
        <f t="shared" si="17"/>
        <v>338</v>
      </c>
      <c r="P9" s="283">
        <f t="shared" si="18"/>
        <v>0</v>
      </c>
      <c r="Q9" s="283">
        <f t="shared" si="19"/>
        <v>0</v>
      </c>
      <c r="R9" s="283">
        <f t="shared" si="20"/>
        <v>0</v>
      </c>
      <c r="S9" s="283">
        <f t="shared" si="21"/>
        <v>0</v>
      </c>
      <c r="T9" s="283">
        <f t="shared" si="22"/>
        <v>0</v>
      </c>
      <c r="U9" s="283">
        <f t="shared" si="23"/>
        <v>1724</v>
      </c>
      <c r="V9" s="283">
        <f t="shared" si="24"/>
        <v>0</v>
      </c>
      <c r="W9" s="283">
        <f t="shared" si="25"/>
        <v>0</v>
      </c>
      <c r="X9" s="283">
        <f t="shared" si="26"/>
        <v>1</v>
      </c>
      <c r="Y9" s="283">
        <f t="shared" si="27"/>
        <v>513</v>
      </c>
      <c r="Z9" s="283">
        <f t="shared" si="3"/>
        <v>2020</v>
      </c>
      <c r="AA9" s="283">
        <v>1536</v>
      </c>
      <c r="AB9" s="283">
        <v>0</v>
      </c>
      <c r="AC9" s="283">
        <v>484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6">
        <v>0</v>
      </c>
      <c r="AL9" s="286" t="s">
        <v>779</v>
      </c>
      <c r="AM9" s="286" t="s">
        <v>779</v>
      </c>
      <c r="AN9" s="286" t="s">
        <v>779</v>
      </c>
      <c r="AO9" s="286" t="s">
        <v>779</v>
      </c>
      <c r="AP9" s="286" t="s">
        <v>779</v>
      </c>
      <c r="AQ9" s="286" t="s">
        <v>779</v>
      </c>
      <c r="AR9" s="286" t="s">
        <v>779</v>
      </c>
      <c r="AS9" s="286" t="s">
        <v>779</v>
      </c>
      <c r="AT9" s="283">
        <v>0</v>
      </c>
      <c r="AU9" s="283">
        <v>0</v>
      </c>
      <c r="AV9" s="283">
        <f>施設資源化量内訳!D9</f>
        <v>3486</v>
      </c>
      <c r="AW9" s="283">
        <f>施設資源化量内訳!E9</f>
        <v>0</v>
      </c>
      <c r="AX9" s="283">
        <f>施設資源化量内訳!F9</f>
        <v>9</v>
      </c>
      <c r="AY9" s="283">
        <f>施設資源化量内訳!G9</f>
        <v>0</v>
      </c>
      <c r="AZ9" s="283">
        <f>施設資源化量内訳!H9</f>
        <v>197</v>
      </c>
      <c r="BA9" s="283">
        <f>施設資源化量内訳!I9</f>
        <v>492</v>
      </c>
      <c r="BB9" s="283">
        <f>施設資源化量内訳!J9</f>
        <v>212</v>
      </c>
      <c r="BC9" s="283">
        <f>施設資源化量内訳!K9</f>
        <v>0</v>
      </c>
      <c r="BD9" s="283">
        <f>施設資源化量内訳!L9</f>
        <v>0</v>
      </c>
      <c r="BE9" s="283">
        <f>施設資源化量内訳!M9</f>
        <v>0</v>
      </c>
      <c r="BF9" s="283">
        <f>施設資源化量内訳!N9</f>
        <v>0</v>
      </c>
      <c r="BG9" s="283">
        <f>施設資源化量内訳!O9</f>
        <v>338</v>
      </c>
      <c r="BH9" s="283">
        <f>施設資源化量内訳!P9</f>
        <v>0</v>
      </c>
      <c r="BI9" s="283">
        <f>施設資源化量内訳!Q9</f>
        <v>0</v>
      </c>
      <c r="BJ9" s="283">
        <f>施設資源化量内訳!R9</f>
        <v>0</v>
      </c>
      <c r="BK9" s="283">
        <f>施設資源化量内訳!S9</f>
        <v>0</v>
      </c>
      <c r="BL9" s="283">
        <f>施設資源化量内訳!T9</f>
        <v>0</v>
      </c>
      <c r="BM9" s="283">
        <f>施設資源化量内訳!U9</f>
        <v>1724</v>
      </c>
      <c r="BN9" s="283">
        <f>施設資源化量内訳!V9</f>
        <v>0</v>
      </c>
      <c r="BO9" s="283">
        <f>施設資源化量内訳!W9</f>
        <v>0</v>
      </c>
      <c r="BP9" s="283">
        <f>施設資源化量内訳!X9</f>
        <v>1</v>
      </c>
      <c r="BQ9" s="283">
        <f>施設資源化量内訳!Y9</f>
        <v>513</v>
      </c>
      <c r="BR9" s="283">
        <f t="shared" si="5"/>
        <v>0</v>
      </c>
      <c r="BS9" s="283">
        <v>0</v>
      </c>
      <c r="BT9" s="283">
        <v>0</v>
      </c>
      <c r="BU9" s="283"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v>0</v>
      </c>
      <c r="CC9" s="283">
        <v>0</v>
      </c>
      <c r="CD9" s="286" t="s">
        <v>779</v>
      </c>
      <c r="CE9" s="286" t="s">
        <v>779</v>
      </c>
      <c r="CF9" s="286" t="s">
        <v>779</v>
      </c>
      <c r="CG9" s="286" t="s">
        <v>779</v>
      </c>
      <c r="CH9" s="286" t="s">
        <v>779</v>
      </c>
      <c r="CI9" s="286" t="s">
        <v>779</v>
      </c>
      <c r="CJ9" s="286" t="s">
        <v>779</v>
      </c>
      <c r="CK9" s="286" t="s">
        <v>779</v>
      </c>
      <c r="CL9" s="283">
        <v>0</v>
      </c>
      <c r="CM9" s="283">
        <v>0</v>
      </c>
      <c r="CN9" s="284" t="s">
        <v>745</v>
      </c>
    </row>
    <row r="10" spans="1:92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7"/>
        <v>1448</v>
      </c>
      <c r="E10" s="283">
        <f t="shared" si="8"/>
        <v>559</v>
      </c>
      <c r="F10" s="283">
        <f t="shared" si="9"/>
        <v>5</v>
      </c>
      <c r="G10" s="283">
        <f t="shared" si="10"/>
        <v>166</v>
      </c>
      <c r="H10" s="283">
        <f t="shared" si="11"/>
        <v>281</v>
      </c>
      <c r="I10" s="283">
        <f t="shared" si="12"/>
        <v>221</v>
      </c>
      <c r="J10" s="283">
        <f t="shared" si="13"/>
        <v>90</v>
      </c>
      <c r="K10" s="283">
        <f t="shared" si="14"/>
        <v>0</v>
      </c>
      <c r="L10" s="283">
        <f t="shared" si="15"/>
        <v>108</v>
      </c>
      <c r="M10" s="283">
        <f t="shared" si="16"/>
        <v>0</v>
      </c>
      <c r="N10" s="283">
        <f t="shared" si="1"/>
        <v>0</v>
      </c>
      <c r="O10" s="283">
        <f t="shared" si="17"/>
        <v>5</v>
      </c>
      <c r="P10" s="283">
        <f t="shared" si="18"/>
        <v>0</v>
      </c>
      <c r="Q10" s="283">
        <f t="shared" si="19"/>
        <v>0</v>
      </c>
      <c r="R10" s="283">
        <f t="shared" si="20"/>
        <v>0</v>
      </c>
      <c r="S10" s="283">
        <f t="shared" si="21"/>
        <v>0</v>
      </c>
      <c r="T10" s="283">
        <f t="shared" si="22"/>
        <v>0</v>
      </c>
      <c r="U10" s="283">
        <f t="shared" si="23"/>
        <v>0</v>
      </c>
      <c r="V10" s="283">
        <f t="shared" si="24"/>
        <v>0</v>
      </c>
      <c r="W10" s="283">
        <f t="shared" si="25"/>
        <v>0</v>
      </c>
      <c r="X10" s="283">
        <f t="shared" si="26"/>
        <v>0</v>
      </c>
      <c r="Y10" s="283">
        <f t="shared" si="27"/>
        <v>13</v>
      </c>
      <c r="Z10" s="283">
        <f t="shared" si="3"/>
        <v>617</v>
      </c>
      <c r="AA10" s="283">
        <v>477</v>
      </c>
      <c r="AB10" s="283">
        <v>5</v>
      </c>
      <c r="AC10" s="283">
        <v>135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6">
        <v>0</v>
      </c>
      <c r="AL10" s="286" t="s">
        <v>779</v>
      </c>
      <c r="AM10" s="286" t="s">
        <v>779</v>
      </c>
      <c r="AN10" s="286" t="s">
        <v>779</v>
      </c>
      <c r="AO10" s="286" t="s">
        <v>779</v>
      </c>
      <c r="AP10" s="286" t="s">
        <v>779</v>
      </c>
      <c r="AQ10" s="286" t="s">
        <v>779</v>
      </c>
      <c r="AR10" s="286" t="s">
        <v>779</v>
      </c>
      <c r="AS10" s="286" t="s">
        <v>779</v>
      </c>
      <c r="AT10" s="283">
        <v>0</v>
      </c>
      <c r="AU10" s="283">
        <v>0</v>
      </c>
      <c r="AV10" s="283">
        <f>施設資源化量内訳!D10</f>
        <v>711</v>
      </c>
      <c r="AW10" s="283">
        <f>施設資源化量内訳!E10</f>
        <v>0</v>
      </c>
      <c r="AX10" s="283">
        <f>施設資源化量内訳!F10</f>
        <v>0</v>
      </c>
      <c r="AY10" s="283">
        <f>施設資源化量内訳!G10</f>
        <v>0</v>
      </c>
      <c r="AZ10" s="283">
        <f>施設資源化量内訳!H10</f>
        <v>279</v>
      </c>
      <c r="BA10" s="283">
        <f>施設資源化量内訳!I10</f>
        <v>221</v>
      </c>
      <c r="BB10" s="283">
        <f>施設資源化量内訳!J10</f>
        <v>90</v>
      </c>
      <c r="BC10" s="283">
        <f>施設資源化量内訳!K10</f>
        <v>0</v>
      </c>
      <c r="BD10" s="283">
        <f>施設資源化量内訳!L10</f>
        <v>108</v>
      </c>
      <c r="BE10" s="283">
        <f>施設資源化量内訳!M10</f>
        <v>0</v>
      </c>
      <c r="BF10" s="283">
        <f>施設資源化量内訳!N10</f>
        <v>0</v>
      </c>
      <c r="BG10" s="283">
        <f>施設資源化量内訳!O10</f>
        <v>0</v>
      </c>
      <c r="BH10" s="283">
        <f>施設資源化量内訳!P10</f>
        <v>0</v>
      </c>
      <c r="BI10" s="283">
        <f>施設資源化量内訳!Q10</f>
        <v>0</v>
      </c>
      <c r="BJ10" s="283">
        <f>施設資源化量内訳!R10</f>
        <v>0</v>
      </c>
      <c r="BK10" s="283">
        <f>施設資源化量内訳!S10</f>
        <v>0</v>
      </c>
      <c r="BL10" s="283">
        <f>施設資源化量内訳!T10</f>
        <v>0</v>
      </c>
      <c r="BM10" s="283">
        <f>施設資源化量内訳!U10</f>
        <v>0</v>
      </c>
      <c r="BN10" s="283">
        <f>施設資源化量内訳!V10</f>
        <v>0</v>
      </c>
      <c r="BO10" s="283">
        <f>施設資源化量内訳!W10</f>
        <v>0</v>
      </c>
      <c r="BP10" s="283">
        <f>施設資源化量内訳!X10</f>
        <v>0</v>
      </c>
      <c r="BQ10" s="283">
        <f>施設資源化量内訳!Y10</f>
        <v>13</v>
      </c>
      <c r="BR10" s="283">
        <f t="shared" si="5"/>
        <v>120</v>
      </c>
      <c r="BS10" s="283">
        <v>82</v>
      </c>
      <c r="BT10" s="283">
        <v>0</v>
      </c>
      <c r="BU10" s="283">
        <v>31</v>
      </c>
      <c r="BV10" s="283">
        <v>2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v>0</v>
      </c>
      <c r="CC10" s="283">
        <v>5</v>
      </c>
      <c r="CD10" s="286" t="s">
        <v>779</v>
      </c>
      <c r="CE10" s="286" t="s">
        <v>779</v>
      </c>
      <c r="CF10" s="286" t="s">
        <v>779</v>
      </c>
      <c r="CG10" s="286" t="s">
        <v>779</v>
      </c>
      <c r="CH10" s="286" t="s">
        <v>779</v>
      </c>
      <c r="CI10" s="286" t="s">
        <v>779</v>
      </c>
      <c r="CJ10" s="286" t="s">
        <v>779</v>
      </c>
      <c r="CK10" s="286" t="s">
        <v>779</v>
      </c>
      <c r="CL10" s="283">
        <v>0</v>
      </c>
      <c r="CM10" s="283">
        <v>0</v>
      </c>
      <c r="CN10" s="284" t="s">
        <v>745</v>
      </c>
    </row>
    <row r="11" spans="1:92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7"/>
        <v>1456</v>
      </c>
      <c r="E11" s="283">
        <f t="shared" si="8"/>
        <v>482</v>
      </c>
      <c r="F11" s="283">
        <f t="shared" si="9"/>
        <v>6</v>
      </c>
      <c r="G11" s="283">
        <f t="shared" si="10"/>
        <v>17</v>
      </c>
      <c r="H11" s="283">
        <f t="shared" si="11"/>
        <v>135</v>
      </c>
      <c r="I11" s="283">
        <f t="shared" si="12"/>
        <v>141</v>
      </c>
      <c r="J11" s="283">
        <f t="shared" si="13"/>
        <v>49</v>
      </c>
      <c r="K11" s="283">
        <f t="shared" si="14"/>
        <v>0</v>
      </c>
      <c r="L11" s="283">
        <f t="shared" si="15"/>
        <v>108</v>
      </c>
      <c r="M11" s="283">
        <f t="shared" si="16"/>
        <v>0</v>
      </c>
      <c r="N11" s="283">
        <f t="shared" si="1"/>
        <v>0</v>
      </c>
      <c r="O11" s="283">
        <f t="shared" si="17"/>
        <v>53</v>
      </c>
      <c r="P11" s="283">
        <f t="shared" si="18"/>
        <v>0</v>
      </c>
      <c r="Q11" s="283">
        <f t="shared" si="19"/>
        <v>0</v>
      </c>
      <c r="R11" s="283">
        <f t="shared" si="20"/>
        <v>0</v>
      </c>
      <c r="S11" s="283">
        <f t="shared" si="21"/>
        <v>0</v>
      </c>
      <c r="T11" s="283">
        <f t="shared" si="22"/>
        <v>0</v>
      </c>
      <c r="U11" s="283">
        <f t="shared" si="23"/>
        <v>439</v>
      </c>
      <c r="V11" s="283">
        <f t="shared" si="24"/>
        <v>0</v>
      </c>
      <c r="W11" s="283">
        <f t="shared" si="25"/>
        <v>0</v>
      </c>
      <c r="X11" s="283">
        <f t="shared" si="26"/>
        <v>3</v>
      </c>
      <c r="Y11" s="283">
        <f t="shared" si="27"/>
        <v>23</v>
      </c>
      <c r="Z11" s="283">
        <f t="shared" si="3"/>
        <v>0</v>
      </c>
      <c r="AA11" s="283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6">
        <v>0</v>
      </c>
      <c r="AL11" s="286" t="s">
        <v>779</v>
      </c>
      <c r="AM11" s="286" t="s">
        <v>779</v>
      </c>
      <c r="AN11" s="286" t="s">
        <v>779</v>
      </c>
      <c r="AO11" s="286" t="s">
        <v>779</v>
      </c>
      <c r="AP11" s="286" t="s">
        <v>779</v>
      </c>
      <c r="AQ11" s="286" t="s">
        <v>779</v>
      </c>
      <c r="AR11" s="286" t="s">
        <v>779</v>
      </c>
      <c r="AS11" s="286" t="s">
        <v>779</v>
      </c>
      <c r="AT11" s="283">
        <v>0</v>
      </c>
      <c r="AU11" s="283">
        <v>0</v>
      </c>
      <c r="AV11" s="283">
        <f>施設資源化量内訳!D11</f>
        <v>1456</v>
      </c>
      <c r="AW11" s="283">
        <f>施設資源化量内訳!E11</f>
        <v>482</v>
      </c>
      <c r="AX11" s="283">
        <f>施設資源化量内訳!F11</f>
        <v>6</v>
      </c>
      <c r="AY11" s="283">
        <f>施設資源化量内訳!G11</f>
        <v>17</v>
      </c>
      <c r="AZ11" s="283">
        <f>施設資源化量内訳!H11</f>
        <v>135</v>
      </c>
      <c r="BA11" s="283">
        <f>施設資源化量内訳!I11</f>
        <v>141</v>
      </c>
      <c r="BB11" s="283">
        <f>施設資源化量内訳!J11</f>
        <v>49</v>
      </c>
      <c r="BC11" s="283">
        <f>施設資源化量内訳!K11</f>
        <v>0</v>
      </c>
      <c r="BD11" s="283">
        <f>施設資源化量内訳!L11</f>
        <v>108</v>
      </c>
      <c r="BE11" s="283">
        <f>施設資源化量内訳!M11</f>
        <v>0</v>
      </c>
      <c r="BF11" s="283">
        <f>施設資源化量内訳!N11</f>
        <v>0</v>
      </c>
      <c r="BG11" s="283">
        <f>施設資源化量内訳!O11</f>
        <v>53</v>
      </c>
      <c r="BH11" s="283">
        <f>施設資源化量内訳!P11</f>
        <v>0</v>
      </c>
      <c r="BI11" s="283">
        <f>施設資源化量内訳!Q11</f>
        <v>0</v>
      </c>
      <c r="BJ11" s="283">
        <f>施設資源化量内訳!R11</f>
        <v>0</v>
      </c>
      <c r="BK11" s="283">
        <f>施設資源化量内訳!S11</f>
        <v>0</v>
      </c>
      <c r="BL11" s="283">
        <f>施設資源化量内訳!T11</f>
        <v>0</v>
      </c>
      <c r="BM11" s="283">
        <f>施設資源化量内訳!U11</f>
        <v>439</v>
      </c>
      <c r="BN11" s="283">
        <f>施設資源化量内訳!V11</f>
        <v>0</v>
      </c>
      <c r="BO11" s="283">
        <f>施設資源化量内訳!W11</f>
        <v>0</v>
      </c>
      <c r="BP11" s="283">
        <f>施設資源化量内訳!X11</f>
        <v>3</v>
      </c>
      <c r="BQ11" s="283">
        <f>施設資源化量内訳!Y11</f>
        <v>23</v>
      </c>
      <c r="BR11" s="283">
        <f t="shared" si="5"/>
        <v>0</v>
      </c>
      <c r="BS11" s="283">
        <v>0</v>
      </c>
      <c r="BT11" s="283">
        <v>0</v>
      </c>
      <c r="BU11" s="283"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v>0</v>
      </c>
      <c r="CC11" s="283">
        <v>0</v>
      </c>
      <c r="CD11" s="286" t="s">
        <v>779</v>
      </c>
      <c r="CE11" s="286" t="s">
        <v>779</v>
      </c>
      <c r="CF11" s="286" t="s">
        <v>779</v>
      </c>
      <c r="CG11" s="286" t="s">
        <v>779</v>
      </c>
      <c r="CH11" s="286" t="s">
        <v>779</v>
      </c>
      <c r="CI11" s="286" t="s">
        <v>779</v>
      </c>
      <c r="CJ11" s="286" t="s">
        <v>779</v>
      </c>
      <c r="CK11" s="286" t="s">
        <v>779</v>
      </c>
      <c r="CL11" s="283">
        <v>0</v>
      </c>
      <c r="CM11" s="283">
        <v>0</v>
      </c>
      <c r="CN11" s="284" t="s">
        <v>745</v>
      </c>
    </row>
    <row r="12" spans="1:92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7"/>
        <v>3379</v>
      </c>
      <c r="E12" s="283">
        <f t="shared" si="8"/>
        <v>803</v>
      </c>
      <c r="F12" s="283">
        <f t="shared" si="9"/>
        <v>6</v>
      </c>
      <c r="G12" s="283">
        <f t="shared" si="10"/>
        <v>280</v>
      </c>
      <c r="H12" s="283">
        <f t="shared" si="11"/>
        <v>286</v>
      </c>
      <c r="I12" s="283">
        <f t="shared" si="12"/>
        <v>298</v>
      </c>
      <c r="J12" s="283">
        <f t="shared" si="13"/>
        <v>113</v>
      </c>
      <c r="K12" s="283">
        <f t="shared" si="14"/>
        <v>0</v>
      </c>
      <c r="L12" s="283">
        <f t="shared" si="15"/>
        <v>0</v>
      </c>
      <c r="M12" s="283">
        <f t="shared" si="16"/>
        <v>0</v>
      </c>
      <c r="N12" s="283">
        <f t="shared" si="1"/>
        <v>0</v>
      </c>
      <c r="O12" s="283">
        <f t="shared" si="17"/>
        <v>25</v>
      </c>
      <c r="P12" s="283">
        <f t="shared" si="18"/>
        <v>0</v>
      </c>
      <c r="Q12" s="283">
        <f t="shared" si="19"/>
        <v>0</v>
      </c>
      <c r="R12" s="283">
        <f t="shared" si="20"/>
        <v>0</v>
      </c>
      <c r="S12" s="283">
        <f t="shared" si="21"/>
        <v>1283</v>
      </c>
      <c r="T12" s="283">
        <f t="shared" si="22"/>
        <v>0</v>
      </c>
      <c r="U12" s="283">
        <f t="shared" si="23"/>
        <v>0</v>
      </c>
      <c r="V12" s="283">
        <f t="shared" si="24"/>
        <v>0</v>
      </c>
      <c r="W12" s="283">
        <f t="shared" si="25"/>
        <v>0</v>
      </c>
      <c r="X12" s="283">
        <f t="shared" si="26"/>
        <v>0</v>
      </c>
      <c r="Y12" s="283">
        <f t="shared" si="27"/>
        <v>285</v>
      </c>
      <c r="Z12" s="283">
        <f t="shared" si="3"/>
        <v>1572</v>
      </c>
      <c r="AA12" s="283">
        <v>402</v>
      </c>
      <c r="AB12" s="283">
        <v>1</v>
      </c>
      <c r="AC12" s="283">
        <v>199</v>
      </c>
      <c r="AD12" s="283">
        <v>278</v>
      </c>
      <c r="AE12" s="283">
        <v>297</v>
      </c>
      <c r="AF12" s="283">
        <v>113</v>
      </c>
      <c r="AG12" s="283">
        <v>0</v>
      </c>
      <c r="AH12" s="283">
        <v>0</v>
      </c>
      <c r="AI12" s="283">
        <v>0</v>
      </c>
      <c r="AJ12" s="283">
        <v>0</v>
      </c>
      <c r="AK12" s="286">
        <v>11</v>
      </c>
      <c r="AL12" s="286" t="s">
        <v>779</v>
      </c>
      <c r="AM12" s="286" t="s">
        <v>779</v>
      </c>
      <c r="AN12" s="286" t="s">
        <v>779</v>
      </c>
      <c r="AO12" s="286" t="s">
        <v>779</v>
      </c>
      <c r="AP12" s="286" t="s">
        <v>779</v>
      </c>
      <c r="AQ12" s="286" t="s">
        <v>779</v>
      </c>
      <c r="AR12" s="286" t="s">
        <v>779</v>
      </c>
      <c r="AS12" s="286" t="s">
        <v>779</v>
      </c>
      <c r="AT12" s="283">
        <v>0</v>
      </c>
      <c r="AU12" s="283">
        <v>271</v>
      </c>
      <c r="AV12" s="283">
        <f>施設資源化量内訳!D12</f>
        <v>1297</v>
      </c>
      <c r="AW12" s="283">
        <f>施設資源化量内訳!E12</f>
        <v>0</v>
      </c>
      <c r="AX12" s="283">
        <f>施設資源化量内訳!F12</f>
        <v>0</v>
      </c>
      <c r="AY12" s="283">
        <f>施設資源化量内訳!G12</f>
        <v>0</v>
      </c>
      <c r="AZ12" s="283">
        <f>施設資源化量内訳!H12</f>
        <v>0</v>
      </c>
      <c r="BA12" s="283">
        <f>施設資源化量内訳!I12</f>
        <v>0</v>
      </c>
      <c r="BB12" s="283">
        <f>施設資源化量内訳!J12</f>
        <v>0</v>
      </c>
      <c r="BC12" s="283">
        <f>施設資源化量内訳!K12</f>
        <v>0</v>
      </c>
      <c r="BD12" s="283">
        <f>施設資源化量内訳!L12</f>
        <v>0</v>
      </c>
      <c r="BE12" s="283">
        <f>施設資源化量内訳!M12</f>
        <v>0</v>
      </c>
      <c r="BF12" s="283">
        <f>施設資源化量内訳!N12</f>
        <v>0</v>
      </c>
      <c r="BG12" s="283">
        <f>施設資源化量内訳!O12</f>
        <v>0</v>
      </c>
      <c r="BH12" s="283">
        <f>施設資源化量内訳!P12</f>
        <v>0</v>
      </c>
      <c r="BI12" s="283">
        <f>施設資源化量内訳!Q12</f>
        <v>0</v>
      </c>
      <c r="BJ12" s="283">
        <f>施設資源化量内訳!R12</f>
        <v>0</v>
      </c>
      <c r="BK12" s="283">
        <f>施設資源化量内訳!S12</f>
        <v>1283</v>
      </c>
      <c r="BL12" s="283">
        <f>施設資源化量内訳!T12</f>
        <v>0</v>
      </c>
      <c r="BM12" s="283">
        <f>施設資源化量内訳!U12</f>
        <v>0</v>
      </c>
      <c r="BN12" s="283">
        <f>施設資源化量内訳!V12</f>
        <v>0</v>
      </c>
      <c r="BO12" s="283">
        <f>施設資源化量内訳!W12</f>
        <v>0</v>
      </c>
      <c r="BP12" s="283">
        <f>施設資源化量内訳!X12</f>
        <v>0</v>
      </c>
      <c r="BQ12" s="283">
        <f>施設資源化量内訳!Y12</f>
        <v>14</v>
      </c>
      <c r="BR12" s="283">
        <f t="shared" si="5"/>
        <v>510</v>
      </c>
      <c r="BS12" s="283">
        <v>401</v>
      </c>
      <c r="BT12" s="283">
        <v>5</v>
      </c>
      <c r="BU12" s="283">
        <v>81</v>
      </c>
      <c r="BV12" s="283">
        <v>8</v>
      </c>
      <c r="BW12" s="283">
        <v>1</v>
      </c>
      <c r="BX12" s="283">
        <v>0</v>
      </c>
      <c r="BY12" s="283">
        <v>0</v>
      </c>
      <c r="BZ12" s="283">
        <v>0</v>
      </c>
      <c r="CA12" s="283">
        <v>0</v>
      </c>
      <c r="CB12" s="283">
        <v>0</v>
      </c>
      <c r="CC12" s="283">
        <v>14</v>
      </c>
      <c r="CD12" s="286" t="s">
        <v>779</v>
      </c>
      <c r="CE12" s="286" t="s">
        <v>779</v>
      </c>
      <c r="CF12" s="286" t="s">
        <v>779</v>
      </c>
      <c r="CG12" s="286" t="s">
        <v>779</v>
      </c>
      <c r="CH12" s="286" t="s">
        <v>779</v>
      </c>
      <c r="CI12" s="286" t="s">
        <v>779</v>
      </c>
      <c r="CJ12" s="286" t="s">
        <v>779</v>
      </c>
      <c r="CK12" s="286" t="s">
        <v>779</v>
      </c>
      <c r="CL12" s="283">
        <v>0</v>
      </c>
      <c r="CM12" s="283">
        <v>0</v>
      </c>
      <c r="CN12" s="284" t="s">
        <v>745</v>
      </c>
    </row>
    <row r="13" spans="1:92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7"/>
        <v>2602</v>
      </c>
      <c r="E13" s="283">
        <f t="shared" si="8"/>
        <v>502</v>
      </c>
      <c r="F13" s="283">
        <f t="shared" si="9"/>
        <v>0</v>
      </c>
      <c r="G13" s="283">
        <f t="shared" si="10"/>
        <v>0</v>
      </c>
      <c r="H13" s="283">
        <f t="shared" si="11"/>
        <v>119</v>
      </c>
      <c r="I13" s="283">
        <f t="shared" si="12"/>
        <v>204</v>
      </c>
      <c r="J13" s="283">
        <f t="shared" si="13"/>
        <v>43</v>
      </c>
      <c r="K13" s="283">
        <f t="shared" si="14"/>
        <v>0</v>
      </c>
      <c r="L13" s="283">
        <f t="shared" si="15"/>
        <v>0</v>
      </c>
      <c r="M13" s="283">
        <f t="shared" si="16"/>
        <v>0</v>
      </c>
      <c r="N13" s="283">
        <f t="shared" si="1"/>
        <v>0</v>
      </c>
      <c r="O13" s="283">
        <f t="shared" si="17"/>
        <v>39</v>
      </c>
      <c r="P13" s="283">
        <f t="shared" si="18"/>
        <v>0</v>
      </c>
      <c r="Q13" s="283">
        <f t="shared" si="19"/>
        <v>0</v>
      </c>
      <c r="R13" s="283">
        <f t="shared" si="20"/>
        <v>1168</v>
      </c>
      <c r="S13" s="283">
        <f t="shared" si="21"/>
        <v>0</v>
      </c>
      <c r="T13" s="283">
        <f t="shared" si="22"/>
        <v>0</v>
      </c>
      <c r="U13" s="283">
        <f t="shared" si="23"/>
        <v>335</v>
      </c>
      <c r="V13" s="283">
        <f t="shared" si="24"/>
        <v>0</v>
      </c>
      <c r="W13" s="283">
        <f t="shared" si="25"/>
        <v>0</v>
      </c>
      <c r="X13" s="283">
        <f t="shared" si="26"/>
        <v>0</v>
      </c>
      <c r="Y13" s="283">
        <f t="shared" si="27"/>
        <v>192</v>
      </c>
      <c r="Z13" s="283">
        <f t="shared" si="3"/>
        <v>627</v>
      </c>
      <c r="AA13" s="283">
        <v>502</v>
      </c>
      <c r="AB13" s="283">
        <v>0</v>
      </c>
      <c r="AC13" s="283">
        <v>0</v>
      </c>
      <c r="AD13" s="283">
        <v>86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6">
        <v>39</v>
      </c>
      <c r="AL13" s="286" t="s">
        <v>779</v>
      </c>
      <c r="AM13" s="286" t="s">
        <v>779</v>
      </c>
      <c r="AN13" s="286" t="s">
        <v>779</v>
      </c>
      <c r="AO13" s="286" t="s">
        <v>779</v>
      </c>
      <c r="AP13" s="286" t="s">
        <v>779</v>
      </c>
      <c r="AQ13" s="286" t="s">
        <v>779</v>
      </c>
      <c r="AR13" s="286" t="s">
        <v>779</v>
      </c>
      <c r="AS13" s="286" t="s">
        <v>779</v>
      </c>
      <c r="AT13" s="283">
        <v>0</v>
      </c>
      <c r="AU13" s="283">
        <v>0</v>
      </c>
      <c r="AV13" s="283">
        <f>施設資源化量内訳!D13</f>
        <v>1975</v>
      </c>
      <c r="AW13" s="283">
        <f>施設資源化量内訳!E13</f>
        <v>0</v>
      </c>
      <c r="AX13" s="283">
        <f>施設資源化量内訳!F13</f>
        <v>0</v>
      </c>
      <c r="AY13" s="283">
        <f>施設資源化量内訳!G13</f>
        <v>0</v>
      </c>
      <c r="AZ13" s="283">
        <f>施設資源化量内訳!H13</f>
        <v>33</v>
      </c>
      <c r="BA13" s="283">
        <f>施設資源化量内訳!I13</f>
        <v>204</v>
      </c>
      <c r="BB13" s="283">
        <f>施設資源化量内訳!J13</f>
        <v>43</v>
      </c>
      <c r="BC13" s="283">
        <f>施設資源化量内訳!K13</f>
        <v>0</v>
      </c>
      <c r="BD13" s="283">
        <f>施設資源化量内訳!L13</f>
        <v>0</v>
      </c>
      <c r="BE13" s="283">
        <f>施設資源化量内訳!M13</f>
        <v>0</v>
      </c>
      <c r="BF13" s="283">
        <f>施設資源化量内訳!N13</f>
        <v>0</v>
      </c>
      <c r="BG13" s="283">
        <f>施設資源化量内訳!O13</f>
        <v>0</v>
      </c>
      <c r="BH13" s="283">
        <f>施設資源化量内訳!P13</f>
        <v>0</v>
      </c>
      <c r="BI13" s="283">
        <f>施設資源化量内訳!Q13</f>
        <v>0</v>
      </c>
      <c r="BJ13" s="283">
        <f>施設資源化量内訳!R13</f>
        <v>1168</v>
      </c>
      <c r="BK13" s="283">
        <f>施設資源化量内訳!S13</f>
        <v>0</v>
      </c>
      <c r="BL13" s="283">
        <f>施設資源化量内訳!T13</f>
        <v>0</v>
      </c>
      <c r="BM13" s="283">
        <f>施設資源化量内訳!U13</f>
        <v>335</v>
      </c>
      <c r="BN13" s="283">
        <f>施設資源化量内訳!V13</f>
        <v>0</v>
      </c>
      <c r="BO13" s="283">
        <f>施設資源化量内訳!W13</f>
        <v>0</v>
      </c>
      <c r="BP13" s="283">
        <f>施設資源化量内訳!X13</f>
        <v>0</v>
      </c>
      <c r="BQ13" s="283">
        <f>施設資源化量内訳!Y13</f>
        <v>192</v>
      </c>
      <c r="BR13" s="283">
        <f t="shared" si="5"/>
        <v>0</v>
      </c>
      <c r="BS13" s="283">
        <v>0</v>
      </c>
      <c r="BT13" s="283">
        <v>0</v>
      </c>
      <c r="BU13" s="283"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v>0</v>
      </c>
      <c r="CC13" s="283">
        <v>0</v>
      </c>
      <c r="CD13" s="286" t="s">
        <v>779</v>
      </c>
      <c r="CE13" s="286" t="s">
        <v>779</v>
      </c>
      <c r="CF13" s="286" t="s">
        <v>779</v>
      </c>
      <c r="CG13" s="286" t="s">
        <v>779</v>
      </c>
      <c r="CH13" s="286" t="s">
        <v>779</v>
      </c>
      <c r="CI13" s="286" t="s">
        <v>779</v>
      </c>
      <c r="CJ13" s="286" t="s">
        <v>779</v>
      </c>
      <c r="CK13" s="286" t="s">
        <v>779</v>
      </c>
      <c r="CL13" s="283">
        <v>0</v>
      </c>
      <c r="CM13" s="283">
        <v>0</v>
      </c>
      <c r="CN13" s="284" t="s">
        <v>756</v>
      </c>
    </row>
    <row r="14" spans="1:92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7"/>
        <v>1855</v>
      </c>
      <c r="E14" s="283">
        <f t="shared" si="8"/>
        <v>497</v>
      </c>
      <c r="F14" s="283">
        <f t="shared" si="9"/>
        <v>1</v>
      </c>
      <c r="G14" s="283">
        <f t="shared" si="10"/>
        <v>0</v>
      </c>
      <c r="H14" s="283">
        <f t="shared" si="11"/>
        <v>92</v>
      </c>
      <c r="I14" s="283">
        <f t="shared" si="12"/>
        <v>161</v>
      </c>
      <c r="J14" s="283">
        <f t="shared" si="13"/>
        <v>0</v>
      </c>
      <c r="K14" s="283">
        <f t="shared" si="14"/>
        <v>0</v>
      </c>
      <c r="L14" s="283">
        <f t="shared" si="15"/>
        <v>0</v>
      </c>
      <c r="M14" s="283">
        <f t="shared" si="16"/>
        <v>0</v>
      </c>
      <c r="N14" s="283">
        <f t="shared" si="1"/>
        <v>0</v>
      </c>
      <c r="O14" s="283">
        <f t="shared" si="17"/>
        <v>4</v>
      </c>
      <c r="P14" s="283">
        <f t="shared" si="18"/>
        <v>0</v>
      </c>
      <c r="Q14" s="283">
        <f t="shared" si="19"/>
        <v>0</v>
      </c>
      <c r="R14" s="283">
        <f t="shared" si="20"/>
        <v>758</v>
      </c>
      <c r="S14" s="283">
        <f t="shared" si="21"/>
        <v>0</v>
      </c>
      <c r="T14" s="283">
        <f t="shared" si="22"/>
        <v>0</v>
      </c>
      <c r="U14" s="283">
        <f t="shared" si="23"/>
        <v>0</v>
      </c>
      <c r="V14" s="283">
        <f t="shared" si="24"/>
        <v>0</v>
      </c>
      <c r="W14" s="283">
        <f t="shared" si="25"/>
        <v>217</v>
      </c>
      <c r="X14" s="283">
        <f t="shared" si="26"/>
        <v>0</v>
      </c>
      <c r="Y14" s="283">
        <f t="shared" si="27"/>
        <v>125</v>
      </c>
      <c r="Z14" s="283">
        <f t="shared" si="3"/>
        <v>480</v>
      </c>
      <c r="AA14" s="283">
        <v>271</v>
      </c>
      <c r="AB14" s="283">
        <v>0</v>
      </c>
      <c r="AC14" s="283">
        <v>0</v>
      </c>
      <c r="AD14" s="283">
        <v>48</v>
      </c>
      <c r="AE14" s="283">
        <v>161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6">
        <v>0</v>
      </c>
      <c r="AL14" s="286" t="s">
        <v>779</v>
      </c>
      <c r="AM14" s="286" t="s">
        <v>779</v>
      </c>
      <c r="AN14" s="286" t="s">
        <v>779</v>
      </c>
      <c r="AO14" s="286" t="s">
        <v>779</v>
      </c>
      <c r="AP14" s="286" t="s">
        <v>779</v>
      </c>
      <c r="AQ14" s="286" t="s">
        <v>779</v>
      </c>
      <c r="AR14" s="286" t="s">
        <v>779</v>
      </c>
      <c r="AS14" s="286" t="s">
        <v>779</v>
      </c>
      <c r="AT14" s="283">
        <v>0</v>
      </c>
      <c r="AU14" s="283">
        <v>0</v>
      </c>
      <c r="AV14" s="283">
        <f>施設資源化量内訳!D14</f>
        <v>1130</v>
      </c>
      <c r="AW14" s="283">
        <f>施設資源化量内訳!E14</f>
        <v>0</v>
      </c>
      <c r="AX14" s="283">
        <f>施設資源化量内訳!F14</f>
        <v>0</v>
      </c>
      <c r="AY14" s="283">
        <f>施設資源化量内訳!G14</f>
        <v>0</v>
      </c>
      <c r="AZ14" s="283">
        <f>施設資源化量内訳!H14</f>
        <v>30</v>
      </c>
      <c r="BA14" s="283">
        <f>施設資源化量内訳!I14</f>
        <v>0</v>
      </c>
      <c r="BB14" s="283">
        <f>施設資源化量内訳!J14</f>
        <v>0</v>
      </c>
      <c r="BC14" s="283">
        <f>施設資源化量内訳!K14</f>
        <v>0</v>
      </c>
      <c r="BD14" s="283">
        <f>施設資源化量内訳!L14</f>
        <v>0</v>
      </c>
      <c r="BE14" s="283">
        <f>施設資源化量内訳!M14</f>
        <v>0</v>
      </c>
      <c r="BF14" s="283">
        <f>施設資源化量内訳!N14</f>
        <v>0</v>
      </c>
      <c r="BG14" s="283">
        <f>施設資源化量内訳!O14</f>
        <v>0</v>
      </c>
      <c r="BH14" s="283">
        <f>施設資源化量内訳!P14</f>
        <v>0</v>
      </c>
      <c r="BI14" s="283">
        <f>施設資源化量内訳!Q14</f>
        <v>0</v>
      </c>
      <c r="BJ14" s="283">
        <f>施設資源化量内訳!R14</f>
        <v>758</v>
      </c>
      <c r="BK14" s="283">
        <f>施設資源化量内訳!S14</f>
        <v>0</v>
      </c>
      <c r="BL14" s="283">
        <f>施設資源化量内訳!T14</f>
        <v>0</v>
      </c>
      <c r="BM14" s="283">
        <f>施設資源化量内訳!U14</f>
        <v>0</v>
      </c>
      <c r="BN14" s="283">
        <f>施設資源化量内訳!V14</f>
        <v>0</v>
      </c>
      <c r="BO14" s="283">
        <f>施設資源化量内訳!W14</f>
        <v>217</v>
      </c>
      <c r="BP14" s="283">
        <f>施設資源化量内訳!X14</f>
        <v>0</v>
      </c>
      <c r="BQ14" s="283">
        <f>施設資源化量内訳!Y14</f>
        <v>125</v>
      </c>
      <c r="BR14" s="283">
        <f t="shared" si="5"/>
        <v>245</v>
      </c>
      <c r="BS14" s="283">
        <v>226</v>
      </c>
      <c r="BT14" s="283">
        <v>1</v>
      </c>
      <c r="BU14" s="283">
        <v>0</v>
      </c>
      <c r="BV14" s="283">
        <v>14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v>0</v>
      </c>
      <c r="CC14" s="283">
        <v>4</v>
      </c>
      <c r="CD14" s="286" t="s">
        <v>779</v>
      </c>
      <c r="CE14" s="286" t="s">
        <v>779</v>
      </c>
      <c r="CF14" s="286" t="s">
        <v>779</v>
      </c>
      <c r="CG14" s="286" t="s">
        <v>779</v>
      </c>
      <c r="CH14" s="286" t="s">
        <v>779</v>
      </c>
      <c r="CI14" s="286" t="s">
        <v>779</v>
      </c>
      <c r="CJ14" s="286" t="s">
        <v>779</v>
      </c>
      <c r="CK14" s="286" t="s">
        <v>779</v>
      </c>
      <c r="CL14" s="283">
        <v>0</v>
      </c>
      <c r="CM14" s="283">
        <v>0</v>
      </c>
      <c r="CN14" s="284" t="s">
        <v>756</v>
      </c>
    </row>
    <row r="15" spans="1:92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7"/>
        <v>9327</v>
      </c>
      <c r="E15" s="283">
        <f t="shared" si="8"/>
        <v>637</v>
      </c>
      <c r="F15" s="283">
        <f t="shared" si="9"/>
        <v>5</v>
      </c>
      <c r="G15" s="283">
        <f t="shared" si="10"/>
        <v>126</v>
      </c>
      <c r="H15" s="283">
        <f t="shared" si="11"/>
        <v>265</v>
      </c>
      <c r="I15" s="283">
        <f t="shared" si="12"/>
        <v>306</v>
      </c>
      <c r="J15" s="283">
        <f t="shared" si="13"/>
        <v>87</v>
      </c>
      <c r="K15" s="283">
        <f t="shared" si="14"/>
        <v>0</v>
      </c>
      <c r="L15" s="283">
        <f t="shared" si="15"/>
        <v>672</v>
      </c>
      <c r="M15" s="283">
        <f t="shared" si="16"/>
        <v>0</v>
      </c>
      <c r="N15" s="283">
        <f t="shared" si="1"/>
        <v>316</v>
      </c>
      <c r="O15" s="283">
        <f t="shared" si="17"/>
        <v>97</v>
      </c>
      <c r="P15" s="283">
        <f t="shared" si="18"/>
        <v>0</v>
      </c>
      <c r="Q15" s="283">
        <f t="shared" si="19"/>
        <v>0</v>
      </c>
      <c r="R15" s="283">
        <f t="shared" si="20"/>
        <v>0</v>
      </c>
      <c r="S15" s="283">
        <f t="shared" si="21"/>
        <v>4788</v>
      </c>
      <c r="T15" s="283">
        <f t="shared" si="22"/>
        <v>0</v>
      </c>
      <c r="U15" s="283">
        <f t="shared" si="23"/>
        <v>0</v>
      </c>
      <c r="V15" s="283">
        <f t="shared" si="24"/>
        <v>0</v>
      </c>
      <c r="W15" s="283">
        <f t="shared" si="25"/>
        <v>0</v>
      </c>
      <c r="X15" s="283">
        <f t="shared" si="26"/>
        <v>4</v>
      </c>
      <c r="Y15" s="283">
        <f t="shared" si="27"/>
        <v>2024</v>
      </c>
      <c r="Z15" s="283">
        <f t="shared" si="3"/>
        <v>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6">
        <v>0</v>
      </c>
      <c r="AL15" s="286" t="s">
        <v>779</v>
      </c>
      <c r="AM15" s="286" t="s">
        <v>779</v>
      </c>
      <c r="AN15" s="286" t="s">
        <v>779</v>
      </c>
      <c r="AO15" s="286" t="s">
        <v>779</v>
      </c>
      <c r="AP15" s="286" t="s">
        <v>779</v>
      </c>
      <c r="AQ15" s="286" t="s">
        <v>779</v>
      </c>
      <c r="AR15" s="286" t="s">
        <v>779</v>
      </c>
      <c r="AS15" s="286" t="s">
        <v>779</v>
      </c>
      <c r="AT15" s="283">
        <v>0</v>
      </c>
      <c r="AU15" s="283">
        <v>0</v>
      </c>
      <c r="AV15" s="283">
        <f>施設資源化量内訳!D15</f>
        <v>8642</v>
      </c>
      <c r="AW15" s="283">
        <f>施設資源化量内訳!E15</f>
        <v>36</v>
      </c>
      <c r="AX15" s="283">
        <f>施設資源化量内訳!F15</f>
        <v>0</v>
      </c>
      <c r="AY15" s="283">
        <f>施設資源化量内訳!G15</f>
        <v>126</v>
      </c>
      <c r="AZ15" s="283">
        <f>施設資源化量内訳!H15</f>
        <v>265</v>
      </c>
      <c r="BA15" s="283">
        <f>施設資源化量内訳!I15</f>
        <v>306</v>
      </c>
      <c r="BB15" s="283">
        <f>施設資源化量内訳!J15</f>
        <v>87</v>
      </c>
      <c r="BC15" s="283">
        <f>施設資源化量内訳!K15</f>
        <v>0</v>
      </c>
      <c r="BD15" s="283">
        <f>施設資源化量内訳!L15</f>
        <v>672</v>
      </c>
      <c r="BE15" s="283">
        <f>施設資源化量内訳!M15</f>
        <v>0</v>
      </c>
      <c r="BF15" s="283">
        <f>施設資源化量内訳!N15</f>
        <v>316</v>
      </c>
      <c r="BG15" s="283">
        <f>施設資源化量内訳!O15</f>
        <v>18</v>
      </c>
      <c r="BH15" s="283">
        <f>施設資源化量内訳!P15</f>
        <v>0</v>
      </c>
      <c r="BI15" s="283">
        <f>施設資源化量内訳!Q15</f>
        <v>0</v>
      </c>
      <c r="BJ15" s="283">
        <f>施設資源化量内訳!R15</f>
        <v>0</v>
      </c>
      <c r="BK15" s="283">
        <f>施設資源化量内訳!S15</f>
        <v>4788</v>
      </c>
      <c r="BL15" s="283">
        <f>施設資源化量内訳!T15</f>
        <v>0</v>
      </c>
      <c r="BM15" s="283">
        <f>施設資源化量内訳!U15</f>
        <v>0</v>
      </c>
      <c r="BN15" s="283">
        <f>施設資源化量内訳!V15</f>
        <v>0</v>
      </c>
      <c r="BO15" s="283">
        <f>施設資源化量内訳!W15</f>
        <v>0</v>
      </c>
      <c r="BP15" s="283">
        <f>施設資源化量内訳!X15</f>
        <v>4</v>
      </c>
      <c r="BQ15" s="283">
        <f>施設資源化量内訳!Y15</f>
        <v>2024</v>
      </c>
      <c r="BR15" s="283">
        <f t="shared" si="5"/>
        <v>685</v>
      </c>
      <c r="BS15" s="283">
        <v>601</v>
      </c>
      <c r="BT15" s="283">
        <v>5</v>
      </c>
      <c r="BU15" s="283"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v>0</v>
      </c>
      <c r="CC15" s="283">
        <v>79</v>
      </c>
      <c r="CD15" s="286" t="s">
        <v>779</v>
      </c>
      <c r="CE15" s="286" t="s">
        <v>779</v>
      </c>
      <c r="CF15" s="286" t="s">
        <v>779</v>
      </c>
      <c r="CG15" s="286" t="s">
        <v>779</v>
      </c>
      <c r="CH15" s="286" t="s">
        <v>779</v>
      </c>
      <c r="CI15" s="286" t="s">
        <v>779</v>
      </c>
      <c r="CJ15" s="286" t="s">
        <v>779</v>
      </c>
      <c r="CK15" s="286" t="s">
        <v>779</v>
      </c>
      <c r="CL15" s="283">
        <v>0</v>
      </c>
      <c r="CM15" s="283">
        <v>0</v>
      </c>
      <c r="CN15" s="284" t="s">
        <v>756</v>
      </c>
    </row>
    <row r="16" spans="1:92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7"/>
        <v>911</v>
      </c>
      <c r="E16" s="283">
        <f t="shared" si="8"/>
        <v>773</v>
      </c>
      <c r="F16" s="283">
        <f t="shared" si="9"/>
        <v>1</v>
      </c>
      <c r="G16" s="283">
        <f t="shared" si="10"/>
        <v>0</v>
      </c>
      <c r="H16" s="283">
        <f t="shared" si="11"/>
        <v>15</v>
      </c>
      <c r="I16" s="283">
        <f t="shared" si="12"/>
        <v>92</v>
      </c>
      <c r="J16" s="283">
        <f t="shared" si="13"/>
        <v>27</v>
      </c>
      <c r="K16" s="283">
        <f t="shared" si="14"/>
        <v>3</v>
      </c>
      <c r="L16" s="283">
        <f t="shared" si="15"/>
        <v>0</v>
      </c>
      <c r="M16" s="283">
        <f t="shared" si="16"/>
        <v>0</v>
      </c>
      <c r="N16" s="283">
        <f t="shared" si="1"/>
        <v>0</v>
      </c>
      <c r="O16" s="283">
        <f t="shared" si="17"/>
        <v>0</v>
      </c>
      <c r="P16" s="283">
        <f t="shared" si="18"/>
        <v>0</v>
      </c>
      <c r="Q16" s="283">
        <f t="shared" si="19"/>
        <v>0</v>
      </c>
      <c r="R16" s="283">
        <f t="shared" si="20"/>
        <v>0</v>
      </c>
      <c r="S16" s="283">
        <f t="shared" si="21"/>
        <v>0</v>
      </c>
      <c r="T16" s="283">
        <f t="shared" si="22"/>
        <v>0</v>
      </c>
      <c r="U16" s="283">
        <f t="shared" si="23"/>
        <v>0</v>
      </c>
      <c r="V16" s="283">
        <f t="shared" si="24"/>
        <v>0</v>
      </c>
      <c r="W16" s="283">
        <f t="shared" si="25"/>
        <v>0</v>
      </c>
      <c r="X16" s="283">
        <f t="shared" si="26"/>
        <v>0</v>
      </c>
      <c r="Y16" s="283">
        <f t="shared" si="27"/>
        <v>0</v>
      </c>
      <c r="Z16" s="283">
        <f t="shared" si="3"/>
        <v>774</v>
      </c>
      <c r="AA16" s="283">
        <v>773</v>
      </c>
      <c r="AB16" s="283">
        <v>1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6">
        <v>0</v>
      </c>
      <c r="AL16" s="286" t="s">
        <v>779</v>
      </c>
      <c r="AM16" s="286" t="s">
        <v>779</v>
      </c>
      <c r="AN16" s="286" t="s">
        <v>779</v>
      </c>
      <c r="AO16" s="286" t="s">
        <v>779</v>
      </c>
      <c r="AP16" s="286" t="s">
        <v>779</v>
      </c>
      <c r="AQ16" s="286" t="s">
        <v>779</v>
      </c>
      <c r="AR16" s="286" t="s">
        <v>779</v>
      </c>
      <c r="AS16" s="286" t="s">
        <v>779</v>
      </c>
      <c r="AT16" s="283">
        <v>0</v>
      </c>
      <c r="AU16" s="283">
        <v>0</v>
      </c>
      <c r="AV16" s="283">
        <f>施設資源化量内訳!D16</f>
        <v>137</v>
      </c>
      <c r="AW16" s="283">
        <f>施設資源化量内訳!E16</f>
        <v>0</v>
      </c>
      <c r="AX16" s="283">
        <f>施設資源化量内訳!F16</f>
        <v>0</v>
      </c>
      <c r="AY16" s="283">
        <f>施設資源化量内訳!G16</f>
        <v>0</v>
      </c>
      <c r="AZ16" s="283">
        <f>施設資源化量内訳!H16</f>
        <v>15</v>
      </c>
      <c r="BA16" s="283">
        <f>施設資源化量内訳!I16</f>
        <v>92</v>
      </c>
      <c r="BB16" s="283">
        <f>施設資源化量内訳!J16</f>
        <v>27</v>
      </c>
      <c r="BC16" s="283">
        <f>施設資源化量内訳!K16</f>
        <v>3</v>
      </c>
      <c r="BD16" s="283">
        <f>施設資源化量内訳!L16</f>
        <v>0</v>
      </c>
      <c r="BE16" s="283">
        <f>施設資源化量内訳!M16</f>
        <v>0</v>
      </c>
      <c r="BF16" s="283">
        <f>施設資源化量内訳!N16</f>
        <v>0</v>
      </c>
      <c r="BG16" s="283">
        <f>施設資源化量内訳!O16</f>
        <v>0</v>
      </c>
      <c r="BH16" s="283">
        <f>施設資源化量内訳!P16</f>
        <v>0</v>
      </c>
      <c r="BI16" s="283">
        <f>施設資源化量内訳!Q16</f>
        <v>0</v>
      </c>
      <c r="BJ16" s="283">
        <f>施設資源化量内訳!R16</f>
        <v>0</v>
      </c>
      <c r="BK16" s="283">
        <f>施設資源化量内訳!S16</f>
        <v>0</v>
      </c>
      <c r="BL16" s="283">
        <f>施設資源化量内訳!T16</f>
        <v>0</v>
      </c>
      <c r="BM16" s="283">
        <f>施設資源化量内訳!U16</f>
        <v>0</v>
      </c>
      <c r="BN16" s="283">
        <f>施設資源化量内訳!V16</f>
        <v>0</v>
      </c>
      <c r="BO16" s="283">
        <f>施設資源化量内訳!W16</f>
        <v>0</v>
      </c>
      <c r="BP16" s="283">
        <f>施設資源化量内訳!X16</f>
        <v>0</v>
      </c>
      <c r="BQ16" s="283">
        <f>施設資源化量内訳!Y16</f>
        <v>0</v>
      </c>
      <c r="BR16" s="283">
        <f t="shared" si="5"/>
        <v>0</v>
      </c>
      <c r="BS16" s="283">
        <v>0</v>
      </c>
      <c r="BT16" s="283">
        <v>0</v>
      </c>
      <c r="BU16" s="283"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v>0</v>
      </c>
      <c r="CC16" s="283">
        <v>0</v>
      </c>
      <c r="CD16" s="286" t="s">
        <v>779</v>
      </c>
      <c r="CE16" s="286" t="s">
        <v>779</v>
      </c>
      <c r="CF16" s="286" t="s">
        <v>779</v>
      </c>
      <c r="CG16" s="286" t="s">
        <v>779</v>
      </c>
      <c r="CH16" s="286" t="s">
        <v>779</v>
      </c>
      <c r="CI16" s="286" t="s">
        <v>779</v>
      </c>
      <c r="CJ16" s="286" t="s">
        <v>779</v>
      </c>
      <c r="CK16" s="286" t="s">
        <v>779</v>
      </c>
      <c r="CL16" s="283">
        <v>0</v>
      </c>
      <c r="CM16" s="283">
        <v>0</v>
      </c>
      <c r="CN16" s="284" t="s">
        <v>745</v>
      </c>
    </row>
    <row r="17" spans="1:92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7"/>
        <v>506</v>
      </c>
      <c r="E17" s="283">
        <f t="shared" si="8"/>
        <v>254</v>
      </c>
      <c r="F17" s="283">
        <f t="shared" si="9"/>
        <v>2</v>
      </c>
      <c r="G17" s="283">
        <f t="shared" si="10"/>
        <v>82</v>
      </c>
      <c r="H17" s="283">
        <f t="shared" si="11"/>
        <v>23</v>
      </c>
      <c r="I17" s="283">
        <f t="shared" si="12"/>
        <v>97</v>
      </c>
      <c r="J17" s="283">
        <f t="shared" si="13"/>
        <v>43</v>
      </c>
      <c r="K17" s="283">
        <f t="shared" si="14"/>
        <v>1</v>
      </c>
      <c r="L17" s="283">
        <f t="shared" si="15"/>
        <v>4</v>
      </c>
      <c r="M17" s="283">
        <f t="shared" si="16"/>
        <v>0</v>
      </c>
      <c r="N17" s="283">
        <f t="shared" si="1"/>
        <v>0</v>
      </c>
      <c r="O17" s="283">
        <f t="shared" si="17"/>
        <v>0</v>
      </c>
      <c r="P17" s="283">
        <f t="shared" si="18"/>
        <v>0</v>
      </c>
      <c r="Q17" s="283">
        <f t="shared" si="19"/>
        <v>0</v>
      </c>
      <c r="R17" s="283">
        <f t="shared" si="20"/>
        <v>0</v>
      </c>
      <c r="S17" s="283">
        <f t="shared" si="21"/>
        <v>0</v>
      </c>
      <c r="T17" s="283">
        <f t="shared" si="22"/>
        <v>0</v>
      </c>
      <c r="U17" s="283">
        <f t="shared" si="23"/>
        <v>0</v>
      </c>
      <c r="V17" s="283">
        <f t="shared" si="24"/>
        <v>0</v>
      </c>
      <c r="W17" s="283">
        <f t="shared" si="25"/>
        <v>0</v>
      </c>
      <c r="X17" s="283">
        <f t="shared" si="26"/>
        <v>0</v>
      </c>
      <c r="Y17" s="283">
        <f t="shared" si="27"/>
        <v>0</v>
      </c>
      <c r="Z17" s="283">
        <f t="shared" si="3"/>
        <v>0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6">
        <v>0</v>
      </c>
      <c r="AL17" s="286" t="s">
        <v>779</v>
      </c>
      <c r="AM17" s="286" t="s">
        <v>779</v>
      </c>
      <c r="AN17" s="286" t="s">
        <v>779</v>
      </c>
      <c r="AO17" s="286" t="s">
        <v>779</v>
      </c>
      <c r="AP17" s="286" t="s">
        <v>779</v>
      </c>
      <c r="AQ17" s="286" t="s">
        <v>779</v>
      </c>
      <c r="AR17" s="286" t="s">
        <v>779</v>
      </c>
      <c r="AS17" s="286" t="s">
        <v>779</v>
      </c>
      <c r="AT17" s="283">
        <v>0</v>
      </c>
      <c r="AU17" s="283">
        <v>0</v>
      </c>
      <c r="AV17" s="283">
        <f>施設資源化量内訳!D17</f>
        <v>506</v>
      </c>
      <c r="AW17" s="283">
        <f>施設資源化量内訳!E17</f>
        <v>254</v>
      </c>
      <c r="AX17" s="283">
        <f>施設資源化量内訳!F17</f>
        <v>2</v>
      </c>
      <c r="AY17" s="283">
        <f>施設資源化量内訳!G17</f>
        <v>82</v>
      </c>
      <c r="AZ17" s="283">
        <f>施設資源化量内訳!H17</f>
        <v>23</v>
      </c>
      <c r="BA17" s="283">
        <f>施設資源化量内訳!I17</f>
        <v>97</v>
      </c>
      <c r="BB17" s="283">
        <f>施設資源化量内訳!J17</f>
        <v>43</v>
      </c>
      <c r="BC17" s="283">
        <f>施設資源化量内訳!K17</f>
        <v>1</v>
      </c>
      <c r="BD17" s="283">
        <f>施設資源化量内訳!L17</f>
        <v>4</v>
      </c>
      <c r="BE17" s="283">
        <f>施設資源化量内訳!M17</f>
        <v>0</v>
      </c>
      <c r="BF17" s="283">
        <f>施設資源化量内訳!N17</f>
        <v>0</v>
      </c>
      <c r="BG17" s="283">
        <f>施設資源化量内訳!O17</f>
        <v>0</v>
      </c>
      <c r="BH17" s="283">
        <f>施設資源化量内訳!P17</f>
        <v>0</v>
      </c>
      <c r="BI17" s="283">
        <f>施設資源化量内訳!Q17</f>
        <v>0</v>
      </c>
      <c r="BJ17" s="283">
        <f>施設資源化量内訳!R17</f>
        <v>0</v>
      </c>
      <c r="BK17" s="283">
        <f>施設資源化量内訳!S17</f>
        <v>0</v>
      </c>
      <c r="BL17" s="283">
        <f>施設資源化量内訳!T17</f>
        <v>0</v>
      </c>
      <c r="BM17" s="283">
        <f>施設資源化量内訳!U17</f>
        <v>0</v>
      </c>
      <c r="BN17" s="283">
        <f>施設資源化量内訳!V17</f>
        <v>0</v>
      </c>
      <c r="BO17" s="283">
        <f>施設資源化量内訳!W17</f>
        <v>0</v>
      </c>
      <c r="BP17" s="283">
        <f>施設資源化量内訳!X17</f>
        <v>0</v>
      </c>
      <c r="BQ17" s="283">
        <f>施設資源化量内訳!Y17</f>
        <v>0</v>
      </c>
      <c r="BR17" s="283">
        <f t="shared" si="5"/>
        <v>0</v>
      </c>
      <c r="BS17" s="283">
        <v>0</v>
      </c>
      <c r="BT17" s="283">
        <v>0</v>
      </c>
      <c r="BU17" s="283"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v>0</v>
      </c>
      <c r="CC17" s="283">
        <v>0</v>
      </c>
      <c r="CD17" s="286" t="s">
        <v>779</v>
      </c>
      <c r="CE17" s="286" t="s">
        <v>779</v>
      </c>
      <c r="CF17" s="286" t="s">
        <v>779</v>
      </c>
      <c r="CG17" s="286" t="s">
        <v>779</v>
      </c>
      <c r="CH17" s="286" t="s">
        <v>779</v>
      </c>
      <c r="CI17" s="286" t="s">
        <v>779</v>
      </c>
      <c r="CJ17" s="286" t="s">
        <v>779</v>
      </c>
      <c r="CK17" s="286" t="s">
        <v>779</v>
      </c>
      <c r="CL17" s="283">
        <v>0</v>
      </c>
      <c r="CM17" s="283">
        <v>0</v>
      </c>
      <c r="CN17" s="284" t="s">
        <v>745</v>
      </c>
    </row>
    <row r="18" spans="1:92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7"/>
        <v>1957</v>
      </c>
      <c r="E18" s="283">
        <f t="shared" si="8"/>
        <v>744</v>
      </c>
      <c r="F18" s="283">
        <f t="shared" si="9"/>
        <v>2</v>
      </c>
      <c r="G18" s="283">
        <f t="shared" si="10"/>
        <v>0</v>
      </c>
      <c r="H18" s="283">
        <f t="shared" si="11"/>
        <v>84</v>
      </c>
      <c r="I18" s="283">
        <f t="shared" si="12"/>
        <v>133</v>
      </c>
      <c r="J18" s="283">
        <f t="shared" si="13"/>
        <v>37</v>
      </c>
      <c r="K18" s="283">
        <f t="shared" si="14"/>
        <v>0</v>
      </c>
      <c r="L18" s="283">
        <f t="shared" si="15"/>
        <v>0</v>
      </c>
      <c r="M18" s="283">
        <f t="shared" si="16"/>
        <v>0</v>
      </c>
      <c r="N18" s="283">
        <f t="shared" si="1"/>
        <v>0</v>
      </c>
      <c r="O18" s="283">
        <f t="shared" si="17"/>
        <v>105</v>
      </c>
      <c r="P18" s="283">
        <f t="shared" si="18"/>
        <v>0</v>
      </c>
      <c r="Q18" s="283">
        <f t="shared" si="19"/>
        <v>0</v>
      </c>
      <c r="R18" s="283">
        <f t="shared" si="20"/>
        <v>588</v>
      </c>
      <c r="S18" s="283">
        <f t="shared" si="21"/>
        <v>0</v>
      </c>
      <c r="T18" s="283">
        <f t="shared" si="22"/>
        <v>0</v>
      </c>
      <c r="U18" s="283">
        <f t="shared" si="23"/>
        <v>168</v>
      </c>
      <c r="V18" s="283">
        <f t="shared" si="24"/>
        <v>0</v>
      </c>
      <c r="W18" s="283">
        <f t="shared" si="25"/>
        <v>0</v>
      </c>
      <c r="X18" s="283">
        <f t="shared" si="26"/>
        <v>0</v>
      </c>
      <c r="Y18" s="283">
        <f t="shared" si="27"/>
        <v>96</v>
      </c>
      <c r="Z18" s="283">
        <f t="shared" si="3"/>
        <v>851</v>
      </c>
      <c r="AA18" s="283">
        <v>744</v>
      </c>
      <c r="AB18" s="283">
        <v>2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6">
        <v>105</v>
      </c>
      <c r="AL18" s="286" t="s">
        <v>779</v>
      </c>
      <c r="AM18" s="286" t="s">
        <v>779</v>
      </c>
      <c r="AN18" s="286" t="s">
        <v>779</v>
      </c>
      <c r="AO18" s="286" t="s">
        <v>779</v>
      </c>
      <c r="AP18" s="286" t="s">
        <v>779</v>
      </c>
      <c r="AQ18" s="286" t="s">
        <v>779</v>
      </c>
      <c r="AR18" s="286" t="s">
        <v>779</v>
      </c>
      <c r="AS18" s="286" t="s">
        <v>779</v>
      </c>
      <c r="AT18" s="283">
        <v>0</v>
      </c>
      <c r="AU18" s="283">
        <v>0</v>
      </c>
      <c r="AV18" s="283">
        <f>施設資源化量内訳!D18</f>
        <v>1106</v>
      </c>
      <c r="AW18" s="283">
        <f>施設資源化量内訳!E18</f>
        <v>0</v>
      </c>
      <c r="AX18" s="283">
        <f>施設資源化量内訳!F18</f>
        <v>0</v>
      </c>
      <c r="AY18" s="283">
        <f>施設資源化量内訳!G18</f>
        <v>0</v>
      </c>
      <c r="AZ18" s="283">
        <f>施設資源化量内訳!H18</f>
        <v>84</v>
      </c>
      <c r="BA18" s="283">
        <f>施設資源化量内訳!I18</f>
        <v>133</v>
      </c>
      <c r="BB18" s="283">
        <f>施設資源化量内訳!J18</f>
        <v>37</v>
      </c>
      <c r="BC18" s="283">
        <f>施設資源化量内訳!K18</f>
        <v>0</v>
      </c>
      <c r="BD18" s="283">
        <f>施設資源化量内訳!L18</f>
        <v>0</v>
      </c>
      <c r="BE18" s="283">
        <f>施設資源化量内訳!M18</f>
        <v>0</v>
      </c>
      <c r="BF18" s="283">
        <f>施設資源化量内訳!N18</f>
        <v>0</v>
      </c>
      <c r="BG18" s="283">
        <f>施設資源化量内訳!O18</f>
        <v>0</v>
      </c>
      <c r="BH18" s="283">
        <f>施設資源化量内訳!P18</f>
        <v>0</v>
      </c>
      <c r="BI18" s="283">
        <f>施設資源化量内訳!Q18</f>
        <v>0</v>
      </c>
      <c r="BJ18" s="283">
        <f>施設資源化量内訳!R18</f>
        <v>588</v>
      </c>
      <c r="BK18" s="283">
        <f>施設資源化量内訳!S18</f>
        <v>0</v>
      </c>
      <c r="BL18" s="283">
        <f>施設資源化量内訳!T18</f>
        <v>0</v>
      </c>
      <c r="BM18" s="283">
        <f>施設資源化量内訳!U18</f>
        <v>168</v>
      </c>
      <c r="BN18" s="283">
        <f>施設資源化量内訳!V18</f>
        <v>0</v>
      </c>
      <c r="BO18" s="283">
        <f>施設資源化量内訳!W18</f>
        <v>0</v>
      </c>
      <c r="BP18" s="283">
        <f>施設資源化量内訳!X18</f>
        <v>0</v>
      </c>
      <c r="BQ18" s="283">
        <f>施設資源化量内訳!Y18</f>
        <v>96</v>
      </c>
      <c r="BR18" s="283">
        <f t="shared" si="5"/>
        <v>0</v>
      </c>
      <c r="BS18" s="283">
        <v>0</v>
      </c>
      <c r="BT18" s="283">
        <v>0</v>
      </c>
      <c r="BU18" s="283"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v>0</v>
      </c>
      <c r="CC18" s="283">
        <v>0</v>
      </c>
      <c r="CD18" s="286" t="s">
        <v>779</v>
      </c>
      <c r="CE18" s="286" t="s">
        <v>779</v>
      </c>
      <c r="CF18" s="286" t="s">
        <v>779</v>
      </c>
      <c r="CG18" s="286" t="s">
        <v>779</v>
      </c>
      <c r="CH18" s="286" t="s">
        <v>779</v>
      </c>
      <c r="CI18" s="286" t="s">
        <v>779</v>
      </c>
      <c r="CJ18" s="286" t="s">
        <v>779</v>
      </c>
      <c r="CK18" s="286" t="s">
        <v>779</v>
      </c>
      <c r="CL18" s="283">
        <v>0</v>
      </c>
      <c r="CM18" s="283">
        <v>0</v>
      </c>
      <c r="CN18" s="284" t="s">
        <v>745</v>
      </c>
    </row>
    <row r="19" spans="1:92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7"/>
        <v>409</v>
      </c>
      <c r="E19" s="283">
        <f t="shared" si="8"/>
        <v>148</v>
      </c>
      <c r="F19" s="283">
        <f t="shared" si="9"/>
        <v>0</v>
      </c>
      <c r="G19" s="283">
        <f t="shared" si="10"/>
        <v>0</v>
      </c>
      <c r="H19" s="283">
        <f t="shared" si="11"/>
        <v>66</v>
      </c>
      <c r="I19" s="283">
        <f t="shared" si="12"/>
        <v>30</v>
      </c>
      <c r="J19" s="283">
        <f t="shared" si="13"/>
        <v>20</v>
      </c>
      <c r="K19" s="283">
        <f t="shared" si="14"/>
        <v>1</v>
      </c>
      <c r="L19" s="283">
        <f t="shared" si="15"/>
        <v>1</v>
      </c>
      <c r="M19" s="283">
        <f t="shared" si="16"/>
        <v>0</v>
      </c>
      <c r="N19" s="283">
        <f t="shared" si="1"/>
        <v>0</v>
      </c>
      <c r="O19" s="283">
        <f t="shared" si="17"/>
        <v>0</v>
      </c>
      <c r="P19" s="283">
        <f t="shared" si="18"/>
        <v>0</v>
      </c>
      <c r="Q19" s="283">
        <f t="shared" si="19"/>
        <v>0</v>
      </c>
      <c r="R19" s="283">
        <f t="shared" si="20"/>
        <v>0</v>
      </c>
      <c r="S19" s="283">
        <f t="shared" si="21"/>
        <v>0</v>
      </c>
      <c r="T19" s="283">
        <f t="shared" si="22"/>
        <v>0</v>
      </c>
      <c r="U19" s="283">
        <f t="shared" si="23"/>
        <v>0</v>
      </c>
      <c r="V19" s="283">
        <f t="shared" si="24"/>
        <v>0</v>
      </c>
      <c r="W19" s="283">
        <f t="shared" si="25"/>
        <v>141</v>
      </c>
      <c r="X19" s="283">
        <f t="shared" si="26"/>
        <v>0</v>
      </c>
      <c r="Y19" s="283">
        <f t="shared" si="27"/>
        <v>2</v>
      </c>
      <c r="Z19" s="283">
        <f t="shared" si="3"/>
        <v>148</v>
      </c>
      <c r="AA19" s="283">
        <v>148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6">
        <v>0</v>
      </c>
      <c r="AL19" s="286" t="s">
        <v>779</v>
      </c>
      <c r="AM19" s="286" t="s">
        <v>779</v>
      </c>
      <c r="AN19" s="286" t="s">
        <v>779</v>
      </c>
      <c r="AO19" s="286" t="s">
        <v>779</v>
      </c>
      <c r="AP19" s="286" t="s">
        <v>779</v>
      </c>
      <c r="AQ19" s="286" t="s">
        <v>779</v>
      </c>
      <c r="AR19" s="286" t="s">
        <v>779</v>
      </c>
      <c r="AS19" s="286" t="s">
        <v>779</v>
      </c>
      <c r="AT19" s="283">
        <v>0</v>
      </c>
      <c r="AU19" s="283">
        <v>0</v>
      </c>
      <c r="AV19" s="283">
        <f>施設資源化量内訳!D19</f>
        <v>261</v>
      </c>
      <c r="AW19" s="283">
        <f>施設資源化量内訳!E19</f>
        <v>0</v>
      </c>
      <c r="AX19" s="283">
        <f>施設資源化量内訳!F19</f>
        <v>0</v>
      </c>
      <c r="AY19" s="283">
        <f>施設資源化量内訳!G19</f>
        <v>0</v>
      </c>
      <c r="AZ19" s="283">
        <f>施設資源化量内訳!H19</f>
        <v>66</v>
      </c>
      <c r="BA19" s="283">
        <f>施設資源化量内訳!I19</f>
        <v>30</v>
      </c>
      <c r="BB19" s="283">
        <f>施設資源化量内訳!J19</f>
        <v>20</v>
      </c>
      <c r="BC19" s="283">
        <f>施設資源化量内訳!K19</f>
        <v>1</v>
      </c>
      <c r="BD19" s="283">
        <f>施設資源化量内訳!L19</f>
        <v>1</v>
      </c>
      <c r="BE19" s="283">
        <f>施設資源化量内訳!M19</f>
        <v>0</v>
      </c>
      <c r="BF19" s="283">
        <f>施設資源化量内訳!N19</f>
        <v>0</v>
      </c>
      <c r="BG19" s="283">
        <f>施設資源化量内訳!O19</f>
        <v>0</v>
      </c>
      <c r="BH19" s="283">
        <f>施設資源化量内訳!P19</f>
        <v>0</v>
      </c>
      <c r="BI19" s="283">
        <f>施設資源化量内訳!Q19</f>
        <v>0</v>
      </c>
      <c r="BJ19" s="283">
        <f>施設資源化量内訳!R19</f>
        <v>0</v>
      </c>
      <c r="BK19" s="283">
        <f>施設資源化量内訳!S19</f>
        <v>0</v>
      </c>
      <c r="BL19" s="283">
        <f>施設資源化量内訳!T19</f>
        <v>0</v>
      </c>
      <c r="BM19" s="283">
        <f>施設資源化量内訳!U19</f>
        <v>0</v>
      </c>
      <c r="BN19" s="283">
        <f>施設資源化量内訳!V19</f>
        <v>0</v>
      </c>
      <c r="BO19" s="283">
        <f>施設資源化量内訳!W19</f>
        <v>141</v>
      </c>
      <c r="BP19" s="283">
        <f>施設資源化量内訳!X19</f>
        <v>0</v>
      </c>
      <c r="BQ19" s="283">
        <f>施設資源化量内訳!Y19</f>
        <v>2</v>
      </c>
      <c r="BR19" s="283">
        <f t="shared" si="5"/>
        <v>0</v>
      </c>
      <c r="BS19" s="283">
        <v>0</v>
      </c>
      <c r="BT19" s="283">
        <v>0</v>
      </c>
      <c r="BU19" s="283"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v>0</v>
      </c>
      <c r="CC19" s="283">
        <v>0</v>
      </c>
      <c r="CD19" s="286" t="s">
        <v>779</v>
      </c>
      <c r="CE19" s="286" t="s">
        <v>779</v>
      </c>
      <c r="CF19" s="286" t="s">
        <v>779</v>
      </c>
      <c r="CG19" s="286" t="s">
        <v>779</v>
      </c>
      <c r="CH19" s="286" t="s">
        <v>779</v>
      </c>
      <c r="CI19" s="286" t="s">
        <v>779</v>
      </c>
      <c r="CJ19" s="286" t="s">
        <v>779</v>
      </c>
      <c r="CK19" s="286" t="s">
        <v>779</v>
      </c>
      <c r="CL19" s="283">
        <v>0</v>
      </c>
      <c r="CM19" s="283">
        <v>0</v>
      </c>
      <c r="CN19" s="284" t="s">
        <v>745</v>
      </c>
    </row>
    <row r="20" spans="1:92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7"/>
        <v>773</v>
      </c>
      <c r="E20" s="283">
        <f t="shared" si="8"/>
        <v>383</v>
      </c>
      <c r="F20" s="283">
        <f t="shared" si="9"/>
        <v>3</v>
      </c>
      <c r="G20" s="283">
        <f t="shared" si="10"/>
        <v>0</v>
      </c>
      <c r="H20" s="283">
        <f t="shared" si="11"/>
        <v>41</v>
      </c>
      <c r="I20" s="283">
        <f t="shared" si="12"/>
        <v>101</v>
      </c>
      <c r="J20" s="283">
        <f t="shared" si="13"/>
        <v>58</v>
      </c>
      <c r="K20" s="283">
        <f t="shared" si="14"/>
        <v>0</v>
      </c>
      <c r="L20" s="283">
        <f t="shared" si="15"/>
        <v>175</v>
      </c>
      <c r="M20" s="283">
        <f t="shared" si="16"/>
        <v>0</v>
      </c>
      <c r="N20" s="283">
        <f t="shared" si="1"/>
        <v>0</v>
      </c>
      <c r="O20" s="283">
        <f t="shared" si="17"/>
        <v>6</v>
      </c>
      <c r="P20" s="283">
        <f t="shared" si="18"/>
        <v>0</v>
      </c>
      <c r="Q20" s="283">
        <f t="shared" si="19"/>
        <v>0</v>
      </c>
      <c r="R20" s="283">
        <f t="shared" si="20"/>
        <v>0</v>
      </c>
      <c r="S20" s="283">
        <f t="shared" si="21"/>
        <v>0</v>
      </c>
      <c r="T20" s="283">
        <f t="shared" si="22"/>
        <v>0</v>
      </c>
      <c r="U20" s="283">
        <f t="shared" si="23"/>
        <v>0</v>
      </c>
      <c r="V20" s="283">
        <f t="shared" si="24"/>
        <v>0</v>
      </c>
      <c r="W20" s="283">
        <f t="shared" si="25"/>
        <v>0</v>
      </c>
      <c r="X20" s="283">
        <f t="shared" si="26"/>
        <v>1</v>
      </c>
      <c r="Y20" s="283">
        <f t="shared" si="27"/>
        <v>5</v>
      </c>
      <c r="Z20" s="283">
        <f t="shared" si="3"/>
        <v>773</v>
      </c>
      <c r="AA20" s="283">
        <v>383</v>
      </c>
      <c r="AB20" s="283">
        <v>3</v>
      </c>
      <c r="AC20" s="283">
        <v>0</v>
      </c>
      <c r="AD20" s="283">
        <v>41</v>
      </c>
      <c r="AE20" s="283">
        <v>101</v>
      </c>
      <c r="AF20" s="283">
        <v>58</v>
      </c>
      <c r="AG20" s="283">
        <v>0</v>
      </c>
      <c r="AH20" s="283">
        <v>175</v>
      </c>
      <c r="AI20" s="283">
        <v>0</v>
      </c>
      <c r="AJ20" s="283">
        <v>0</v>
      </c>
      <c r="AK20" s="286">
        <v>6</v>
      </c>
      <c r="AL20" s="286" t="s">
        <v>779</v>
      </c>
      <c r="AM20" s="286" t="s">
        <v>779</v>
      </c>
      <c r="AN20" s="286" t="s">
        <v>779</v>
      </c>
      <c r="AO20" s="286" t="s">
        <v>779</v>
      </c>
      <c r="AP20" s="286" t="s">
        <v>779</v>
      </c>
      <c r="AQ20" s="286" t="s">
        <v>779</v>
      </c>
      <c r="AR20" s="286" t="s">
        <v>779</v>
      </c>
      <c r="AS20" s="286" t="s">
        <v>779</v>
      </c>
      <c r="AT20" s="283">
        <v>1</v>
      </c>
      <c r="AU20" s="283">
        <v>5</v>
      </c>
      <c r="AV20" s="283">
        <f>施設資源化量内訳!D20</f>
        <v>0</v>
      </c>
      <c r="AW20" s="283">
        <f>施設資源化量内訳!E20</f>
        <v>0</v>
      </c>
      <c r="AX20" s="283">
        <f>施設資源化量内訳!F20</f>
        <v>0</v>
      </c>
      <c r="AY20" s="283">
        <f>施設資源化量内訳!G20</f>
        <v>0</v>
      </c>
      <c r="AZ20" s="283">
        <f>施設資源化量内訳!H20</f>
        <v>0</v>
      </c>
      <c r="BA20" s="283">
        <f>施設資源化量内訳!I20</f>
        <v>0</v>
      </c>
      <c r="BB20" s="283">
        <f>施設資源化量内訳!J20</f>
        <v>0</v>
      </c>
      <c r="BC20" s="283">
        <f>施設資源化量内訳!K20</f>
        <v>0</v>
      </c>
      <c r="BD20" s="283">
        <f>施設資源化量内訳!L20</f>
        <v>0</v>
      </c>
      <c r="BE20" s="283">
        <f>施設資源化量内訳!M20</f>
        <v>0</v>
      </c>
      <c r="BF20" s="283">
        <f>施設資源化量内訳!N20</f>
        <v>0</v>
      </c>
      <c r="BG20" s="283">
        <f>施設資源化量内訳!O20</f>
        <v>0</v>
      </c>
      <c r="BH20" s="283">
        <f>施設資源化量内訳!P20</f>
        <v>0</v>
      </c>
      <c r="BI20" s="283">
        <f>施設資源化量内訳!Q20</f>
        <v>0</v>
      </c>
      <c r="BJ20" s="283">
        <f>施設資源化量内訳!R20</f>
        <v>0</v>
      </c>
      <c r="BK20" s="283">
        <f>施設資源化量内訳!S20</f>
        <v>0</v>
      </c>
      <c r="BL20" s="283">
        <f>施設資源化量内訳!T20</f>
        <v>0</v>
      </c>
      <c r="BM20" s="283">
        <f>施設資源化量内訳!U20</f>
        <v>0</v>
      </c>
      <c r="BN20" s="283">
        <f>施設資源化量内訳!V20</f>
        <v>0</v>
      </c>
      <c r="BO20" s="283">
        <f>施設資源化量内訳!W20</f>
        <v>0</v>
      </c>
      <c r="BP20" s="283">
        <f>施設資源化量内訳!X20</f>
        <v>0</v>
      </c>
      <c r="BQ20" s="283">
        <f>施設資源化量内訳!Y20</f>
        <v>0</v>
      </c>
      <c r="BR20" s="283">
        <f t="shared" si="5"/>
        <v>0</v>
      </c>
      <c r="BS20" s="283">
        <v>0</v>
      </c>
      <c r="BT20" s="283">
        <v>0</v>
      </c>
      <c r="BU20" s="283"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v>0</v>
      </c>
      <c r="CC20" s="283">
        <v>0</v>
      </c>
      <c r="CD20" s="286" t="s">
        <v>779</v>
      </c>
      <c r="CE20" s="286" t="s">
        <v>779</v>
      </c>
      <c r="CF20" s="286" t="s">
        <v>779</v>
      </c>
      <c r="CG20" s="286" t="s">
        <v>779</v>
      </c>
      <c r="CH20" s="286" t="s">
        <v>779</v>
      </c>
      <c r="CI20" s="286" t="s">
        <v>779</v>
      </c>
      <c r="CJ20" s="286" t="s">
        <v>779</v>
      </c>
      <c r="CK20" s="286" t="s">
        <v>779</v>
      </c>
      <c r="CL20" s="283">
        <v>0</v>
      </c>
      <c r="CM20" s="283">
        <v>0</v>
      </c>
      <c r="CN20" s="284" t="s">
        <v>756</v>
      </c>
    </row>
    <row r="21" spans="1:92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7"/>
        <v>975</v>
      </c>
      <c r="E21" s="283">
        <f t="shared" si="8"/>
        <v>339</v>
      </c>
      <c r="F21" s="283">
        <f t="shared" si="9"/>
        <v>2</v>
      </c>
      <c r="G21" s="283">
        <f t="shared" si="10"/>
        <v>125</v>
      </c>
      <c r="H21" s="283">
        <f t="shared" si="11"/>
        <v>111</v>
      </c>
      <c r="I21" s="283">
        <f t="shared" si="12"/>
        <v>127</v>
      </c>
      <c r="J21" s="283">
        <f t="shared" si="13"/>
        <v>59</v>
      </c>
      <c r="K21" s="283">
        <f t="shared" si="14"/>
        <v>0</v>
      </c>
      <c r="L21" s="283">
        <f t="shared" si="15"/>
        <v>204</v>
      </c>
      <c r="M21" s="283">
        <f t="shared" si="16"/>
        <v>0</v>
      </c>
      <c r="N21" s="283">
        <f t="shared" si="1"/>
        <v>0</v>
      </c>
      <c r="O21" s="283">
        <f t="shared" si="17"/>
        <v>1</v>
      </c>
      <c r="P21" s="283">
        <f t="shared" si="18"/>
        <v>0</v>
      </c>
      <c r="Q21" s="283">
        <f t="shared" si="19"/>
        <v>0</v>
      </c>
      <c r="R21" s="283">
        <f t="shared" si="20"/>
        <v>0</v>
      </c>
      <c r="S21" s="283">
        <f t="shared" si="21"/>
        <v>0</v>
      </c>
      <c r="T21" s="283">
        <f t="shared" si="22"/>
        <v>0</v>
      </c>
      <c r="U21" s="283">
        <f t="shared" si="23"/>
        <v>0</v>
      </c>
      <c r="V21" s="283">
        <f t="shared" si="24"/>
        <v>0</v>
      </c>
      <c r="W21" s="283">
        <f t="shared" si="25"/>
        <v>0</v>
      </c>
      <c r="X21" s="283">
        <f t="shared" si="26"/>
        <v>0</v>
      </c>
      <c r="Y21" s="283">
        <f t="shared" si="27"/>
        <v>7</v>
      </c>
      <c r="Z21" s="283">
        <f t="shared" si="3"/>
        <v>475</v>
      </c>
      <c r="AA21" s="283">
        <v>313</v>
      </c>
      <c r="AB21" s="283">
        <v>1</v>
      </c>
      <c r="AC21" s="283">
        <v>115</v>
      </c>
      <c r="AD21" s="283">
        <v>46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6">
        <v>0</v>
      </c>
      <c r="AL21" s="286" t="s">
        <v>779</v>
      </c>
      <c r="AM21" s="286" t="s">
        <v>779</v>
      </c>
      <c r="AN21" s="286" t="s">
        <v>779</v>
      </c>
      <c r="AO21" s="286" t="s">
        <v>779</v>
      </c>
      <c r="AP21" s="286" t="s">
        <v>779</v>
      </c>
      <c r="AQ21" s="286" t="s">
        <v>779</v>
      </c>
      <c r="AR21" s="286" t="s">
        <v>779</v>
      </c>
      <c r="AS21" s="286" t="s">
        <v>779</v>
      </c>
      <c r="AT21" s="283">
        <v>0</v>
      </c>
      <c r="AU21" s="283">
        <v>0</v>
      </c>
      <c r="AV21" s="283">
        <f>施設資源化量内訳!D21</f>
        <v>459</v>
      </c>
      <c r="AW21" s="283">
        <f>施設資源化量内訳!E21</f>
        <v>0</v>
      </c>
      <c r="AX21" s="283">
        <f>施設資源化量内訳!F21</f>
        <v>0</v>
      </c>
      <c r="AY21" s="283">
        <f>施設資源化量内訳!G21</f>
        <v>0</v>
      </c>
      <c r="AZ21" s="283">
        <f>施設資源化量内訳!H21</f>
        <v>64</v>
      </c>
      <c r="BA21" s="283">
        <f>施設資源化量内訳!I21</f>
        <v>125</v>
      </c>
      <c r="BB21" s="283">
        <f>施設資源化量内訳!J21</f>
        <v>59</v>
      </c>
      <c r="BC21" s="283">
        <f>施設資源化量内訳!K21</f>
        <v>0</v>
      </c>
      <c r="BD21" s="283">
        <f>施設資源化量内訳!L21</f>
        <v>204</v>
      </c>
      <c r="BE21" s="283">
        <f>施設資源化量内訳!M21</f>
        <v>0</v>
      </c>
      <c r="BF21" s="283">
        <f>施設資源化量内訳!N21</f>
        <v>0</v>
      </c>
      <c r="BG21" s="283">
        <f>施設資源化量内訳!O21</f>
        <v>0</v>
      </c>
      <c r="BH21" s="283">
        <f>施設資源化量内訳!P21</f>
        <v>0</v>
      </c>
      <c r="BI21" s="283">
        <f>施設資源化量内訳!Q21</f>
        <v>0</v>
      </c>
      <c r="BJ21" s="283">
        <f>施設資源化量内訳!R21</f>
        <v>0</v>
      </c>
      <c r="BK21" s="283">
        <f>施設資源化量内訳!S21</f>
        <v>0</v>
      </c>
      <c r="BL21" s="283">
        <f>施設資源化量内訳!T21</f>
        <v>0</v>
      </c>
      <c r="BM21" s="283">
        <f>施設資源化量内訳!U21</f>
        <v>0</v>
      </c>
      <c r="BN21" s="283">
        <f>施設資源化量内訳!V21</f>
        <v>0</v>
      </c>
      <c r="BO21" s="283">
        <f>施設資源化量内訳!W21</f>
        <v>0</v>
      </c>
      <c r="BP21" s="283">
        <f>施設資源化量内訳!X21</f>
        <v>0</v>
      </c>
      <c r="BQ21" s="283">
        <f>施設資源化量内訳!Y21</f>
        <v>7</v>
      </c>
      <c r="BR21" s="283">
        <f t="shared" si="5"/>
        <v>41</v>
      </c>
      <c r="BS21" s="283">
        <v>26</v>
      </c>
      <c r="BT21" s="283">
        <v>1</v>
      </c>
      <c r="BU21" s="283">
        <v>10</v>
      </c>
      <c r="BV21" s="283">
        <v>1</v>
      </c>
      <c r="BW21" s="283">
        <v>2</v>
      </c>
      <c r="BX21" s="283">
        <v>0</v>
      </c>
      <c r="BY21" s="283">
        <v>0</v>
      </c>
      <c r="BZ21" s="283">
        <v>0</v>
      </c>
      <c r="CA21" s="283">
        <v>0</v>
      </c>
      <c r="CB21" s="283">
        <v>0</v>
      </c>
      <c r="CC21" s="283">
        <v>1</v>
      </c>
      <c r="CD21" s="286" t="s">
        <v>779</v>
      </c>
      <c r="CE21" s="286" t="s">
        <v>779</v>
      </c>
      <c r="CF21" s="286" t="s">
        <v>779</v>
      </c>
      <c r="CG21" s="286" t="s">
        <v>779</v>
      </c>
      <c r="CH21" s="286" t="s">
        <v>779</v>
      </c>
      <c r="CI21" s="286" t="s">
        <v>779</v>
      </c>
      <c r="CJ21" s="286" t="s">
        <v>779</v>
      </c>
      <c r="CK21" s="286" t="s">
        <v>779</v>
      </c>
      <c r="CL21" s="283">
        <v>0</v>
      </c>
      <c r="CM21" s="283">
        <v>0</v>
      </c>
      <c r="CN21" s="284" t="s">
        <v>745</v>
      </c>
    </row>
    <row r="22" spans="1:92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7"/>
        <v>449</v>
      </c>
      <c r="E22" s="283">
        <f t="shared" si="8"/>
        <v>174</v>
      </c>
      <c r="F22" s="283">
        <f t="shared" si="9"/>
        <v>0</v>
      </c>
      <c r="G22" s="283">
        <f t="shared" si="10"/>
        <v>0</v>
      </c>
      <c r="H22" s="283">
        <f t="shared" si="11"/>
        <v>11</v>
      </c>
      <c r="I22" s="283">
        <f t="shared" si="12"/>
        <v>35</v>
      </c>
      <c r="J22" s="283">
        <f t="shared" si="13"/>
        <v>17</v>
      </c>
      <c r="K22" s="283">
        <f t="shared" si="14"/>
        <v>0</v>
      </c>
      <c r="L22" s="283">
        <f t="shared" si="15"/>
        <v>36</v>
      </c>
      <c r="M22" s="283">
        <f t="shared" si="16"/>
        <v>0</v>
      </c>
      <c r="N22" s="283">
        <f t="shared" si="1"/>
        <v>0</v>
      </c>
      <c r="O22" s="283">
        <f t="shared" si="17"/>
        <v>0</v>
      </c>
      <c r="P22" s="283">
        <f t="shared" si="18"/>
        <v>0</v>
      </c>
      <c r="Q22" s="283">
        <f t="shared" si="19"/>
        <v>0</v>
      </c>
      <c r="R22" s="283">
        <f t="shared" si="20"/>
        <v>0</v>
      </c>
      <c r="S22" s="283">
        <f t="shared" si="21"/>
        <v>0</v>
      </c>
      <c r="T22" s="283">
        <f t="shared" si="22"/>
        <v>0</v>
      </c>
      <c r="U22" s="283">
        <f t="shared" si="23"/>
        <v>176</v>
      </c>
      <c r="V22" s="283">
        <f t="shared" si="24"/>
        <v>0</v>
      </c>
      <c r="W22" s="283">
        <f t="shared" si="25"/>
        <v>0</v>
      </c>
      <c r="X22" s="283">
        <f t="shared" si="26"/>
        <v>0</v>
      </c>
      <c r="Y22" s="283">
        <f t="shared" si="27"/>
        <v>0</v>
      </c>
      <c r="Z22" s="283">
        <f t="shared" si="3"/>
        <v>185</v>
      </c>
      <c r="AA22" s="283">
        <v>174</v>
      </c>
      <c r="AB22" s="283">
        <v>0</v>
      </c>
      <c r="AC22" s="283">
        <v>0</v>
      </c>
      <c r="AD22" s="283">
        <v>11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6">
        <v>0</v>
      </c>
      <c r="AL22" s="286" t="s">
        <v>779</v>
      </c>
      <c r="AM22" s="286" t="s">
        <v>779</v>
      </c>
      <c r="AN22" s="286" t="s">
        <v>779</v>
      </c>
      <c r="AO22" s="286" t="s">
        <v>779</v>
      </c>
      <c r="AP22" s="286" t="s">
        <v>779</v>
      </c>
      <c r="AQ22" s="286" t="s">
        <v>779</v>
      </c>
      <c r="AR22" s="286" t="s">
        <v>779</v>
      </c>
      <c r="AS22" s="286" t="s">
        <v>779</v>
      </c>
      <c r="AT22" s="283">
        <v>0</v>
      </c>
      <c r="AU22" s="283">
        <v>0</v>
      </c>
      <c r="AV22" s="283">
        <f>施設資源化量内訳!D22</f>
        <v>264</v>
      </c>
      <c r="AW22" s="283">
        <f>施設資源化量内訳!E22</f>
        <v>0</v>
      </c>
      <c r="AX22" s="283">
        <f>施設資源化量内訳!F22</f>
        <v>0</v>
      </c>
      <c r="AY22" s="283">
        <f>施設資源化量内訳!G22</f>
        <v>0</v>
      </c>
      <c r="AZ22" s="283">
        <f>施設資源化量内訳!H22</f>
        <v>0</v>
      </c>
      <c r="BA22" s="283">
        <f>施設資源化量内訳!I22</f>
        <v>35</v>
      </c>
      <c r="BB22" s="283">
        <f>施設資源化量内訳!J22</f>
        <v>17</v>
      </c>
      <c r="BC22" s="283">
        <f>施設資源化量内訳!K22</f>
        <v>0</v>
      </c>
      <c r="BD22" s="283">
        <f>施設資源化量内訳!L22</f>
        <v>36</v>
      </c>
      <c r="BE22" s="283">
        <f>施設資源化量内訳!M22</f>
        <v>0</v>
      </c>
      <c r="BF22" s="283">
        <f>施設資源化量内訳!N22</f>
        <v>0</v>
      </c>
      <c r="BG22" s="283">
        <f>施設資源化量内訳!O22</f>
        <v>0</v>
      </c>
      <c r="BH22" s="283">
        <f>施設資源化量内訳!P22</f>
        <v>0</v>
      </c>
      <c r="BI22" s="283">
        <f>施設資源化量内訳!Q22</f>
        <v>0</v>
      </c>
      <c r="BJ22" s="283">
        <f>施設資源化量内訳!R22</f>
        <v>0</v>
      </c>
      <c r="BK22" s="283">
        <f>施設資源化量内訳!S22</f>
        <v>0</v>
      </c>
      <c r="BL22" s="283">
        <f>施設資源化量内訳!T22</f>
        <v>0</v>
      </c>
      <c r="BM22" s="283">
        <f>施設資源化量内訳!U22</f>
        <v>176</v>
      </c>
      <c r="BN22" s="283">
        <f>施設資源化量内訳!V22</f>
        <v>0</v>
      </c>
      <c r="BO22" s="283">
        <f>施設資源化量内訳!W22</f>
        <v>0</v>
      </c>
      <c r="BP22" s="283">
        <f>施設資源化量内訳!X22</f>
        <v>0</v>
      </c>
      <c r="BQ22" s="283">
        <f>施設資源化量内訳!Y22</f>
        <v>0</v>
      </c>
      <c r="BR22" s="283">
        <f t="shared" si="5"/>
        <v>0</v>
      </c>
      <c r="BS22" s="283">
        <v>0</v>
      </c>
      <c r="BT22" s="283">
        <v>0</v>
      </c>
      <c r="BU22" s="283"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v>0</v>
      </c>
      <c r="CC22" s="283">
        <v>0</v>
      </c>
      <c r="CD22" s="286" t="s">
        <v>779</v>
      </c>
      <c r="CE22" s="286" t="s">
        <v>779</v>
      </c>
      <c r="CF22" s="286" t="s">
        <v>779</v>
      </c>
      <c r="CG22" s="286" t="s">
        <v>779</v>
      </c>
      <c r="CH22" s="286" t="s">
        <v>779</v>
      </c>
      <c r="CI22" s="286" t="s">
        <v>779</v>
      </c>
      <c r="CJ22" s="286" t="s">
        <v>779</v>
      </c>
      <c r="CK22" s="286" t="s">
        <v>779</v>
      </c>
      <c r="CL22" s="283">
        <v>0</v>
      </c>
      <c r="CM22" s="283">
        <v>0</v>
      </c>
      <c r="CN22" s="284" t="s">
        <v>745</v>
      </c>
    </row>
    <row r="23" spans="1:92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7"/>
        <v>839</v>
      </c>
      <c r="E23" s="283">
        <f t="shared" si="8"/>
        <v>438</v>
      </c>
      <c r="F23" s="283">
        <f t="shared" si="9"/>
        <v>5</v>
      </c>
      <c r="G23" s="283">
        <f t="shared" si="10"/>
        <v>0</v>
      </c>
      <c r="H23" s="283">
        <f t="shared" si="11"/>
        <v>114</v>
      </c>
      <c r="I23" s="283">
        <f t="shared" si="12"/>
        <v>103</v>
      </c>
      <c r="J23" s="283">
        <f t="shared" si="13"/>
        <v>31</v>
      </c>
      <c r="K23" s="283">
        <f t="shared" si="14"/>
        <v>1</v>
      </c>
      <c r="L23" s="283">
        <f t="shared" si="15"/>
        <v>0</v>
      </c>
      <c r="M23" s="283">
        <f t="shared" si="16"/>
        <v>0</v>
      </c>
      <c r="N23" s="283">
        <f t="shared" si="1"/>
        <v>0</v>
      </c>
      <c r="O23" s="283">
        <f t="shared" si="17"/>
        <v>54</v>
      </c>
      <c r="P23" s="283">
        <f t="shared" si="18"/>
        <v>0</v>
      </c>
      <c r="Q23" s="283">
        <f t="shared" si="19"/>
        <v>0</v>
      </c>
      <c r="R23" s="283">
        <f t="shared" si="20"/>
        <v>0</v>
      </c>
      <c r="S23" s="283">
        <f t="shared" si="21"/>
        <v>0</v>
      </c>
      <c r="T23" s="283">
        <f t="shared" si="22"/>
        <v>0</v>
      </c>
      <c r="U23" s="283">
        <f t="shared" si="23"/>
        <v>0</v>
      </c>
      <c r="V23" s="283">
        <f t="shared" si="24"/>
        <v>0</v>
      </c>
      <c r="W23" s="283">
        <f t="shared" si="25"/>
        <v>0</v>
      </c>
      <c r="X23" s="283">
        <f t="shared" si="26"/>
        <v>4</v>
      </c>
      <c r="Y23" s="283">
        <f t="shared" si="27"/>
        <v>89</v>
      </c>
      <c r="Z23" s="283">
        <f t="shared" si="3"/>
        <v>745</v>
      </c>
      <c r="AA23" s="283">
        <v>406</v>
      </c>
      <c r="AB23" s="283">
        <v>5</v>
      </c>
      <c r="AC23" s="283">
        <v>0</v>
      </c>
      <c r="AD23" s="283">
        <v>112</v>
      </c>
      <c r="AE23" s="283">
        <v>103</v>
      </c>
      <c r="AF23" s="283">
        <v>30</v>
      </c>
      <c r="AG23" s="283">
        <v>1</v>
      </c>
      <c r="AH23" s="283">
        <v>0</v>
      </c>
      <c r="AI23" s="283">
        <v>0</v>
      </c>
      <c r="AJ23" s="283">
        <v>0</v>
      </c>
      <c r="AK23" s="286">
        <v>53</v>
      </c>
      <c r="AL23" s="286" t="s">
        <v>779</v>
      </c>
      <c r="AM23" s="286" t="s">
        <v>779</v>
      </c>
      <c r="AN23" s="286" t="s">
        <v>779</v>
      </c>
      <c r="AO23" s="286" t="s">
        <v>779</v>
      </c>
      <c r="AP23" s="286" t="s">
        <v>779</v>
      </c>
      <c r="AQ23" s="286" t="s">
        <v>779</v>
      </c>
      <c r="AR23" s="286" t="s">
        <v>779</v>
      </c>
      <c r="AS23" s="286" t="s">
        <v>779</v>
      </c>
      <c r="AT23" s="283">
        <v>4</v>
      </c>
      <c r="AU23" s="283">
        <v>31</v>
      </c>
      <c r="AV23" s="283">
        <f>施設資源化量内訳!D23</f>
        <v>58</v>
      </c>
      <c r="AW23" s="283">
        <f>施設資源化量内訳!E23</f>
        <v>0</v>
      </c>
      <c r="AX23" s="283">
        <f>施設資源化量内訳!F23</f>
        <v>0</v>
      </c>
      <c r="AY23" s="283">
        <f>施設資源化量内訳!G23</f>
        <v>0</v>
      </c>
      <c r="AZ23" s="283">
        <f>施設資源化量内訳!H23</f>
        <v>0</v>
      </c>
      <c r="BA23" s="283">
        <f>施設資源化量内訳!I23</f>
        <v>0</v>
      </c>
      <c r="BB23" s="283">
        <f>施設資源化量内訳!J23</f>
        <v>0</v>
      </c>
      <c r="BC23" s="283">
        <f>施設資源化量内訳!K23</f>
        <v>0</v>
      </c>
      <c r="BD23" s="283">
        <f>施設資源化量内訳!L23</f>
        <v>0</v>
      </c>
      <c r="BE23" s="283">
        <f>施設資源化量内訳!M23</f>
        <v>0</v>
      </c>
      <c r="BF23" s="283">
        <f>施設資源化量内訳!N23</f>
        <v>0</v>
      </c>
      <c r="BG23" s="283">
        <f>施設資源化量内訳!O23</f>
        <v>0</v>
      </c>
      <c r="BH23" s="283">
        <f>施設資源化量内訳!P23</f>
        <v>0</v>
      </c>
      <c r="BI23" s="283">
        <f>施設資源化量内訳!Q23</f>
        <v>0</v>
      </c>
      <c r="BJ23" s="283">
        <f>施設資源化量内訳!R23</f>
        <v>0</v>
      </c>
      <c r="BK23" s="283">
        <f>施設資源化量内訳!S23</f>
        <v>0</v>
      </c>
      <c r="BL23" s="283">
        <f>施設資源化量内訳!T23</f>
        <v>0</v>
      </c>
      <c r="BM23" s="283">
        <f>施設資源化量内訳!U23</f>
        <v>0</v>
      </c>
      <c r="BN23" s="283">
        <f>施設資源化量内訳!V23</f>
        <v>0</v>
      </c>
      <c r="BO23" s="283">
        <f>施設資源化量内訳!W23</f>
        <v>0</v>
      </c>
      <c r="BP23" s="283">
        <f>施設資源化量内訳!X23</f>
        <v>0</v>
      </c>
      <c r="BQ23" s="283">
        <f>施設資源化量内訳!Y23</f>
        <v>58</v>
      </c>
      <c r="BR23" s="283">
        <f t="shared" si="5"/>
        <v>36</v>
      </c>
      <c r="BS23" s="283">
        <v>32</v>
      </c>
      <c r="BT23" s="283">
        <v>0</v>
      </c>
      <c r="BU23" s="283">
        <v>0</v>
      </c>
      <c r="BV23" s="283">
        <v>2</v>
      </c>
      <c r="BW23" s="283">
        <v>0</v>
      </c>
      <c r="BX23" s="283">
        <v>1</v>
      </c>
      <c r="BY23" s="283">
        <v>0</v>
      </c>
      <c r="BZ23" s="283">
        <v>0</v>
      </c>
      <c r="CA23" s="283">
        <v>0</v>
      </c>
      <c r="CB23" s="283">
        <v>0</v>
      </c>
      <c r="CC23" s="283">
        <v>1</v>
      </c>
      <c r="CD23" s="286" t="s">
        <v>779</v>
      </c>
      <c r="CE23" s="286" t="s">
        <v>779</v>
      </c>
      <c r="CF23" s="286" t="s">
        <v>779</v>
      </c>
      <c r="CG23" s="286" t="s">
        <v>779</v>
      </c>
      <c r="CH23" s="286" t="s">
        <v>779</v>
      </c>
      <c r="CI23" s="286" t="s">
        <v>779</v>
      </c>
      <c r="CJ23" s="286" t="s">
        <v>779</v>
      </c>
      <c r="CK23" s="286" t="s">
        <v>779</v>
      </c>
      <c r="CL23" s="283">
        <v>0</v>
      </c>
      <c r="CM23" s="283">
        <v>0</v>
      </c>
      <c r="CN23" s="284" t="s">
        <v>756</v>
      </c>
    </row>
    <row r="24" spans="1:92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7"/>
        <v>555</v>
      </c>
      <c r="E24" s="283">
        <f t="shared" si="8"/>
        <v>195</v>
      </c>
      <c r="F24" s="283">
        <f t="shared" si="9"/>
        <v>2</v>
      </c>
      <c r="G24" s="283">
        <f t="shared" si="10"/>
        <v>0</v>
      </c>
      <c r="H24" s="283">
        <f t="shared" si="11"/>
        <v>21</v>
      </c>
      <c r="I24" s="283">
        <f t="shared" si="12"/>
        <v>65</v>
      </c>
      <c r="J24" s="283">
        <f t="shared" si="13"/>
        <v>26</v>
      </c>
      <c r="K24" s="283">
        <f t="shared" si="14"/>
        <v>0</v>
      </c>
      <c r="L24" s="283">
        <f t="shared" si="15"/>
        <v>45</v>
      </c>
      <c r="M24" s="283">
        <f t="shared" si="16"/>
        <v>0</v>
      </c>
      <c r="N24" s="283">
        <f t="shared" si="1"/>
        <v>0</v>
      </c>
      <c r="O24" s="283">
        <f t="shared" si="17"/>
        <v>12</v>
      </c>
      <c r="P24" s="283">
        <f t="shared" si="18"/>
        <v>0</v>
      </c>
      <c r="Q24" s="283">
        <f t="shared" si="19"/>
        <v>0</v>
      </c>
      <c r="R24" s="283">
        <f t="shared" si="20"/>
        <v>0</v>
      </c>
      <c r="S24" s="283">
        <f t="shared" si="21"/>
        <v>0</v>
      </c>
      <c r="T24" s="283">
        <f t="shared" si="22"/>
        <v>0</v>
      </c>
      <c r="U24" s="283">
        <f t="shared" si="23"/>
        <v>179</v>
      </c>
      <c r="V24" s="283">
        <f t="shared" si="24"/>
        <v>0</v>
      </c>
      <c r="W24" s="283">
        <f t="shared" si="25"/>
        <v>0</v>
      </c>
      <c r="X24" s="283">
        <f t="shared" si="26"/>
        <v>0</v>
      </c>
      <c r="Y24" s="283">
        <f t="shared" si="27"/>
        <v>10</v>
      </c>
      <c r="Z24" s="283">
        <f t="shared" si="3"/>
        <v>331</v>
      </c>
      <c r="AA24" s="283">
        <v>195</v>
      </c>
      <c r="AB24" s="283">
        <v>2</v>
      </c>
      <c r="AC24" s="283">
        <v>0</v>
      </c>
      <c r="AD24" s="283">
        <v>21</v>
      </c>
      <c r="AE24" s="283">
        <v>65</v>
      </c>
      <c r="AF24" s="283">
        <v>26</v>
      </c>
      <c r="AG24" s="283">
        <v>0</v>
      </c>
      <c r="AH24" s="283">
        <v>0</v>
      </c>
      <c r="AI24" s="283">
        <v>0</v>
      </c>
      <c r="AJ24" s="283">
        <v>0</v>
      </c>
      <c r="AK24" s="286">
        <v>12</v>
      </c>
      <c r="AL24" s="286" t="s">
        <v>779</v>
      </c>
      <c r="AM24" s="286" t="s">
        <v>779</v>
      </c>
      <c r="AN24" s="286" t="s">
        <v>779</v>
      </c>
      <c r="AO24" s="286" t="s">
        <v>779</v>
      </c>
      <c r="AP24" s="286" t="s">
        <v>779</v>
      </c>
      <c r="AQ24" s="286" t="s">
        <v>779</v>
      </c>
      <c r="AR24" s="286" t="s">
        <v>779</v>
      </c>
      <c r="AS24" s="286" t="s">
        <v>779</v>
      </c>
      <c r="AT24" s="283">
        <v>0</v>
      </c>
      <c r="AU24" s="283">
        <v>10</v>
      </c>
      <c r="AV24" s="283">
        <f>施設資源化量内訳!D24</f>
        <v>224</v>
      </c>
      <c r="AW24" s="283">
        <f>施設資源化量内訳!E24</f>
        <v>0</v>
      </c>
      <c r="AX24" s="283">
        <f>施設資源化量内訳!F24</f>
        <v>0</v>
      </c>
      <c r="AY24" s="283">
        <f>施設資源化量内訳!G24</f>
        <v>0</v>
      </c>
      <c r="AZ24" s="283">
        <f>施設資源化量内訳!H24</f>
        <v>0</v>
      </c>
      <c r="BA24" s="283">
        <f>施設資源化量内訳!I24</f>
        <v>0</v>
      </c>
      <c r="BB24" s="283">
        <f>施設資源化量内訳!J24</f>
        <v>0</v>
      </c>
      <c r="BC24" s="283">
        <f>施設資源化量内訳!K24</f>
        <v>0</v>
      </c>
      <c r="BD24" s="283">
        <f>施設資源化量内訳!L24</f>
        <v>45</v>
      </c>
      <c r="BE24" s="283">
        <f>施設資源化量内訳!M24</f>
        <v>0</v>
      </c>
      <c r="BF24" s="283">
        <f>施設資源化量内訳!N24</f>
        <v>0</v>
      </c>
      <c r="BG24" s="283">
        <f>施設資源化量内訳!O24</f>
        <v>0</v>
      </c>
      <c r="BH24" s="283">
        <f>施設資源化量内訳!P24</f>
        <v>0</v>
      </c>
      <c r="BI24" s="283">
        <f>施設資源化量内訳!Q24</f>
        <v>0</v>
      </c>
      <c r="BJ24" s="283">
        <f>施設資源化量内訳!R24</f>
        <v>0</v>
      </c>
      <c r="BK24" s="283">
        <f>施設資源化量内訳!S24</f>
        <v>0</v>
      </c>
      <c r="BL24" s="283">
        <f>施設資源化量内訳!T24</f>
        <v>0</v>
      </c>
      <c r="BM24" s="283">
        <f>施設資源化量内訳!U24</f>
        <v>179</v>
      </c>
      <c r="BN24" s="283">
        <f>施設資源化量内訳!V24</f>
        <v>0</v>
      </c>
      <c r="BO24" s="283">
        <f>施設資源化量内訳!W24</f>
        <v>0</v>
      </c>
      <c r="BP24" s="283">
        <f>施設資源化量内訳!X24</f>
        <v>0</v>
      </c>
      <c r="BQ24" s="283">
        <f>施設資源化量内訳!Y24</f>
        <v>0</v>
      </c>
      <c r="BR24" s="283">
        <f t="shared" si="5"/>
        <v>0</v>
      </c>
      <c r="BS24" s="283">
        <v>0</v>
      </c>
      <c r="BT24" s="283">
        <v>0</v>
      </c>
      <c r="BU24" s="283"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v>0</v>
      </c>
      <c r="CC24" s="283">
        <v>0</v>
      </c>
      <c r="CD24" s="286" t="s">
        <v>779</v>
      </c>
      <c r="CE24" s="286" t="s">
        <v>779</v>
      </c>
      <c r="CF24" s="286" t="s">
        <v>779</v>
      </c>
      <c r="CG24" s="286" t="s">
        <v>779</v>
      </c>
      <c r="CH24" s="286" t="s">
        <v>779</v>
      </c>
      <c r="CI24" s="286" t="s">
        <v>779</v>
      </c>
      <c r="CJ24" s="286" t="s">
        <v>779</v>
      </c>
      <c r="CK24" s="286" t="s">
        <v>779</v>
      </c>
      <c r="CL24" s="283">
        <v>0</v>
      </c>
      <c r="CM24" s="283">
        <v>0</v>
      </c>
      <c r="CN24" s="284" t="s">
        <v>745</v>
      </c>
    </row>
    <row r="25" spans="1:92" ht="13.5" customHeight="1" x14ac:dyDescent="0.15">
      <c r="A25" s="281"/>
      <c r="B25" s="282"/>
      <c r="C25" s="281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6"/>
      <c r="AL25" s="286"/>
      <c r="AM25" s="286"/>
      <c r="AN25" s="286"/>
      <c r="AO25" s="286"/>
      <c r="AP25" s="286"/>
      <c r="AQ25" s="286"/>
      <c r="AR25" s="286"/>
      <c r="AS25" s="286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83"/>
      <c r="BR25" s="283"/>
      <c r="BS25" s="283"/>
      <c r="BT25" s="283"/>
      <c r="BU25" s="283"/>
      <c r="BV25" s="283"/>
      <c r="BW25" s="283"/>
      <c r="BX25" s="283"/>
      <c r="BY25" s="283"/>
      <c r="BZ25" s="283"/>
      <c r="CA25" s="283"/>
      <c r="CB25" s="283"/>
      <c r="CC25" s="283"/>
      <c r="CD25" s="286"/>
      <c r="CE25" s="286"/>
      <c r="CF25" s="286"/>
      <c r="CG25" s="286"/>
      <c r="CH25" s="286"/>
      <c r="CI25" s="286"/>
      <c r="CJ25" s="286"/>
      <c r="CK25" s="286"/>
      <c r="CL25" s="283"/>
      <c r="CM25" s="283"/>
      <c r="CN25" s="284"/>
    </row>
    <row r="26" spans="1:92" ht="13.5" customHeight="1" x14ac:dyDescent="0.15">
      <c r="A26" s="281"/>
      <c r="B26" s="282"/>
      <c r="C26" s="281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6"/>
      <c r="AL26" s="286"/>
      <c r="AM26" s="286"/>
      <c r="AN26" s="286"/>
      <c r="AO26" s="286"/>
      <c r="AP26" s="286"/>
      <c r="AQ26" s="286"/>
      <c r="AR26" s="286"/>
      <c r="AS26" s="286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3"/>
      <c r="BM26" s="283"/>
      <c r="BN26" s="283"/>
      <c r="BO26" s="283"/>
      <c r="BP26" s="283"/>
      <c r="BQ26" s="283"/>
      <c r="BR26" s="283"/>
      <c r="BS26" s="283"/>
      <c r="BT26" s="283"/>
      <c r="BU26" s="283"/>
      <c r="BV26" s="283"/>
      <c r="BW26" s="283"/>
      <c r="BX26" s="283"/>
      <c r="BY26" s="283"/>
      <c r="BZ26" s="283"/>
      <c r="CA26" s="283"/>
      <c r="CB26" s="283"/>
      <c r="CC26" s="283"/>
      <c r="CD26" s="286"/>
      <c r="CE26" s="286"/>
      <c r="CF26" s="286"/>
      <c r="CG26" s="286"/>
      <c r="CH26" s="286"/>
      <c r="CI26" s="286"/>
      <c r="CJ26" s="286"/>
      <c r="CK26" s="286"/>
      <c r="CL26" s="283"/>
      <c r="CM26" s="283"/>
      <c r="CN26" s="284"/>
    </row>
    <row r="27" spans="1:92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6"/>
      <c r="AL27" s="286"/>
      <c r="AM27" s="286"/>
      <c r="AN27" s="286"/>
      <c r="AO27" s="286"/>
      <c r="AP27" s="286"/>
      <c r="AQ27" s="286"/>
      <c r="AR27" s="286"/>
      <c r="AS27" s="286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6"/>
      <c r="CE27" s="286"/>
      <c r="CF27" s="286"/>
      <c r="CG27" s="286"/>
      <c r="CH27" s="286"/>
      <c r="CI27" s="286"/>
      <c r="CJ27" s="286"/>
      <c r="CK27" s="286"/>
      <c r="CL27" s="283"/>
      <c r="CM27" s="283"/>
      <c r="CN27" s="284"/>
    </row>
    <row r="28" spans="1:92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6"/>
      <c r="AL28" s="286"/>
      <c r="AM28" s="286"/>
      <c r="AN28" s="286"/>
      <c r="AO28" s="286"/>
      <c r="AP28" s="286"/>
      <c r="AQ28" s="286"/>
      <c r="AR28" s="286"/>
      <c r="AS28" s="286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6"/>
      <c r="CE28" s="286"/>
      <c r="CF28" s="286"/>
      <c r="CG28" s="286"/>
      <c r="CH28" s="286"/>
      <c r="CI28" s="286"/>
      <c r="CJ28" s="286"/>
      <c r="CK28" s="286"/>
      <c r="CL28" s="283"/>
      <c r="CM28" s="283"/>
      <c r="CN28" s="284"/>
    </row>
    <row r="29" spans="1:92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6"/>
      <c r="AL29" s="286"/>
      <c r="AM29" s="286"/>
      <c r="AN29" s="286"/>
      <c r="AO29" s="286"/>
      <c r="AP29" s="286"/>
      <c r="AQ29" s="286"/>
      <c r="AR29" s="286"/>
      <c r="AS29" s="286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6"/>
      <c r="CE29" s="286"/>
      <c r="CF29" s="286"/>
      <c r="CG29" s="286"/>
      <c r="CH29" s="286"/>
      <c r="CI29" s="286"/>
      <c r="CJ29" s="286"/>
      <c r="CK29" s="286"/>
      <c r="CL29" s="283"/>
      <c r="CM29" s="283"/>
      <c r="CN29" s="284"/>
    </row>
    <row r="30" spans="1:92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6"/>
      <c r="AL30" s="286"/>
      <c r="AM30" s="286"/>
      <c r="AN30" s="286"/>
      <c r="AO30" s="286"/>
      <c r="AP30" s="286"/>
      <c r="AQ30" s="286"/>
      <c r="AR30" s="286"/>
      <c r="AS30" s="286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6"/>
      <c r="CE30" s="286"/>
      <c r="CF30" s="286"/>
      <c r="CG30" s="286"/>
      <c r="CH30" s="286"/>
      <c r="CI30" s="286"/>
      <c r="CJ30" s="286"/>
      <c r="CK30" s="286"/>
      <c r="CL30" s="283"/>
      <c r="CM30" s="283"/>
      <c r="CN30" s="284"/>
    </row>
    <row r="31" spans="1:92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6"/>
      <c r="AL31" s="286"/>
      <c r="AM31" s="286"/>
      <c r="AN31" s="286"/>
      <c r="AO31" s="286"/>
      <c r="AP31" s="286"/>
      <c r="AQ31" s="286"/>
      <c r="AR31" s="286"/>
      <c r="AS31" s="286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6"/>
      <c r="CE31" s="286"/>
      <c r="CF31" s="286"/>
      <c r="CG31" s="286"/>
      <c r="CH31" s="286"/>
      <c r="CI31" s="286"/>
      <c r="CJ31" s="286"/>
      <c r="CK31" s="286"/>
      <c r="CL31" s="283"/>
      <c r="CM31" s="283"/>
      <c r="CN31" s="284"/>
    </row>
    <row r="32" spans="1:92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6"/>
      <c r="AL32" s="286"/>
      <c r="AM32" s="286"/>
      <c r="AN32" s="286"/>
      <c r="AO32" s="286"/>
      <c r="AP32" s="286"/>
      <c r="AQ32" s="286"/>
      <c r="AR32" s="286"/>
      <c r="AS32" s="286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6"/>
      <c r="CE32" s="286"/>
      <c r="CF32" s="286"/>
      <c r="CG32" s="286"/>
      <c r="CH32" s="286"/>
      <c r="CI32" s="286"/>
      <c r="CJ32" s="286"/>
      <c r="CK32" s="286"/>
      <c r="CL32" s="283"/>
      <c r="CM32" s="283"/>
      <c r="CN32" s="284"/>
    </row>
    <row r="33" spans="1:92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6"/>
      <c r="AL33" s="286"/>
      <c r="AM33" s="286"/>
      <c r="AN33" s="286"/>
      <c r="AO33" s="286"/>
      <c r="AP33" s="286"/>
      <c r="AQ33" s="286"/>
      <c r="AR33" s="286"/>
      <c r="AS33" s="286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6"/>
      <c r="CE33" s="286"/>
      <c r="CF33" s="286"/>
      <c r="CG33" s="286"/>
      <c r="CH33" s="286"/>
      <c r="CI33" s="286"/>
      <c r="CJ33" s="286"/>
      <c r="CK33" s="286"/>
      <c r="CL33" s="283"/>
      <c r="CM33" s="283"/>
      <c r="CN33" s="284"/>
    </row>
    <row r="34" spans="1:92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6"/>
      <c r="AL34" s="286"/>
      <c r="AM34" s="286"/>
      <c r="AN34" s="286"/>
      <c r="AO34" s="286"/>
      <c r="AP34" s="286"/>
      <c r="AQ34" s="286"/>
      <c r="AR34" s="286"/>
      <c r="AS34" s="286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6"/>
      <c r="CE34" s="286"/>
      <c r="CF34" s="286"/>
      <c r="CG34" s="286"/>
      <c r="CH34" s="286"/>
      <c r="CI34" s="286"/>
      <c r="CJ34" s="286"/>
      <c r="CK34" s="286"/>
      <c r="CL34" s="283"/>
      <c r="CM34" s="283"/>
      <c r="CN34" s="284"/>
    </row>
    <row r="35" spans="1:92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6"/>
      <c r="AL35" s="286"/>
      <c r="AM35" s="286"/>
      <c r="AN35" s="286"/>
      <c r="AO35" s="286"/>
      <c r="AP35" s="286"/>
      <c r="AQ35" s="286"/>
      <c r="AR35" s="286"/>
      <c r="AS35" s="286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6"/>
      <c r="CE35" s="286"/>
      <c r="CF35" s="286"/>
      <c r="CG35" s="286"/>
      <c r="CH35" s="286"/>
      <c r="CI35" s="286"/>
      <c r="CJ35" s="286"/>
      <c r="CK35" s="286"/>
      <c r="CL35" s="283"/>
      <c r="CM35" s="283"/>
      <c r="CN35" s="284"/>
    </row>
    <row r="36" spans="1:92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6"/>
      <c r="AL36" s="286"/>
      <c r="AM36" s="286"/>
      <c r="AN36" s="286"/>
      <c r="AO36" s="286"/>
      <c r="AP36" s="286"/>
      <c r="AQ36" s="286"/>
      <c r="AR36" s="286"/>
      <c r="AS36" s="286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6"/>
      <c r="CE36" s="286"/>
      <c r="CF36" s="286"/>
      <c r="CG36" s="286"/>
      <c r="CH36" s="286"/>
      <c r="CI36" s="286"/>
      <c r="CJ36" s="286"/>
      <c r="CK36" s="286"/>
      <c r="CL36" s="283"/>
      <c r="CM36" s="283"/>
      <c r="CN36" s="284"/>
    </row>
    <row r="37" spans="1:92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6"/>
      <c r="AL37" s="286"/>
      <c r="AM37" s="286"/>
      <c r="AN37" s="286"/>
      <c r="AO37" s="286"/>
      <c r="AP37" s="286"/>
      <c r="AQ37" s="286"/>
      <c r="AR37" s="286"/>
      <c r="AS37" s="286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6"/>
      <c r="CE37" s="286"/>
      <c r="CF37" s="286"/>
      <c r="CG37" s="286"/>
      <c r="CH37" s="286"/>
      <c r="CI37" s="286"/>
      <c r="CJ37" s="286"/>
      <c r="CK37" s="286"/>
      <c r="CL37" s="283"/>
      <c r="CM37" s="283"/>
      <c r="CN37" s="284"/>
    </row>
    <row r="38" spans="1:92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6"/>
      <c r="AL38" s="286"/>
      <c r="AM38" s="286"/>
      <c r="AN38" s="286"/>
      <c r="AO38" s="286"/>
      <c r="AP38" s="286"/>
      <c r="AQ38" s="286"/>
      <c r="AR38" s="286"/>
      <c r="AS38" s="286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6"/>
      <c r="CE38" s="286"/>
      <c r="CF38" s="286"/>
      <c r="CG38" s="286"/>
      <c r="CH38" s="286"/>
      <c r="CI38" s="286"/>
      <c r="CJ38" s="286"/>
      <c r="CK38" s="286"/>
      <c r="CL38" s="283"/>
      <c r="CM38" s="283"/>
      <c r="CN38" s="284"/>
    </row>
    <row r="39" spans="1:92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6"/>
      <c r="AL39" s="286"/>
      <c r="AM39" s="286"/>
      <c r="AN39" s="286"/>
      <c r="AO39" s="286"/>
      <c r="AP39" s="286"/>
      <c r="AQ39" s="286"/>
      <c r="AR39" s="286"/>
      <c r="AS39" s="286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6"/>
      <c r="CE39" s="286"/>
      <c r="CF39" s="286"/>
      <c r="CG39" s="286"/>
      <c r="CH39" s="286"/>
      <c r="CI39" s="286"/>
      <c r="CJ39" s="286"/>
      <c r="CK39" s="286"/>
      <c r="CL39" s="283"/>
      <c r="CM39" s="283"/>
      <c r="CN39" s="284"/>
    </row>
    <row r="40" spans="1:92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6"/>
      <c r="AL40" s="286"/>
      <c r="AM40" s="286"/>
      <c r="AN40" s="286"/>
      <c r="AO40" s="286"/>
      <c r="AP40" s="286"/>
      <c r="AQ40" s="286"/>
      <c r="AR40" s="286"/>
      <c r="AS40" s="286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6"/>
      <c r="CE40" s="286"/>
      <c r="CF40" s="286"/>
      <c r="CG40" s="286"/>
      <c r="CH40" s="286"/>
      <c r="CI40" s="286"/>
      <c r="CJ40" s="286"/>
      <c r="CK40" s="286"/>
      <c r="CL40" s="283"/>
      <c r="CM40" s="283"/>
      <c r="CN40" s="284"/>
    </row>
    <row r="41" spans="1:92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6"/>
      <c r="AL41" s="286"/>
      <c r="AM41" s="286"/>
      <c r="AN41" s="286"/>
      <c r="AO41" s="286"/>
      <c r="AP41" s="286"/>
      <c r="AQ41" s="286"/>
      <c r="AR41" s="286"/>
      <c r="AS41" s="286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6"/>
      <c r="CE41" s="286"/>
      <c r="CF41" s="286"/>
      <c r="CG41" s="286"/>
      <c r="CH41" s="286"/>
      <c r="CI41" s="286"/>
      <c r="CJ41" s="286"/>
      <c r="CK41" s="286"/>
      <c r="CL41" s="283"/>
      <c r="CM41" s="283"/>
      <c r="CN41" s="284"/>
    </row>
    <row r="42" spans="1:92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6"/>
      <c r="AL42" s="286"/>
      <c r="AM42" s="286"/>
      <c r="AN42" s="286"/>
      <c r="AO42" s="286"/>
      <c r="AP42" s="286"/>
      <c r="AQ42" s="286"/>
      <c r="AR42" s="286"/>
      <c r="AS42" s="286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6"/>
      <c r="CE42" s="286"/>
      <c r="CF42" s="286"/>
      <c r="CG42" s="286"/>
      <c r="CH42" s="286"/>
      <c r="CI42" s="286"/>
      <c r="CJ42" s="286"/>
      <c r="CK42" s="286"/>
      <c r="CL42" s="283"/>
      <c r="CM42" s="283"/>
      <c r="CN42" s="284"/>
    </row>
    <row r="43" spans="1:92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6"/>
      <c r="AL43" s="286"/>
      <c r="AM43" s="286"/>
      <c r="AN43" s="286"/>
      <c r="AO43" s="286"/>
      <c r="AP43" s="286"/>
      <c r="AQ43" s="286"/>
      <c r="AR43" s="286"/>
      <c r="AS43" s="286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6"/>
      <c r="CE43" s="286"/>
      <c r="CF43" s="286"/>
      <c r="CG43" s="286"/>
      <c r="CH43" s="286"/>
      <c r="CI43" s="286"/>
      <c r="CJ43" s="286"/>
      <c r="CK43" s="286"/>
      <c r="CL43" s="283"/>
      <c r="CM43" s="283"/>
      <c r="CN43" s="284"/>
    </row>
    <row r="44" spans="1:92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6"/>
      <c r="AL44" s="286"/>
      <c r="AM44" s="286"/>
      <c r="AN44" s="286"/>
      <c r="AO44" s="286"/>
      <c r="AP44" s="286"/>
      <c r="AQ44" s="286"/>
      <c r="AR44" s="286"/>
      <c r="AS44" s="286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6"/>
      <c r="CE44" s="286"/>
      <c r="CF44" s="286"/>
      <c r="CG44" s="286"/>
      <c r="CH44" s="286"/>
      <c r="CI44" s="286"/>
      <c r="CJ44" s="286"/>
      <c r="CK44" s="286"/>
      <c r="CL44" s="283"/>
      <c r="CM44" s="283"/>
      <c r="CN44" s="284"/>
    </row>
    <row r="45" spans="1:92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6"/>
      <c r="AL45" s="286"/>
      <c r="AM45" s="286"/>
      <c r="AN45" s="286"/>
      <c r="AO45" s="286"/>
      <c r="AP45" s="286"/>
      <c r="AQ45" s="286"/>
      <c r="AR45" s="286"/>
      <c r="AS45" s="286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6"/>
      <c r="CE45" s="286"/>
      <c r="CF45" s="286"/>
      <c r="CG45" s="286"/>
      <c r="CH45" s="286"/>
      <c r="CI45" s="286"/>
      <c r="CJ45" s="286"/>
      <c r="CK45" s="286"/>
      <c r="CL45" s="283"/>
      <c r="CM45" s="283"/>
      <c r="CN45" s="284"/>
    </row>
    <row r="46" spans="1:92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6"/>
      <c r="AL46" s="286"/>
      <c r="AM46" s="286"/>
      <c r="AN46" s="286"/>
      <c r="AO46" s="286"/>
      <c r="AP46" s="286"/>
      <c r="AQ46" s="286"/>
      <c r="AR46" s="286"/>
      <c r="AS46" s="286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6"/>
      <c r="CE46" s="286"/>
      <c r="CF46" s="286"/>
      <c r="CG46" s="286"/>
      <c r="CH46" s="286"/>
      <c r="CI46" s="286"/>
      <c r="CJ46" s="286"/>
      <c r="CK46" s="286"/>
      <c r="CL46" s="283"/>
      <c r="CM46" s="283"/>
      <c r="CN46" s="284"/>
    </row>
    <row r="47" spans="1:92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6"/>
      <c r="AL47" s="286"/>
      <c r="AM47" s="286"/>
      <c r="AN47" s="286"/>
      <c r="AO47" s="286"/>
      <c r="AP47" s="286"/>
      <c r="AQ47" s="286"/>
      <c r="AR47" s="286"/>
      <c r="AS47" s="286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6"/>
      <c r="CE47" s="286"/>
      <c r="CF47" s="286"/>
      <c r="CG47" s="286"/>
      <c r="CH47" s="286"/>
      <c r="CI47" s="286"/>
      <c r="CJ47" s="286"/>
      <c r="CK47" s="286"/>
      <c r="CL47" s="283"/>
      <c r="CM47" s="283"/>
      <c r="CN47" s="284"/>
    </row>
    <row r="48" spans="1:92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6"/>
      <c r="AL48" s="286"/>
      <c r="AM48" s="286"/>
      <c r="AN48" s="286"/>
      <c r="AO48" s="286"/>
      <c r="AP48" s="286"/>
      <c r="AQ48" s="286"/>
      <c r="AR48" s="286"/>
      <c r="AS48" s="286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6"/>
      <c r="CE48" s="286"/>
      <c r="CF48" s="286"/>
      <c r="CG48" s="286"/>
      <c r="CH48" s="286"/>
      <c r="CI48" s="286"/>
      <c r="CJ48" s="286"/>
      <c r="CK48" s="286"/>
      <c r="CL48" s="283"/>
      <c r="CM48" s="283"/>
      <c r="CN48" s="284"/>
    </row>
    <row r="49" spans="1:92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6"/>
      <c r="AL49" s="286"/>
      <c r="AM49" s="286"/>
      <c r="AN49" s="286"/>
      <c r="AO49" s="286"/>
      <c r="AP49" s="286"/>
      <c r="AQ49" s="286"/>
      <c r="AR49" s="286"/>
      <c r="AS49" s="286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6"/>
      <c r="CE49" s="286"/>
      <c r="CF49" s="286"/>
      <c r="CG49" s="286"/>
      <c r="CH49" s="286"/>
      <c r="CI49" s="286"/>
      <c r="CJ49" s="286"/>
      <c r="CK49" s="286"/>
      <c r="CL49" s="283"/>
      <c r="CM49" s="283"/>
      <c r="CN49" s="284"/>
    </row>
    <row r="50" spans="1:92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6"/>
      <c r="AL50" s="286"/>
      <c r="AM50" s="286"/>
      <c r="AN50" s="286"/>
      <c r="AO50" s="286"/>
      <c r="AP50" s="286"/>
      <c r="AQ50" s="286"/>
      <c r="AR50" s="286"/>
      <c r="AS50" s="286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6"/>
      <c r="CE50" s="286"/>
      <c r="CF50" s="286"/>
      <c r="CG50" s="286"/>
      <c r="CH50" s="286"/>
      <c r="CI50" s="286"/>
      <c r="CJ50" s="286"/>
      <c r="CK50" s="286"/>
      <c r="CL50" s="283"/>
      <c r="CM50" s="283"/>
      <c r="CN50" s="284"/>
    </row>
    <row r="51" spans="1:92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6"/>
      <c r="AL51" s="286"/>
      <c r="AM51" s="286"/>
      <c r="AN51" s="286"/>
      <c r="AO51" s="286"/>
      <c r="AP51" s="286"/>
      <c r="AQ51" s="286"/>
      <c r="AR51" s="286"/>
      <c r="AS51" s="286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6"/>
      <c r="CE51" s="286"/>
      <c r="CF51" s="286"/>
      <c r="CG51" s="286"/>
      <c r="CH51" s="286"/>
      <c r="CI51" s="286"/>
      <c r="CJ51" s="286"/>
      <c r="CK51" s="286"/>
      <c r="CL51" s="283"/>
      <c r="CM51" s="283"/>
      <c r="CN51" s="284"/>
    </row>
    <row r="52" spans="1:92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6"/>
      <c r="AL52" s="286"/>
      <c r="AM52" s="286"/>
      <c r="AN52" s="286"/>
      <c r="AO52" s="286"/>
      <c r="AP52" s="286"/>
      <c r="AQ52" s="286"/>
      <c r="AR52" s="286"/>
      <c r="AS52" s="286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6"/>
      <c r="CE52" s="286"/>
      <c r="CF52" s="286"/>
      <c r="CG52" s="286"/>
      <c r="CH52" s="286"/>
      <c r="CI52" s="286"/>
      <c r="CJ52" s="286"/>
      <c r="CK52" s="286"/>
      <c r="CL52" s="283"/>
      <c r="CM52" s="283"/>
      <c r="CN52" s="284"/>
    </row>
    <row r="53" spans="1:92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6"/>
      <c r="AL53" s="286"/>
      <c r="AM53" s="286"/>
      <c r="AN53" s="286"/>
      <c r="AO53" s="286"/>
      <c r="AP53" s="286"/>
      <c r="AQ53" s="286"/>
      <c r="AR53" s="286"/>
      <c r="AS53" s="286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6"/>
      <c r="CE53" s="286"/>
      <c r="CF53" s="286"/>
      <c r="CG53" s="286"/>
      <c r="CH53" s="286"/>
      <c r="CI53" s="286"/>
      <c r="CJ53" s="286"/>
      <c r="CK53" s="286"/>
      <c r="CL53" s="283"/>
      <c r="CM53" s="283"/>
      <c r="CN53" s="284"/>
    </row>
    <row r="54" spans="1:92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6"/>
      <c r="AL54" s="286"/>
      <c r="AM54" s="286"/>
      <c r="AN54" s="286"/>
      <c r="AO54" s="286"/>
      <c r="AP54" s="286"/>
      <c r="AQ54" s="286"/>
      <c r="AR54" s="286"/>
      <c r="AS54" s="286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6"/>
      <c r="CE54" s="286"/>
      <c r="CF54" s="286"/>
      <c r="CG54" s="286"/>
      <c r="CH54" s="286"/>
      <c r="CI54" s="286"/>
      <c r="CJ54" s="286"/>
      <c r="CK54" s="286"/>
      <c r="CL54" s="283"/>
      <c r="CM54" s="283"/>
      <c r="CN54" s="284"/>
    </row>
    <row r="55" spans="1:92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6"/>
      <c r="AL55" s="286"/>
      <c r="AM55" s="286"/>
      <c r="AN55" s="286"/>
      <c r="AO55" s="286"/>
      <c r="AP55" s="286"/>
      <c r="AQ55" s="286"/>
      <c r="AR55" s="286"/>
      <c r="AS55" s="286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6"/>
      <c r="CE55" s="286"/>
      <c r="CF55" s="286"/>
      <c r="CG55" s="286"/>
      <c r="CH55" s="286"/>
      <c r="CI55" s="286"/>
      <c r="CJ55" s="286"/>
      <c r="CK55" s="286"/>
      <c r="CL55" s="283"/>
      <c r="CM55" s="283"/>
      <c r="CN55" s="284"/>
    </row>
    <row r="56" spans="1:92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6"/>
      <c r="AL56" s="286"/>
      <c r="AM56" s="286"/>
      <c r="AN56" s="286"/>
      <c r="AO56" s="286"/>
      <c r="AP56" s="286"/>
      <c r="AQ56" s="286"/>
      <c r="AR56" s="286"/>
      <c r="AS56" s="286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6"/>
      <c r="CE56" s="286"/>
      <c r="CF56" s="286"/>
      <c r="CG56" s="286"/>
      <c r="CH56" s="286"/>
      <c r="CI56" s="286"/>
      <c r="CJ56" s="286"/>
      <c r="CK56" s="286"/>
      <c r="CL56" s="283"/>
      <c r="CM56" s="283"/>
      <c r="CN56" s="284"/>
    </row>
    <row r="57" spans="1:92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6"/>
      <c r="AL57" s="286"/>
      <c r="AM57" s="286"/>
      <c r="AN57" s="286"/>
      <c r="AO57" s="286"/>
      <c r="AP57" s="286"/>
      <c r="AQ57" s="286"/>
      <c r="AR57" s="286"/>
      <c r="AS57" s="286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6"/>
      <c r="CE57" s="286"/>
      <c r="CF57" s="286"/>
      <c r="CG57" s="286"/>
      <c r="CH57" s="286"/>
      <c r="CI57" s="286"/>
      <c r="CJ57" s="286"/>
      <c r="CK57" s="286"/>
      <c r="CL57" s="283"/>
      <c r="CM57" s="283"/>
      <c r="CN57" s="284"/>
    </row>
    <row r="58" spans="1:92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6"/>
      <c r="AL58" s="286"/>
      <c r="AM58" s="286"/>
      <c r="AN58" s="286"/>
      <c r="AO58" s="286"/>
      <c r="AP58" s="286"/>
      <c r="AQ58" s="286"/>
      <c r="AR58" s="286"/>
      <c r="AS58" s="286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6"/>
      <c r="CE58" s="286"/>
      <c r="CF58" s="286"/>
      <c r="CG58" s="286"/>
      <c r="CH58" s="286"/>
      <c r="CI58" s="286"/>
      <c r="CJ58" s="286"/>
      <c r="CK58" s="286"/>
      <c r="CL58" s="283"/>
      <c r="CM58" s="283"/>
      <c r="CN58" s="284"/>
    </row>
    <row r="59" spans="1:92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6"/>
      <c r="AL59" s="286"/>
      <c r="AM59" s="286"/>
      <c r="AN59" s="286"/>
      <c r="AO59" s="286"/>
      <c r="AP59" s="286"/>
      <c r="AQ59" s="286"/>
      <c r="AR59" s="286"/>
      <c r="AS59" s="286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6"/>
      <c r="CE59" s="286"/>
      <c r="CF59" s="286"/>
      <c r="CG59" s="286"/>
      <c r="CH59" s="286"/>
      <c r="CI59" s="286"/>
      <c r="CJ59" s="286"/>
      <c r="CK59" s="286"/>
      <c r="CL59" s="283"/>
      <c r="CM59" s="283"/>
      <c r="CN59" s="284"/>
    </row>
    <row r="60" spans="1:92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6"/>
      <c r="AL60" s="286"/>
      <c r="AM60" s="286"/>
      <c r="AN60" s="286"/>
      <c r="AO60" s="286"/>
      <c r="AP60" s="286"/>
      <c r="AQ60" s="286"/>
      <c r="AR60" s="286"/>
      <c r="AS60" s="286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6"/>
      <c r="CE60" s="286"/>
      <c r="CF60" s="286"/>
      <c r="CG60" s="286"/>
      <c r="CH60" s="286"/>
      <c r="CI60" s="286"/>
      <c r="CJ60" s="286"/>
      <c r="CK60" s="286"/>
      <c r="CL60" s="283"/>
      <c r="CM60" s="283"/>
      <c r="CN60" s="284"/>
    </row>
    <row r="61" spans="1:92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6"/>
      <c r="AL61" s="286"/>
      <c r="AM61" s="286"/>
      <c r="AN61" s="286"/>
      <c r="AO61" s="286"/>
      <c r="AP61" s="286"/>
      <c r="AQ61" s="286"/>
      <c r="AR61" s="286"/>
      <c r="AS61" s="286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6"/>
      <c r="CE61" s="286"/>
      <c r="CF61" s="286"/>
      <c r="CG61" s="286"/>
      <c r="CH61" s="286"/>
      <c r="CI61" s="286"/>
      <c r="CJ61" s="286"/>
      <c r="CK61" s="286"/>
      <c r="CL61" s="283"/>
      <c r="CM61" s="283"/>
      <c r="CN61" s="284"/>
    </row>
    <row r="62" spans="1:92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6"/>
      <c r="AL62" s="286"/>
      <c r="AM62" s="286"/>
      <c r="AN62" s="286"/>
      <c r="AO62" s="286"/>
      <c r="AP62" s="286"/>
      <c r="AQ62" s="286"/>
      <c r="AR62" s="286"/>
      <c r="AS62" s="286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6"/>
      <c r="CE62" s="286"/>
      <c r="CF62" s="286"/>
      <c r="CG62" s="286"/>
      <c r="CH62" s="286"/>
      <c r="CI62" s="286"/>
      <c r="CJ62" s="286"/>
      <c r="CK62" s="286"/>
      <c r="CL62" s="283"/>
      <c r="CM62" s="283"/>
      <c r="CN62" s="284"/>
    </row>
    <row r="63" spans="1:92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6"/>
      <c r="AL63" s="286"/>
      <c r="AM63" s="286"/>
      <c r="AN63" s="286"/>
      <c r="AO63" s="286"/>
      <c r="AP63" s="286"/>
      <c r="AQ63" s="286"/>
      <c r="AR63" s="286"/>
      <c r="AS63" s="286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6"/>
      <c r="CE63" s="286"/>
      <c r="CF63" s="286"/>
      <c r="CG63" s="286"/>
      <c r="CH63" s="286"/>
      <c r="CI63" s="286"/>
      <c r="CJ63" s="286"/>
      <c r="CK63" s="286"/>
      <c r="CL63" s="283"/>
      <c r="CM63" s="283"/>
      <c r="CN63" s="284"/>
    </row>
    <row r="64" spans="1:92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6"/>
      <c r="AL64" s="286"/>
      <c r="AM64" s="286"/>
      <c r="AN64" s="286"/>
      <c r="AO64" s="286"/>
      <c r="AP64" s="286"/>
      <c r="AQ64" s="286"/>
      <c r="AR64" s="286"/>
      <c r="AS64" s="286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6"/>
      <c r="CE64" s="286"/>
      <c r="CF64" s="286"/>
      <c r="CG64" s="286"/>
      <c r="CH64" s="286"/>
      <c r="CI64" s="286"/>
      <c r="CJ64" s="286"/>
      <c r="CK64" s="286"/>
      <c r="CL64" s="283"/>
      <c r="CM64" s="283"/>
      <c r="CN64" s="284"/>
    </row>
    <row r="65" spans="1:92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6"/>
      <c r="AL65" s="286"/>
      <c r="AM65" s="286"/>
      <c r="AN65" s="286"/>
      <c r="AO65" s="286"/>
      <c r="AP65" s="286"/>
      <c r="AQ65" s="286"/>
      <c r="AR65" s="286"/>
      <c r="AS65" s="286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6"/>
      <c r="CE65" s="286"/>
      <c r="CF65" s="286"/>
      <c r="CG65" s="286"/>
      <c r="CH65" s="286"/>
      <c r="CI65" s="286"/>
      <c r="CJ65" s="286"/>
      <c r="CK65" s="286"/>
      <c r="CL65" s="283"/>
      <c r="CM65" s="283"/>
      <c r="CN65" s="284"/>
    </row>
    <row r="66" spans="1:92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6"/>
      <c r="AL66" s="286"/>
      <c r="AM66" s="286"/>
      <c r="AN66" s="286"/>
      <c r="AO66" s="286"/>
      <c r="AP66" s="286"/>
      <c r="AQ66" s="286"/>
      <c r="AR66" s="286"/>
      <c r="AS66" s="286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6"/>
      <c r="CE66" s="286"/>
      <c r="CF66" s="286"/>
      <c r="CG66" s="286"/>
      <c r="CH66" s="286"/>
      <c r="CI66" s="286"/>
      <c r="CJ66" s="286"/>
      <c r="CK66" s="286"/>
      <c r="CL66" s="283"/>
      <c r="CM66" s="283"/>
      <c r="CN66" s="284"/>
    </row>
    <row r="67" spans="1:92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6"/>
      <c r="AL67" s="286"/>
      <c r="AM67" s="286"/>
      <c r="AN67" s="286"/>
      <c r="AO67" s="286"/>
      <c r="AP67" s="286"/>
      <c r="AQ67" s="286"/>
      <c r="AR67" s="286"/>
      <c r="AS67" s="286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6"/>
      <c r="CE67" s="286"/>
      <c r="CF67" s="286"/>
      <c r="CG67" s="286"/>
      <c r="CH67" s="286"/>
      <c r="CI67" s="286"/>
      <c r="CJ67" s="286"/>
      <c r="CK67" s="286"/>
      <c r="CL67" s="283"/>
      <c r="CM67" s="283"/>
      <c r="CN67" s="284"/>
    </row>
    <row r="68" spans="1:92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6"/>
      <c r="AL68" s="286"/>
      <c r="AM68" s="286"/>
      <c r="AN68" s="286"/>
      <c r="AO68" s="286"/>
      <c r="AP68" s="286"/>
      <c r="AQ68" s="286"/>
      <c r="AR68" s="286"/>
      <c r="AS68" s="286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6"/>
      <c r="CE68" s="286"/>
      <c r="CF68" s="286"/>
      <c r="CG68" s="286"/>
      <c r="CH68" s="286"/>
      <c r="CI68" s="286"/>
      <c r="CJ68" s="286"/>
      <c r="CK68" s="286"/>
      <c r="CL68" s="283"/>
      <c r="CM68" s="283"/>
      <c r="CN68" s="284"/>
    </row>
    <row r="69" spans="1:92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6"/>
      <c r="AL69" s="286"/>
      <c r="AM69" s="286"/>
      <c r="AN69" s="286"/>
      <c r="AO69" s="286"/>
      <c r="AP69" s="286"/>
      <c r="AQ69" s="286"/>
      <c r="AR69" s="286"/>
      <c r="AS69" s="286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6"/>
      <c r="CE69" s="286"/>
      <c r="CF69" s="286"/>
      <c r="CG69" s="286"/>
      <c r="CH69" s="286"/>
      <c r="CI69" s="286"/>
      <c r="CJ69" s="286"/>
      <c r="CK69" s="286"/>
      <c r="CL69" s="283"/>
      <c r="CM69" s="283"/>
      <c r="CN69" s="284"/>
    </row>
    <row r="70" spans="1:92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6"/>
      <c r="AL70" s="286"/>
      <c r="AM70" s="286"/>
      <c r="AN70" s="286"/>
      <c r="AO70" s="286"/>
      <c r="AP70" s="286"/>
      <c r="AQ70" s="286"/>
      <c r="AR70" s="286"/>
      <c r="AS70" s="286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6"/>
      <c r="CE70" s="286"/>
      <c r="CF70" s="286"/>
      <c r="CG70" s="286"/>
      <c r="CH70" s="286"/>
      <c r="CI70" s="286"/>
      <c r="CJ70" s="286"/>
      <c r="CK70" s="286"/>
      <c r="CL70" s="283"/>
      <c r="CM70" s="283"/>
      <c r="CN70" s="284"/>
    </row>
    <row r="71" spans="1:92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6"/>
      <c r="AL71" s="286"/>
      <c r="AM71" s="286"/>
      <c r="AN71" s="286"/>
      <c r="AO71" s="286"/>
      <c r="AP71" s="286"/>
      <c r="AQ71" s="286"/>
      <c r="AR71" s="286"/>
      <c r="AS71" s="286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6"/>
      <c r="CE71" s="286"/>
      <c r="CF71" s="286"/>
      <c r="CG71" s="286"/>
      <c r="CH71" s="286"/>
      <c r="CI71" s="286"/>
      <c r="CJ71" s="286"/>
      <c r="CK71" s="286"/>
      <c r="CL71" s="283"/>
      <c r="CM71" s="283"/>
      <c r="CN71" s="284"/>
    </row>
    <row r="72" spans="1:92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6"/>
      <c r="AL72" s="286"/>
      <c r="AM72" s="286"/>
      <c r="AN72" s="286"/>
      <c r="AO72" s="286"/>
      <c r="AP72" s="286"/>
      <c r="AQ72" s="286"/>
      <c r="AR72" s="286"/>
      <c r="AS72" s="286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6"/>
      <c r="CE72" s="286"/>
      <c r="CF72" s="286"/>
      <c r="CG72" s="286"/>
      <c r="CH72" s="286"/>
      <c r="CI72" s="286"/>
      <c r="CJ72" s="286"/>
      <c r="CK72" s="286"/>
      <c r="CL72" s="283"/>
      <c r="CM72" s="283"/>
      <c r="CN72" s="284"/>
    </row>
    <row r="73" spans="1:92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6"/>
      <c r="AL73" s="286"/>
      <c r="AM73" s="286"/>
      <c r="AN73" s="286"/>
      <c r="AO73" s="286"/>
      <c r="AP73" s="286"/>
      <c r="AQ73" s="286"/>
      <c r="AR73" s="286"/>
      <c r="AS73" s="286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6"/>
      <c r="CE73" s="286"/>
      <c r="CF73" s="286"/>
      <c r="CG73" s="286"/>
      <c r="CH73" s="286"/>
      <c r="CI73" s="286"/>
      <c r="CJ73" s="286"/>
      <c r="CK73" s="286"/>
      <c r="CL73" s="283"/>
      <c r="CM73" s="283"/>
      <c r="CN73" s="284"/>
    </row>
    <row r="74" spans="1:92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6"/>
      <c r="AL74" s="286"/>
      <c r="AM74" s="286"/>
      <c r="AN74" s="286"/>
      <c r="AO74" s="286"/>
      <c r="AP74" s="286"/>
      <c r="AQ74" s="286"/>
      <c r="AR74" s="286"/>
      <c r="AS74" s="28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6"/>
      <c r="CE74" s="286"/>
      <c r="CF74" s="286"/>
      <c r="CG74" s="286"/>
      <c r="CH74" s="286"/>
      <c r="CI74" s="286"/>
      <c r="CJ74" s="286"/>
      <c r="CK74" s="286"/>
      <c r="CL74" s="283"/>
      <c r="CM74" s="283"/>
      <c r="CN74" s="284"/>
    </row>
    <row r="75" spans="1:92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6"/>
      <c r="AL75" s="286"/>
      <c r="AM75" s="286"/>
      <c r="AN75" s="286"/>
      <c r="AO75" s="286"/>
      <c r="AP75" s="286"/>
      <c r="AQ75" s="286"/>
      <c r="AR75" s="286"/>
      <c r="AS75" s="286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6"/>
      <c r="CE75" s="286"/>
      <c r="CF75" s="286"/>
      <c r="CG75" s="286"/>
      <c r="CH75" s="286"/>
      <c r="CI75" s="286"/>
      <c r="CJ75" s="286"/>
      <c r="CK75" s="286"/>
      <c r="CL75" s="283"/>
      <c r="CM75" s="283"/>
      <c r="CN75" s="284"/>
    </row>
    <row r="76" spans="1:92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6"/>
      <c r="AL76" s="286"/>
      <c r="AM76" s="286"/>
      <c r="AN76" s="286"/>
      <c r="AO76" s="286"/>
      <c r="AP76" s="286"/>
      <c r="AQ76" s="286"/>
      <c r="AR76" s="286"/>
      <c r="AS76" s="286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6"/>
      <c r="CE76" s="286"/>
      <c r="CF76" s="286"/>
      <c r="CG76" s="286"/>
      <c r="CH76" s="286"/>
      <c r="CI76" s="286"/>
      <c r="CJ76" s="286"/>
      <c r="CK76" s="286"/>
      <c r="CL76" s="283"/>
      <c r="CM76" s="283"/>
      <c r="CN76" s="284"/>
    </row>
    <row r="77" spans="1:92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6"/>
      <c r="AL77" s="286"/>
      <c r="AM77" s="286"/>
      <c r="AN77" s="286"/>
      <c r="AO77" s="286"/>
      <c r="AP77" s="286"/>
      <c r="AQ77" s="286"/>
      <c r="AR77" s="286"/>
      <c r="AS77" s="286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6"/>
      <c r="CE77" s="286"/>
      <c r="CF77" s="286"/>
      <c r="CG77" s="286"/>
      <c r="CH77" s="286"/>
      <c r="CI77" s="286"/>
      <c r="CJ77" s="286"/>
      <c r="CK77" s="286"/>
      <c r="CL77" s="283"/>
      <c r="CM77" s="283"/>
      <c r="CN77" s="284"/>
    </row>
    <row r="78" spans="1:92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6"/>
      <c r="AL78" s="286"/>
      <c r="AM78" s="286"/>
      <c r="AN78" s="286"/>
      <c r="AO78" s="286"/>
      <c r="AP78" s="286"/>
      <c r="AQ78" s="286"/>
      <c r="AR78" s="286"/>
      <c r="AS78" s="286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6"/>
      <c r="CE78" s="286"/>
      <c r="CF78" s="286"/>
      <c r="CG78" s="286"/>
      <c r="CH78" s="286"/>
      <c r="CI78" s="286"/>
      <c r="CJ78" s="286"/>
      <c r="CK78" s="286"/>
      <c r="CL78" s="283"/>
      <c r="CM78" s="283"/>
      <c r="CN78" s="284"/>
    </row>
    <row r="79" spans="1:92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6"/>
      <c r="AL79" s="286"/>
      <c r="AM79" s="286"/>
      <c r="AN79" s="286"/>
      <c r="AO79" s="286"/>
      <c r="AP79" s="286"/>
      <c r="AQ79" s="286"/>
      <c r="AR79" s="286"/>
      <c r="AS79" s="286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6"/>
      <c r="CE79" s="286"/>
      <c r="CF79" s="286"/>
      <c r="CG79" s="286"/>
      <c r="CH79" s="286"/>
      <c r="CI79" s="286"/>
      <c r="CJ79" s="286"/>
      <c r="CK79" s="286"/>
      <c r="CL79" s="283"/>
      <c r="CM79" s="283"/>
      <c r="CN79" s="284"/>
    </row>
    <row r="80" spans="1:92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6"/>
      <c r="AL80" s="286"/>
      <c r="AM80" s="286"/>
      <c r="AN80" s="286"/>
      <c r="AO80" s="286"/>
      <c r="AP80" s="286"/>
      <c r="AQ80" s="286"/>
      <c r="AR80" s="286"/>
      <c r="AS80" s="286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6"/>
      <c r="CE80" s="286"/>
      <c r="CF80" s="286"/>
      <c r="CG80" s="286"/>
      <c r="CH80" s="286"/>
      <c r="CI80" s="286"/>
      <c r="CJ80" s="286"/>
      <c r="CK80" s="286"/>
      <c r="CL80" s="283"/>
      <c r="CM80" s="283"/>
      <c r="CN80" s="284"/>
    </row>
    <row r="81" spans="1:92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6"/>
      <c r="AL81" s="286"/>
      <c r="AM81" s="286"/>
      <c r="AN81" s="286"/>
      <c r="AO81" s="286"/>
      <c r="AP81" s="286"/>
      <c r="AQ81" s="286"/>
      <c r="AR81" s="286"/>
      <c r="AS81" s="286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6"/>
      <c r="CE81" s="286"/>
      <c r="CF81" s="286"/>
      <c r="CG81" s="286"/>
      <c r="CH81" s="286"/>
      <c r="CI81" s="286"/>
      <c r="CJ81" s="286"/>
      <c r="CK81" s="286"/>
      <c r="CL81" s="283"/>
      <c r="CM81" s="283"/>
      <c r="CN81" s="284"/>
    </row>
    <row r="82" spans="1:92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6"/>
      <c r="AL82" s="286"/>
      <c r="AM82" s="286"/>
      <c r="AN82" s="286"/>
      <c r="AO82" s="286"/>
      <c r="AP82" s="286"/>
      <c r="AQ82" s="286"/>
      <c r="AR82" s="286"/>
      <c r="AS82" s="286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6"/>
      <c r="CE82" s="286"/>
      <c r="CF82" s="286"/>
      <c r="CG82" s="286"/>
      <c r="CH82" s="286"/>
      <c r="CI82" s="286"/>
      <c r="CJ82" s="286"/>
      <c r="CK82" s="286"/>
      <c r="CL82" s="283"/>
      <c r="CM82" s="283"/>
      <c r="CN82" s="284"/>
    </row>
    <row r="83" spans="1:92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6"/>
      <c r="AL83" s="286"/>
      <c r="AM83" s="286"/>
      <c r="AN83" s="286"/>
      <c r="AO83" s="286"/>
      <c r="AP83" s="286"/>
      <c r="AQ83" s="286"/>
      <c r="AR83" s="286"/>
      <c r="AS83" s="286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6"/>
      <c r="CE83" s="286"/>
      <c r="CF83" s="286"/>
      <c r="CG83" s="286"/>
      <c r="CH83" s="286"/>
      <c r="CI83" s="286"/>
      <c r="CJ83" s="286"/>
      <c r="CK83" s="286"/>
      <c r="CL83" s="283"/>
      <c r="CM83" s="283"/>
      <c r="CN83" s="284"/>
    </row>
    <row r="84" spans="1:92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6"/>
      <c r="AL84" s="286"/>
      <c r="AM84" s="286"/>
      <c r="AN84" s="286"/>
      <c r="AO84" s="286"/>
      <c r="AP84" s="286"/>
      <c r="AQ84" s="286"/>
      <c r="AR84" s="286"/>
      <c r="AS84" s="286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6"/>
      <c r="CE84" s="286"/>
      <c r="CF84" s="286"/>
      <c r="CG84" s="286"/>
      <c r="CH84" s="286"/>
      <c r="CI84" s="286"/>
      <c r="CJ84" s="286"/>
      <c r="CK84" s="286"/>
      <c r="CL84" s="283"/>
      <c r="CM84" s="283"/>
      <c r="CN84" s="284"/>
    </row>
    <row r="85" spans="1:92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6"/>
      <c r="AL85" s="286"/>
      <c r="AM85" s="286"/>
      <c r="AN85" s="286"/>
      <c r="AO85" s="286"/>
      <c r="AP85" s="286"/>
      <c r="AQ85" s="286"/>
      <c r="AR85" s="286"/>
      <c r="AS85" s="286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6"/>
      <c r="CE85" s="286"/>
      <c r="CF85" s="286"/>
      <c r="CG85" s="286"/>
      <c r="CH85" s="286"/>
      <c r="CI85" s="286"/>
      <c r="CJ85" s="286"/>
      <c r="CK85" s="286"/>
      <c r="CL85" s="283"/>
      <c r="CM85" s="283"/>
      <c r="CN85" s="284"/>
    </row>
    <row r="86" spans="1:92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6"/>
      <c r="AL86" s="286"/>
      <c r="AM86" s="286"/>
      <c r="AN86" s="286"/>
      <c r="AO86" s="286"/>
      <c r="AP86" s="286"/>
      <c r="AQ86" s="286"/>
      <c r="AR86" s="286"/>
      <c r="AS86" s="286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6"/>
      <c r="CE86" s="286"/>
      <c r="CF86" s="286"/>
      <c r="CG86" s="286"/>
      <c r="CH86" s="286"/>
      <c r="CI86" s="286"/>
      <c r="CJ86" s="286"/>
      <c r="CK86" s="286"/>
      <c r="CL86" s="283"/>
      <c r="CM86" s="283"/>
      <c r="CN86" s="284"/>
    </row>
    <row r="87" spans="1:92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6"/>
      <c r="AL87" s="286"/>
      <c r="AM87" s="286"/>
      <c r="AN87" s="286"/>
      <c r="AO87" s="286"/>
      <c r="AP87" s="286"/>
      <c r="AQ87" s="286"/>
      <c r="AR87" s="286"/>
      <c r="AS87" s="286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6"/>
      <c r="CE87" s="286"/>
      <c r="CF87" s="286"/>
      <c r="CG87" s="286"/>
      <c r="CH87" s="286"/>
      <c r="CI87" s="286"/>
      <c r="CJ87" s="286"/>
      <c r="CK87" s="286"/>
      <c r="CL87" s="283"/>
      <c r="CM87" s="283"/>
      <c r="CN87" s="284"/>
    </row>
    <row r="88" spans="1:92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6"/>
      <c r="AL88" s="286"/>
      <c r="AM88" s="286"/>
      <c r="AN88" s="286"/>
      <c r="AO88" s="286"/>
      <c r="AP88" s="286"/>
      <c r="AQ88" s="286"/>
      <c r="AR88" s="286"/>
      <c r="AS88" s="28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6"/>
      <c r="CE88" s="286"/>
      <c r="CF88" s="286"/>
      <c r="CG88" s="286"/>
      <c r="CH88" s="286"/>
      <c r="CI88" s="286"/>
      <c r="CJ88" s="286"/>
      <c r="CK88" s="286"/>
      <c r="CL88" s="283"/>
      <c r="CM88" s="283"/>
      <c r="CN88" s="284"/>
    </row>
    <row r="89" spans="1:92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6"/>
      <c r="AL89" s="286"/>
      <c r="AM89" s="286"/>
      <c r="AN89" s="286"/>
      <c r="AO89" s="286"/>
      <c r="AP89" s="286"/>
      <c r="AQ89" s="286"/>
      <c r="AR89" s="286"/>
      <c r="AS89" s="286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6"/>
      <c r="CE89" s="286"/>
      <c r="CF89" s="286"/>
      <c r="CG89" s="286"/>
      <c r="CH89" s="286"/>
      <c r="CI89" s="286"/>
      <c r="CJ89" s="286"/>
      <c r="CK89" s="286"/>
      <c r="CL89" s="283"/>
      <c r="CM89" s="283"/>
      <c r="CN89" s="284"/>
    </row>
    <row r="90" spans="1:92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6"/>
      <c r="AL90" s="286"/>
      <c r="AM90" s="286"/>
      <c r="AN90" s="286"/>
      <c r="AO90" s="286"/>
      <c r="AP90" s="286"/>
      <c r="AQ90" s="286"/>
      <c r="AR90" s="286"/>
      <c r="AS90" s="286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6"/>
      <c r="CE90" s="286"/>
      <c r="CF90" s="286"/>
      <c r="CG90" s="286"/>
      <c r="CH90" s="286"/>
      <c r="CI90" s="286"/>
      <c r="CJ90" s="286"/>
      <c r="CK90" s="286"/>
      <c r="CL90" s="283"/>
      <c r="CM90" s="283"/>
      <c r="CN90" s="284"/>
    </row>
    <row r="91" spans="1:92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6"/>
      <c r="AL91" s="286"/>
      <c r="AM91" s="286"/>
      <c r="AN91" s="286"/>
      <c r="AO91" s="286"/>
      <c r="AP91" s="286"/>
      <c r="AQ91" s="286"/>
      <c r="AR91" s="286"/>
      <c r="AS91" s="286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6"/>
      <c r="CE91" s="286"/>
      <c r="CF91" s="286"/>
      <c r="CG91" s="286"/>
      <c r="CH91" s="286"/>
      <c r="CI91" s="286"/>
      <c r="CJ91" s="286"/>
      <c r="CK91" s="286"/>
      <c r="CL91" s="283"/>
      <c r="CM91" s="283"/>
      <c r="CN91" s="284"/>
    </row>
    <row r="92" spans="1:92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6"/>
      <c r="AL92" s="286"/>
      <c r="AM92" s="286"/>
      <c r="AN92" s="286"/>
      <c r="AO92" s="286"/>
      <c r="AP92" s="286"/>
      <c r="AQ92" s="286"/>
      <c r="AR92" s="286"/>
      <c r="AS92" s="286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6"/>
      <c r="CE92" s="286"/>
      <c r="CF92" s="286"/>
      <c r="CG92" s="286"/>
      <c r="CH92" s="286"/>
      <c r="CI92" s="286"/>
      <c r="CJ92" s="286"/>
      <c r="CK92" s="286"/>
      <c r="CL92" s="283"/>
      <c r="CM92" s="283"/>
      <c r="CN92" s="284"/>
    </row>
    <row r="93" spans="1:92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6"/>
      <c r="AL93" s="286"/>
      <c r="AM93" s="286"/>
      <c r="AN93" s="286"/>
      <c r="AO93" s="286"/>
      <c r="AP93" s="286"/>
      <c r="AQ93" s="286"/>
      <c r="AR93" s="286"/>
      <c r="AS93" s="286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6"/>
      <c r="CE93" s="286"/>
      <c r="CF93" s="286"/>
      <c r="CG93" s="286"/>
      <c r="CH93" s="286"/>
      <c r="CI93" s="286"/>
      <c r="CJ93" s="286"/>
      <c r="CK93" s="286"/>
      <c r="CL93" s="283"/>
      <c r="CM93" s="283"/>
      <c r="CN93" s="284"/>
    </row>
    <row r="94" spans="1:92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6"/>
      <c r="AL94" s="286"/>
      <c r="AM94" s="286"/>
      <c r="AN94" s="286"/>
      <c r="AO94" s="286"/>
      <c r="AP94" s="286"/>
      <c r="AQ94" s="286"/>
      <c r="AR94" s="286"/>
      <c r="AS94" s="286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6"/>
      <c r="CE94" s="286"/>
      <c r="CF94" s="286"/>
      <c r="CG94" s="286"/>
      <c r="CH94" s="286"/>
      <c r="CI94" s="286"/>
      <c r="CJ94" s="286"/>
      <c r="CK94" s="286"/>
      <c r="CL94" s="283"/>
      <c r="CM94" s="283"/>
      <c r="CN94" s="284"/>
    </row>
    <row r="95" spans="1:92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6"/>
      <c r="AL95" s="286"/>
      <c r="AM95" s="286"/>
      <c r="AN95" s="286"/>
      <c r="AO95" s="286"/>
      <c r="AP95" s="286"/>
      <c r="AQ95" s="286"/>
      <c r="AR95" s="286"/>
      <c r="AS95" s="286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6"/>
      <c r="CE95" s="286"/>
      <c r="CF95" s="286"/>
      <c r="CG95" s="286"/>
      <c r="CH95" s="286"/>
      <c r="CI95" s="286"/>
      <c r="CJ95" s="286"/>
      <c r="CK95" s="286"/>
      <c r="CL95" s="283"/>
      <c r="CM95" s="283"/>
      <c r="CN95" s="284"/>
    </row>
    <row r="96" spans="1:92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6"/>
      <c r="AL96" s="286"/>
      <c r="AM96" s="286"/>
      <c r="AN96" s="286"/>
      <c r="AO96" s="286"/>
      <c r="AP96" s="286"/>
      <c r="AQ96" s="286"/>
      <c r="AR96" s="286"/>
      <c r="AS96" s="28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6"/>
      <c r="CE96" s="286"/>
      <c r="CF96" s="286"/>
      <c r="CG96" s="286"/>
      <c r="CH96" s="286"/>
      <c r="CI96" s="286"/>
      <c r="CJ96" s="286"/>
      <c r="CK96" s="286"/>
      <c r="CL96" s="283"/>
      <c r="CM96" s="283"/>
      <c r="CN96" s="284"/>
    </row>
    <row r="97" spans="1:92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6"/>
      <c r="AL97" s="286"/>
      <c r="AM97" s="286"/>
      <c r="AN97" s="286"/>
      <c r="AO97" s="286"/>
      <c r="AP97" s="286"/>
      <c r="AQ97" s="286"/>
      <c r="AR97" s="286"/>
      <c r="AS97" s="286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6"/>
      <c r="CE97" s="286"/>
      <c r="CF97" s="286"/>
      <c r="CG97" s="286"/>
      <c r="CH97" s="286"/>
      <c r="CI97" s="286"/>
      <c r="CJ97" s="286"/>
      <c r="CK97" s="286"/>
      <c r="CL97" s="283"/>
      <c r="CM97" s="283"/>
      <c r="CN97" s="284"/>
    </row>
    <row r="98" spans="1:92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6"/>
      <c r="AL98" s="286"/>
      <c r="AM98" s="286"/>
      <c r="AN98" s="286"/>
      <c r="AO98" s="286"/>
      <c r="AP98" s="286"/>
      <c r="AQ98" s="286"/>
      <c r="AR98" s="286"/>
      <c r="AS98" s="286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6"/>
      <c r="CE98" s="286"/>
      <c r="CF98" s="286"/>
      <c r="CG98" s="286"/>
      <c r="CH98" s="286"/>
      <c r="CI98" s="286"/>
      <c r="CJ98" s="286"/>
      <c r="CK98" s="286"/>
      <c r="CL98" s="283"/>
      <c r="CM98" s="283"/>
      <c r="CN98" s="284"/>
    </row>
    <row r="99" spans="1:92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6"/>
      <c r="AL99" s="286"/>
      <c r="AM99" s="286"/>
      <c r="AN99" s="286"/>
      <c r="AO99" s="286"/>
      <c r="AP99" s="286"/>
      <c r="AQ99" s="286"/>
      <c r="AR99" s="286"/>
      <c r="AS99" s="286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6"/>
      <c r="CE99" s="286"/>
      <c r="CF99" s="286"/>
      <c r="CG99" s="286"/>
      <c r="CH99" s="286"/>
      <c r="CI99" s="286"/>
      <c r="CJ99" s="286"/>
      <c r="CK99" s="286"/>
      <c r="CL99" s="283"/>
      <c r="CM99" s="283"/>
      <c r="CN99" s="284"/>
    </row>
    <row r="100" spans="1:92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6"/>
      <c r="CE100" s="286"/>
      <c r="CF100" s="286"/>
      <c r="CG100" s="286"/>
      <c r="CH100" s="286"/>
      <c r="CI100" s="286"/>
      <c r="CJ100" s="286"/>
      <c r="CK100" s="286"/>
      <c r="CL100" s="283"/>
      <c r="CM100" s="283"/>
      <c r="CN100" s="284"/>
    </row>
    <row r="101" spans="1:92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6"/>
      <c r="CE101" s="286"/>
      <c r="CF101" s="286"/>
      <c r="CG101" s="286"/>
      <c r="CH101" s="286"/>
      <c r="CI101" s="286"/>
      <c r="CJ101" s="286"/>
      <c r="CK101" s="286"/>
      <c r="CL101" s="283"/>
      <c r="CM101" s="283"/>
      <c r="CN101" s="284"/>
    </row>
    <row r="102" spans="1:92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6"/>
      <c r="CE102" s="286"/>
      <c r="CF102" s="286"/>
      <c r="CG102" s="286"/>
      <c r="CH102" s="286"/>
      <c r="CI102" s="286"/>
      <c r="CJ102" s="286"/>
      <c r="CK102" s="286"/>
      <c r="CL102" s="283"/>
      <c r="CM102" s="283"/>
      <c r="CN102" s="284"/>
    </row>
    <row r="103" spans="1:92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6"/>
      <c r="CE103" s="286"/>
      <c r="CF103" s="286"/>
      <c r="CG103" s="286"/>
      <c r="CH103" s="286"/>
      <c r="CI103" s="286"/>
      <c r="CJ103" s="286"/>
      <c r="CK103" s="286"/>
      <c r="CL103" s="283"/>
      <c r="CM103" s="283"/>
      <c r="CN103" s="284"/>
    </row>
    <row r="104" spans="1:92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6"/>
      <c r="CE104" s="286"/>
      <c r="CF104" s="286"/>
      <c r="CG104" s="286"/>
      <c r="CH104" s="286"/>
      <c r="CI104" s="286"/>
      <c r="CJ104" s="286"/>
      <c r="CK104" s="286"/>
      <c r="CL104" s="283"/>
      <c r="CM104" s="283"/>
      <c r="CN104" s="284"/>
    </row>
    <row r="105" spans="1:92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6"/>
      <c r="CE105" s="286"/>
      <c r="CF105" s="286"/>
      <c r="CG105" s="286"/>
      <c r="CH105" s="286"/>
      <c r="CI105" s="286"/>
      <c r="CJ105" s="286"/>
      <c r="CK105" s="286"/>
      <c r="CL105" s="283"/>
      <c r="CM105" s="283"/>
      <c r="CN105" s="284"/>
    </row>
    <row r="106" spans="1:92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6"/>
      <c r="CE106" s="286"/>
      <c r="CF106" s="286"/>
      <c r="CG106" s="286"/>
      <c r="CH106" s="286"/>
      <c r="CI106" s="286"/>
      <c r="CJ106" s="286"/>
      <c r="CK106" s="286"/>
      <c r="CL106" s="283"/>
      <c r="CM106" s="283"/>
      <c r="CN106" s="284"/>
    </row>
    <row r="107" spans="1:92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6"/>
      <c r="CE107" s="286"/>
      <c r="CF107" s="286"/>
      <c r="CG107" s="286"/>
      <c r="CH107" s="286"/>
      <c r="CI107" s="286"/>
      <c r="CJ107" s="286"/>
      <c r="CK107" s="286"/>
      <c r="CL107" s="283"/>
      <c r="CM107" s="283"/>
      <c r="CN107" s="284"/>
    </row>
    <row r="108" spans="1:92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6"/>
      <c r="CE108" s="286"/>
      <c r="CF108" s="286"/>
      <c r="CG108" s="286"/>
      <c r="CH108" s="286"/>
      <c r="CI108" s="286"/>
      <c r="CJ108" s="286"/>
      <c r="CK108" s="286"/>
      <c r="CL108" s="283"/>
      <c r="CM108" s="283"/>
      <c r="CN108" s="284"/>
    </row>
    <row r="109" spans="1:92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6"/>
      <c r="CE109" s="286"/>
      <c r="CF109" s="286"/>
      <c r="CG109" s="286"/>
      <c r="CH109" s="286"/>
      <c r="CI109" s="286"/>
      <c r="CJ109" s="286"/>
      <c r="CK109" s="286"/>
      <c r="CL109" s="283"/>
      <c r="CM109" s="283"/>
      <c r="CN109" s="284"/>
    </row>
    <row r="110" spans="1:92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6"/>
      <c r="CE110" s="286"/>
      <c r="CF110" s="286"/>
      <c r="CG110" s="286"/>
      <c r="CH110" s="286"/>
      <c r="CI110" s="286"/>
      <c r="CJ110" s="286"/>
      <c r="CK110" s="286"/>
      <c r="CL110" s="283"/>
      <c r="CM110" s="283"/>
      <c r="CN110" s="284"/>
    </row>
    <row r="111" spans="1:92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6"/>
      <c r="CE111" s="286"/>
      <c r="CF111" s="286"/>
      <c r="CG111" s="286"/>
      <c r="CH111" s="286"/>
      <c r="CI111" s="286"/>
      <c r="CJ111" s="286"/>
      <c r="CK111" s="286"/>
      <c r="CL111" s="283"/>
      <c r="CM111" s="283"/>
      <c r="CN111" s="284"/>
    </row>
    <row r="112" spans="1:92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6"/>
      <c r="CE112" s="286"/>
      <c r="CF112" s="286"/>
      <c r="CG112" s="286"/>
      <c r="CH112" s="286"/>
      <c r="CI112" s="286"/>
      <c r="CJ112" s="286"/>
      <c r="CK112" s="286"/>
      <c r="CL112" s="283"/>
      <c r="CM112" s="283"/>
      <c r="CN112" s="284"/>
    </row>
    <row r="113" spans="1:92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6"/>
      <c r="CE113" s="286"/>
      <c r="CF113" s="286"/>
      <c r="CG113" s="286"/>
      <c r="CH113" s="286"/>
      <c r="CI113" s="286"/>
      <c r="CJ113" s="286"/>
      <c r="CK113" s="286"/>
      <c r="CL113" s="283"/>
      <c r="CM113" s="283"/>
      <c r="CN113" s="284"/>
    </row>
    <row r="114" spans="1:92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6"/>
      <c r="CE114" s="286"/>
      <c r="CF114" s="286"/>
      <c r="CG114" s="286"/>
      <c r="CH114" s="286"/>
      <c r="CI114" s="286"/>
      <c r="CJ114" s="286"/>
      <c r="CK114" s="286"/>
      <c r="CL114" s="283"/>
      <c r="CM114" s="283"/>
      <c r="CN114" s="284"/>
    </row>
    <row r="115" spans="1:92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6"/>
      <c r="CE115" s="286"/>
      <c r="CF115" s="286"/>
      <c r="CG115" s="286"/>
      <c r="CH115" s="286"/>
      <c r="CI115" s="286"/>
      <c r="CJ115" s="286"/>
      <c r="CK115" s="286"/>
      <c r="CL115" s="283"/>
      <c r="CM115" s="283"/>
      <c r="CN115" s="284"/>
    </row>
    <row r="116" spans="1:92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6"/>
      <c r="CE116" s="286"/>
      <c r="CF116" s="286"/>
      <c r="CG116" s="286"/>
      <c r="CH116" s="286"/>
      <c r="CI116" s="286"/>
      <c r="CJ116" s="286"/>
      <c r="CK116" s="286"/>
      <c r="CL116" s="283"/>
      <c r="CM116" s="283"/>
      <c r="CN116" s="284"/>
    </row>
    <row r="117" spans="1:92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6"/>
      <c r="CE117" s="286"/>
      <c r="CF117" s="286"/>
      <c r="CG117" s="286"/>
      <c r="CH117" s="286"/>
      <c r="CI117" s="286"/>
      <c r="CJ117" s="286"/>
      <c r="CK117" s="286"/>
      <c r="CL117" s="283"/>
      <c r="CM117" s="283"/>
      <c r="CN117" s="284"/>
    </row>
    <row r="118" spans="1:92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6"/>
      <c r="CE118" s="286"/>
      <c r="CF118" s="286"/>
      <c r="CG118" s="286"/>
      <c r="CH118" s="286"/>
      <c r="CI118" s="286"/>
      <c r="CJ118" s="286"/>
      <c r="CK118" s="286"/>
      <c r="CL118" s="283"/>
      <c r="CM118" s="283"/>
      <c r="CN118" s="284"/>
    </row>
    <row r="119" spans="1:92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6"/>
      <c r="CE119" s="286"/>
      <c r="CF119" s="286"/>
      <c r="CG119" s="286"/>
      <c r="CH119" s="286"/>
      <c r="CI119" s="286"/>
      <c r="CJ119" s="286"/>
      <c r="CK119" s="286"/>
      <c r="CL119" s="283"/>
      <c r="CM119" s="283"/>
      <c r="CN119" s="284"/>
    </row>
    <row r="120" spans="1:92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6"/>
      <c r="CE120" s="286"/>
      <c r="CF120" s="286"/>
      <c r="CG120" s="286"/>
      <c r="CH120" s="286"/>
      <c r="CI120" s="286"/>
      <c r="CJ120" s="286"/>
      <c r="CK120" s="286"/>
      <c r="CL120" s="283"/>
      <c r="CM120" s="283"/>
      <c r="CN120" s="284"/>
    </row>
    <row r="121" spans="1:92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6"/>
      <c r="CE121" s="286"/>
      <c r="CF121" s="286"/>
      <c r="CG121" s="286"/>
      <c r="CH121" s="286"/>
      <c r="CI121" s="286"/>
      <c r="CJ121" s="286"/>
      <c r="CK121" s="286"/>
      <c r="CL121" s="283"/>
      <c r="CM121" s="283"/>
      <c r="CN121" s="284"/>
    </row>
    <row r="122" spans="1:92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6"/>
      <c r="CE122" s="286"/>
      <c r="CF122" s="286"/>
      <c r="CG122" s="286"/>
      <c r="CH122" s="286"/>
      <c r="CI122" s="286"/>
      <c r="CJ122" s="286"/>
      <c r="CK122" s="286"/>
      <c r="CL122" s="283"/>
      <c r="CM122" s="283"/>
      <c r="CN122" s="284"/>
    </row>
    <row r="123" spans="1:92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6"/>
      <c r="CE123" s="286"/>
      <c r="CF123" s="286"/>
      <c r="CG123" s="286"/>
      <c r="CH123" s="286"/>
      <c r="CI123" s="286"/>
      <c r="CJ123" s="286"/>
      <c r="CK123" s="286"/>
      <c r="CL123" s="283"/>
      <c r="CM123" s="283"/>
      <c r="CN123" s="284"/>
    </row>
    <row r="124" spans="1:92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6"/>
      <c r="CE124" s="286"/>
      <c r="CF124" s="286"/>
      <c r="CG124" s="286"/>
      <c r="CH124" s="286"/>
      <c r="CI124" s="286"/>
      <c r="CJ124" s="286"/>
      <c r="CK124" s="286"/>
      <c r="CL124" s="283"/>
      <c r="CM124" s="283"/>
      <c r="CN124" s="284"/>
    </row>
    <row r="125" spans="1:92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6"/>
      <c r="CE125" s="286"/>
      <c r="CF125" s="286"/>
      <c r="CG125" s="286"/>
      <c r="CH125" s="286"/>
      <c r="CI125" s="286"/>
      <c r="CJ125" s="286"/>
      <c r="CK125" s="286"/>
      <c r="CL125" s="283"/>
      <c r="CM125" s="283"/>
      <c r="CN125" s="284"/>
    </row>
    <row r="126" spans="1:92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6"/>
      <c r="CE126" s="286"/>
      <c r="CF126" s="286"/>
      <c r="CG126" s="286"/>
      <c r="CH126" s="286"/>
      <c r="CI126" s="286"/>
      <c r="CJ126" s="286"/>
      <c r="CK126" s="286"/>
      <c r="CL126" s="283"/>
      <c r="CM126" s="283"/>
      <c r="CN126" s="284"/>
    </row>
    <row r="127" spans="1:92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6"/>
      <c r="CE127" s="286"/>
      <c r="CF127" s="286"/>
      <c r="CG127" s="286"/>
      <c r="CH127" s="286"/>
      <c r="CI127" s="286"/>
      <c r="CJ127" s="286"/>
      <c r="CK127" s="286"/>
      <c r="CL127" s="283"/>
      <c r="CM127" s="283"/>
      <c r="CN127" s="284"/>
    </row>
    <row r="128" spans="1:92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6"/>
      <c r="CE128" s="286"/>
      <c r="CF128" s="286"/>
      <c r="CG128" s="286"/>
      <c r="CH128" s="286"/>
      <c r="CI128" s="286"/>
      <c r="CJ128" s="286"/>
      <c r="CK128" s="286"/>
      <c r="CL128" s="283"/>
      <c r="CM128" s="283"/>
      <c r="CN128" s="284"/>
    </row>
    <row r="129" spans="1:92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6"/>
      <c r="CE129" s="286"/>
      <c r="CF129" s="286"/>
      <c r="CG129" s="286"/>
      <c r="CH129" s="286"/>
      <c r="CI129" s="286"/>
      <c r="CJ129" s="286"/>
      <c r="CK129" s="286"/>
      <c r="CL129" s="283"/>
      <c r="CM129" s="283"/>
      <c r="CN129" s="284"/>
    </row>
    <row r="130" spans="1:92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6"/>
      <c r="CE130" s="286"/>
      <c r="CF130" s="286"/>
      <c r="CG130" s="286"/>
      <c r="CH130" s="286"/>
      <c r="CI130" s="286"/>
      <c r="CJ130" s="286"/>
      <c r="CK130" s="286"/>
      <c r="CL130" s="283"/>
      <c r="CM130" s="283"/>
      <c r="CN130" s="284"/>
    </row>
    <row r="131" spans="1:92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6"/>
      <c r="CE131" s="286"/>
      <c r="CF131" s="286"/>
      <c r="CG131" s="286"/>
      <c r="CH131" s="286"/>
      <c r="CI131" s="286"/>
      <c r="CJ131" s="286"/>
      <c r="CK131" s="286"/>
      <c r="CL131" s="283"/>
      <c r="CM131" s="283"/>
      <c r="CN131" s="284"/>
    </row>
    <row r="132" spans="1:92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6"/>
      <c r="CE132" s="286"/>
      <c r="CF132" s="286"/>
      <c r="CG132" s="286"/>
      <c r="CH132" s="286"/>
      <c r="CI132" s="286"/>
      <c r="CJ132" s="286"/>
      <c r="CK132" s="286"/>
      <c r="CL132" s="283"/>
      <c r="CM132" s="283"/>
      <c r="CN132" s="284"/>
    </row>
    <row r="133" spans="1:92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6"/>
      <c r="CE133" s="286"/>
      <c r="CF133" s="286"/>
      <c r="CG133" s="286"/>
      <c r="CH133" s="286"/>
      <c r="CI133" s="286"/>
      <c r="CJ133" s="286"/>
      <c r="CK133" s="286"/>
      <c r="CL133" s="283"/>
      <c r="CM133" s="283"/>
      <c r="CN133" s="284"/>
    </row>
    <row r="134" spans="1:92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6"/>
      <c r="CE134" s="286"/>
      <c r="CF134" s="286"/>
      <c r="CG134" s="286"/>
      <c r="CH134" s="286"/>
      <c r="CI134" s="286"/>
      <c r="CJ134" s="286"/>
      <c r="CK134" s="286"/>
      <c r="CL134" s="283"/>
      <c r="CM134" s="283"/>
      <c r="CN134" s="284"/>
    </row>
    <row r="135" spans="1:92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6"/>
      <c r="CE135" s="286"/>
      <c r="CF135" s="286"/>
      <c r="CG135" s="286"/>
      <c r="CH135" s="286"/>
      <c r="CI135" s="286"/>
      <c r="CJ135" s="286"/>
      <c r="CK135" s="286"/>
      <c r="CL135" s="283"/>
      <c r="CM135" s="283"/>
      <c r="CN135" s="284"/>
    </row>
    <row r="136" spans="1:92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6"/>
      <c r="CE136" s="286"/>
      <c r="CF136" s="286"/>
      <c r="CG136" s="286"/>
      <c r="CH136" s="286"/>
      <c r="CI136" s="286"/>
      <c r="CJ136" s="286"/>
      <c r="CK136" s="286"/>
      <c r="CL136" s="283"/>
      <c r="CM136" s="283"/>
      <c r="CN136" s="284"/>
    </row>
    <row r="137" spans="1:92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6"/>
      <c r="CE137" s="286"/>
      <c r="CF137" s="286"/>
      <c r="CG137" s="286"/>
      <c r="CH137" s="286"/>
      <c r="CI137" s="286"/>
      <c r="CJ137" s="286"/>
      <c r="CK137" s="286"/>
      <c r="CL137" s="283"/>
      <c r="CM137" s="283"/>
      <c r="CN137" s="284"/>
    </row>
    <row r="138" spans="1:92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6"/>
      <c r="CE138" s="286"/>
      <c r="CF138" s="286"/>
      <c r="CG138" s="286"/>
      <c r="CH138" s="286"/>
      <c r="CI138" s="286"/>
      <c r="CJ138" s="286"/>
      <c r="CK138" s="286"/>
      <c r="CL138" s="283"/>
      <c r="CM138" s="283"/>
      <c r="CN138" s="284"/>
    </row>
    <row r="139" spans="1:92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6"/>
      <c r="CE139" s="286"/>
      <c r="CF139" s="286"/>
      <c r="CG139" s="286"/>
      <c r="CH139" s="286"/>
      <c r="CI139" s="286"/>
      <c r="CJ139" s="286"/>
      <c r="CK139" s="286"/>
      <c r="CL139" s="283"/>
      <c r="CM139" s="283"/>
      <c r="CN139" s="284"/>
    </row>
    <row r="140" spans="1:92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6"/>
      <c r="CE140" s="286"/>
      <c r="CF140" s="286"/>
      <c r="CG140" s="286"/>
      <c r="CH140" s="286"/>
      <c r="CI140" s="286"/>
      <c r="CJ140" s="286"/>
      <c r="CK140" s="286"/>
      <c r="CL140" s="283"/>
      <c r="CM140" s="283"/>
      <c r="CN140" s="284"/>
    </row>
    <row r="141" spans="1:92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6"/>
      <c r="CE141" s="286"/>
      <c r="CF141" s="286"/>
      <c r="CG141" s="286"/>
      <c r="CH141" s="286"/>
      <c r="CI141" s="286"/>
      <c r="CJ141" s="286"/>
      <c r="CK141" s="286"/>
      <c r="CL141" s="283"/>
      <c r="CM141" s="283"/>
      <c r="CN141" s="284"/>
    </row>
    <row r="142" spans="1:92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6"/>
      <c r="CE142" s="286"/>
      <c r="CF142" s="286"/>
      <c r="CG142" s="286"/>
      <c r="CH142" s="286"/>
      <c r="CI142" s="286"/>
      <c r="CJ142" s="286"/>
      <c r="CK142" s="286"/>
      <c r="CL142" s="283"/>
      <c r="CM142" s="283"/>
      <c r="CN142" s="284"/>
    </row>
    <row r="143" spans="1:92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6"/>
      <c r="CE143" s="286"/>
      <c r="CF143" s="286"/>
      <c r="CG143" s="286"/>
      <c r="CH143" s="286"/>
      <c r="CI143" s="286"/>
      <c r="CJ143" s="286"/>
      <c r="CK143" s="286"/>
      <c r="CL143" s="283"/>
      <c r="CM143" s="283"/>
      <c r="CN143" s="284"/>
    </row>
    <row r="144" spans="1:92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6"/>
      <c r="CE144" s="286"/>
      <c r="CF144" s="286"/>
      <c r="CG144" s="286"/>
      <c r="CH144" s="286"/>
      <c r="CI144" s="286"/>
      <c r="CJ144" s="286"/>
      <c r="CK144" s="286"/>
      <c r="CL144" s="283"/>
      <c r="CM144" s="283"/>
      <c r="CN144" s="284"/>
    </row>
    <row r="145" spans="1:92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6"/>
      <c r="CE145" s="286"/>
      <c r="CF145" s="286"/>
      <c r="CG145" s="286"/>
      <c r="CH145" s="286"/>
      <c r="CI145" s="286"/>
      <c r="CJ145" s="286"/>
      <c r="CK145" s="286"/>
      <c r="CL145" s="283"/>
      <c r="CM145" s="283"/>
      <c r="CN145" s="284"/>
    </row>
    <row r="146" spans="1:92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6"/>
      <c r="CE146" s="286"/>
      <c r="CF146" s="286"/>
      <c r="CG146" s="286"/>
      <c r="CH146" s="286"/>
      <c r="CI146" s="286"/>
      <c r="CJ146" s="286"/>
      <c r="CK146" s="286"/>
      <c r="CL146" s="283"/>
      <c r="CM146" s="283"/>
      <c r="CN146" s="284"/>
    </row>
    <row r="147" spans="1:92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6"/>
      <c r="CE147" s="286"/>
      <c r="CF147" s="286"/>
      <c r="CG147" s="286"/>
      <c r="CH147" s="286"/>
      <c r="CI147" s="286"/>
      <c r="CJ147" s="286"/>
      <c r="CK147" s="286"/>
      <c r="CL147" s="283"/>
      <c r="CM147" s="283"/>
      <c r="CN147" s="284"/>
    </row>
    <row r="148" spans="1:92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6"/>
      <c r="CE148" s="286"/>
      <c r="CF148" s="286"/>
      <c r="CG148" s="286"/>
      <c r="CH148" s="286"/>
      <c r="CI148" s="286"/>
      <c r="CJ148" s="286"/>
      <c r="CK148" s="286"/>
      <c r="CL148" s="283"/>
      <c r="CM148" s="283"/>
      <c r="CN148" s="284"/>
    </row>
    <row r="149" spans="1:92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6"/>
      <c r="CE149" s="286"/>
      <c r="CF149" s="286"/>
      <c r="CG149" s="286"/>
      <c r="CH149" s="286"/>
      <c r="CI149" s="286"/>
      <c r="CJ149" s="286"/>
      <c r="CK149" s="286"/>
      <c r="CL149" s="283"/>
      <c r="CM149" s="283"/>
      <c r="CN149" s="284"/>
    </row>
    <row r="150" spans="1:92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6"/>
      <c r="CE150" s="286"/>
      <c r="CF150" s="286"/>
      <c r="CG150" s="286"/>
      <c r="CH150" s="286"/>
      <c r="CI150" s="286"/>
      <c r="CJ150" s="286"/>
      <c r="CK150" s="286"/>
      <c r="CL150" s="283"/>
      <c r="CM150" s="283"/>
      <c r="CN150" s="284"/>
    </row>
    <row r="151" spans="1:92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6"/>
      <c r="CE151" s="286"/>
      <c r="CF151" s="286"/>
      <c r="CG151" s="286"/>
      <c r="CH151" s="286"/>
      <c r="CI151" s="286"/>
      <c r="CJ151" s="286"/>
      <c r="CK151" s="286"/>
      <c r="CL151" s="283"/>
      <c r="CM151" s="283"/>
      <c r="CN151" s="284"/>
    </row>
    <row r="152" spans="1:92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6"/>
      <c r="CE152" s="286"/>
      <c r="CF152" s="286"/>
      <c r="CG152" s="286"/>
      <c r="CH152" s="286"/>
      <c r="CI152" s="286"/>
      <c r="CJ152" s="286"/>
      <c r="CK152" s="286"/>
      <c r="CL152" s="283"/>
      <c r="CM152" s="283"/>
      <c r="CN152" s="284"/>
    </row>
    <row r="153" spans="1:92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6"/>
      <c r="CE153" s="286"/>
      <c r="CF153" s="286"/>
      <c r="CG153" s="286"/>
      <c r="CH153" s="286"/>
      <c r="CI153" s="286"/>
      <c r="CJ153" s="286"/>
      <c r="CK153" s="286"/>
      <c r="CL153" s="283"/>
      <c r="CM153" s="283"/>
      <c r="CN153" s="284"/>
    </row>
    <row r="154" spans="1:92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6"/>
      <c r="CE154" s="286"/>
      <c r="CF154" s="286"/>
      <c r="CG154" s="286"/>
      <c r="CH154" s="286"/>
      <c r="CI154" s="286"/>
      <c r="CJ154" s="286"/>
      <c r="CK154" s="286"/>
      <c r="CL154" s="283"/>
      <c r="CM154" s="283"/>
      <c r="CN154" s="284"/>
    </row>
    <row r="155" spans="1:92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6"/>
      <c r="CE155" s="286"/>
      <c r="CF155" s="286"/>
      <c r="CG155" s="286"/>
      <c r="CH155" s="286"/>
      <c r="CI155" s="286"/>
      <c r="CJ155" s="286"/>
      <c r="CK155" s="286"/>
      <c r="CL155" s="283"/>
      <c r="CM155" s="283"/>
      <c r="CN155" s="284"/>
    </row>
    <row r="156" spans="1:92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6"/>
      <c r="CE156" s="286"/>
      <c r="CF156" s="286"/>
      <c r="CG156" s="286"/>
      <c r="CH156" s="286"/>
      <c r="CI156" s="286"/>
      <c r="CJ156" s="286"/>
      <c r="CK156" s="286"/>
      <c r="CL156" s="283"/>
      <c r="CM156" s="283"/>
      <c r="CN156" s="284"/>
    </row>
    <row r="157" spans="1:92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6"/>
      <c r="CE157" s="286"/>
      <c r="CF157" s="286"/>
      <c r="CG157" s="286"/>
      <c r="CH157" s="286"/>
      <c r="CI157" s="286"/>
      <c r="CJ157" s="286"/>
      <c r="CK157" s="286"/>
      <c r="CL157" s="283"/>
      <c r="CM157" s="283"/>
      <c r="CN157" s="284"/>
    </row>
    <row r="158" spans="1:92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6"/>
      <c r="CE158" s="286"/>
      <c r="CF158" s="286"/>
      <c r="CG158" s="286"/>
      <c r="CH158" s="286"/>
      <c r="CI158" s="286"/>
      <c r="CJ158" s="286"/>
      <c r="CK158" s="286"/>
      <c r="CL158" s="283"/>
      <c r="CM158" s="283"/>
      <c r="CN158" s="284"/>
    </row>
    <row r="159" spans="1:92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6"/>
      <c r="CE159" s="286"/>
      <c r="CF159" s="286"/>
      <c r="CG159" s="286"/>
      <c r="CH159" s="286"/>
      <c r="CI159" s="286"/>
      <c r="CJ159" s="286"/>
      <c r="CK159" s="286"/>
      <c r="CL159" s="283"/>
      <c r="CM159" s="283"/>
      <c r="CN159" s="284"/>
    </row>
    <row r="160" spans="1:92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6"/>
      <c r="CE160" s="286"/>
      <c r="CF160" s="286"/>
      <c r="CG160" s="286"/>
      <c r="CH160" s="286"/>
      <c r="CI160" s="286"/>
      <c r="CJ160" s="286"/>
      <c r="CK160" s="286"/>
      <c r="CL160" s="283"/>
      <c r="CM160" s="283"/>
      <c r="CN160" s="284"/>
    </row>
    <row r="161" spans="1:92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6"/>
      <c r="CE161" s="286"/>
      <c r="CF161" s="286"/>
      <c r="CG161" s="286"/>
      <c r="CH161" s="286"/>
      <c r="CI161" s="286"/>
      <c r="CJ161" s="286"/>
      <c r="CK161" s="286"/>
      <c r="CL161" s="283"/>
      <c r="CM161" s="283"/>
      <c r="CN161" s="284"/>
    </row>
    <row r="162" spans="1:92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6"/>
      <c r="CE162" s="286"/>
      <c r="CF162" s="286"/>
      <c r="CG162" s="286"/>
      <c r="CH162" s="286"/>
      <c r="CI162" s="286"/>
      <c r="CJ162" s="286"/>
      <c r="CK162" s="286"/>
      <c r="CL162" s="283"/>
      <c r="CM162" s="283"/>
      <c r="CN162" s="284"/>
    </row>
    <row r="163" spans="1:92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6"/>
      <c r="CE163" s="286"/>
      <c r="CF163" s="286"/>
      <c r="CG163" s="286"/>
      <c r="CH163" s="286"/>
      <c r="CI163" s="286"/>
      <c r="CJ163" s="286"/>
      <c r="CK163" s="286"/>
      <c r="CL163" s="283"/>
      <c r="CM163" s="283"/>
      <c r="CN163" s="284"/>
    </row>
    <row r="164" spans="1:92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6"/>
      <c r="CE164" s="286"/>
      <c r="CF164" s="286"/>
      <c r="CG164" s="286"/>
      <c r="CH164" s="286"/>
      <c r="CI164" s="286"/>
      <c r="CJ164" s="286"/>
      <c r="CK164" s="286"/>
      <c r="CL164" s="283"/>
      <c r="CM164" s="283"/>
      <c r="CN164" s="284"/>
    </row>
    <row r="165" spans="1:92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6"/>
      <c r="CE165" s="286"/>
      <c r="CF165" s="286"/>
      <c r="CG165" s="286"/>
      <c r="CH165" s="286"/>
      <c r="CI165" s="286"/>
      <c r="CJ165" s="286"/>
      <c r="CK165" s="286"/>
      <c r="CL165" s="283"/>
      <c r="CM165" s="283"/>
      <c r="CN165" s="284"/>
    </row>
    <row r="166" spans="1:92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6"/>
      <c r="CE166" s="286"/>
      <c r="CF166" s="286"/>
      <c r="CG166" s="286"/>
      <c r="CH166" s="286"/>
      <c r="CI166" s="286"/>
      <c r="CJ166" s="286"/>
      <c r="CK166" s="286"/>
      <c r="CL166" s="283"/>
      <c r="CM166" s="283"/>
      <c r="CN166" s="284"/>
    </row>
    <row r="167" spans="1:92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6"/>
      <c r="CE167" s="286"/>
      <c r="CF167" s="286"/>
      <c r="CG167" s="286"/>
      <c r="CH167" s="286"/>
      <c r="CI167" s="286"/>
      <c r="CJ167" s="286"/>
      <c r="CK167" s="286"/>
      <c r="CL167" s="283"/>
      <c r="CM167" s="283"/>
      <c r="CN167" s="284"/>
    </row>
    <row r="168" spans="1:92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6"/>
      <c r="CE168" s="286"/>
      <c r="CF168" s="286"/>
      <c r="CG168" s="286"/>
      <c r="CH168" s="286"/>
      <c r="CI168" s="286"/>
      <c r="CJ168" s="286"/>
      <c r="CK168" s="286"/>
      <c r="CL168" s="283"/>
      <c r="CM168" s="283"/>
      <c r="CN168" s="284"/>
    </row>
    <row r="169" spans="1:92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6"/>
      <c r="CE169" s="286"/>
      <c r="CF169" s="286"/>
      <c r="CG169" s="286"/>
      <c r="CH169" s="286"/>
      <c r="CI169" s="286"/>
      <c r="CJ169" s="286"/>
      <c r="CK169" s="286"/>
      <c r="CL169" s="283"/>
      <c r="CM169" s="283"/>
      <c r="CN169" s="284"/>
    </row>
    <row r="170" spans="1:92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6"/>
      <c r="CE170" s="286"/>
      <c r="CF170" s="286"/>
      <c r="CG170" s="286"/>
      <c r="CH170" s="286"/>
      <c r="CI170" s="286"/>
      <c r="CJ170" s="286"/>
      <c r="CK170" s="286"/>
      <c r="CL170" s="283"/>
      <c r="CM170" s="283"/>
      <c r="CN170" s="284"/>
    </row>
    <row r="171" spans="1:92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6"/>
      <c r="CE171" s="286"/>
      <c r="CF171" s="286"/>
      <c r="CG171" s="286"/>
      <c r="CH171" s="286"/>
      <c r="CI171" s="286"/>
      <c r="CJ171" s="286"/>
      <c r="CK171" s="286"/>
      <c r="CL171" s="283"/>
      <c r="CM171" s="283"/>
      <c r="CN171" s="284"/>
    </row>
    <row r="172" spans="1:92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6"/>
      <c r="CE172" s="286"/>
      <c r="CF172" s="286"/>
      <c r="CG172" s="286"/>
      <c r="CH172" s="286"/>
      <c r="CI172" s="286"/>
      <c r="CJ172" s="286"/>
      <c r="CK172" s="286"/>
      <c r="CL172" s="283"/>
      <c r="CM172" s="283"/>
      <c r="CN172" s="284"/>
    </row>
    <row r="173" spans="1:92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6"/>
      <c r="CE173" s="286"/>
      <c r="CF173" s="286"/>
      <c r="CG173" s="286"/>
      <c r="CH173" s="286"/>
      <c r="CI173" s="286"/>
      <c r="CJ173" s="286"/>
      <c r="CK173" s="286"/>
      <c r="CL173" s="283"/>
      <c r="CM173" s="283"/>
      <c r="CN173" s="284"/>
    </row>
    <row r="174" spans="1:92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6"/>
      <c r="CE174" s="286"/>
      <c r="CF174" s="286"/>
      <c r="CG174" s="286"/>
      <c r="CH174" s="286"/>
      <c r="CI174" s="286"/>
      <c r="CJ174" s="286"/>
      <c r="CK174" s="286"/>
      <c r="CL174" s="283"/>
      <c r="CM174" s="283"/>
      <c r="CN174" s="284"/>
    </row>
    <row r="175" spans="1:92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6"/>
      <c r="CE175" s="286"/>
      <c r="CF175" s="286"/>
      <c r="CG175" s="286"/>
      <c r="CH175" s="286"/>
      <c r="CI175" s="286"/>
      <c r="CJ175" s="286"/>
      <c r="CK175" s="286"/>
      <c r="CL175" s="283"/>
      <c r="CM175" s="283"/>
      <c r="CN175" s="284"/>
    </row>
    <row r="176" spans="1:92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6"/>
      <c r="CE176" s="286"/>
      <c r="CF176" s="286"/>
      <c r="CG176" s="286"/>
      <c r="CH176" s="286"/>
      <c r="CI176" s="286"/>
      <c r="CJ176" s="286"/>
      <c r="CK176" s="286"/>
      <c r="CL176" s="283"/>
      <c r="CM176" s="283"/>
      <c r="CN176" s="284"/>
    </row>
    <row r="177" spans="1:92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6"/>
      <c r="CE177" s="286"/>
      <c r="CF177" s="286"/>
      <c r="CG177" s="286"/>
      <c r="CH177" s="286"/>
      <c r="CI177" s="286"/>
      <c r="CJ177" s="286"/>
      <c r="CK177" s="286"/>
      <c r="CL177" s="283"/>
      <c r="CM177" s="283"/>
      <c r="CN177" s="284"/>
    </row>
    <row r="178" spans="1:92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6"/>
      <c r="CE178" s="286"/>
      <c r="CF178" s="286"/>
      <c r="CG178" s="286"/>
      <c r="CH178" s="286"/>
      <c r="CI178" s="286"/>
      <c r="CJ178" s="286"/>
      <c r="CK178" s="286"/>
      <c r="CL178" s="283"/>
      <c r="CM178" s="283"/>
      <c r="CN178" s="284"/>
    </row>
    <row r="179" spans="1:92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6"/>
      <c r="CE179" s="286"/>
      <c r="CF179" s="286"/>
      <c r="CG179" s="286"/>
      <c r="CH179" s="286"/>
      <c r="CI179" s="286"/>
      <c r="CJ179" s="286"/>
      <c r="CK179" s="286"/>
      <c r="CL179" s="283"/>
      <c r="CM179" s="283"/>
      <c r="CN179" s="284"/>
    </row>
    <row r="180" spans="1:92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6"/>
      <c r="CE180" s="286"/>
      <c r="CF180" s="286"/>
      <c r="CG180" s="286"/>
      <c r="CH180" s="286"/>
      <c r="CI180" s="286"/>
      <c r="CJ180" s="286"/>
      <c r="CK180" s="286"/>
      <c r="CL180" s="283"/>
      <c r="CM180" s="283"/>
      <c r="CN180" s="284"/>
    </row>
    <row r="181" spans="1:92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6"/>
      <c r="CE181" s="286"/>
      <c r="CF181" s="286"/>
      <c r="CG181" s="286"/>
      <c r="CH181" s="286"/>
      <c r="CI181" s="286"/>
      <c r="CJ181" s="286"/>
      <c r="CK181" s="286"/>
      <c r="CL181" s="283"/>
      <c r="CM181" s="283"/>
      <c r="CN181" s="284"/>
    </row>
    <row r="182" spans="1:92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6"/>
      <c r="CE182" s="286"/>
      <c r="CF182" s="286"/>
      <c r="CG182" s="286"/>
      <c r="CH182" s="286"/>
      <c r="CI182" s="286"/>
      <c r="CJ182" s="286"/>
      <c r="CK182" s="286"/>
      <c r="CL182" s="283"/>
      <c r="CM182" s="283"/>
      <c r="CN182" s="284"/>
    </row>
    <row r="183" spans="1:92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6"/>
      <c r="CE183" s="286"/>
      <c r="CF183" s="286"/>
      <c r="CG183" s="286"/>
      <c r="CH183" s="286"/>
      <c r="CI183" s="286"/>
      <c r="CJ183" s="286"/>
      <c r="CK183" s="286"/>
      <c r="CL183" s="283"/>
      <c r="CM183" s="283"/>
      <c r="CN183" s="284"/>
    </row>
    <row r="184" spans="1:92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6"/>
      <c r="CE184" s="286"/>
      <c r="CF184" s="286"/>
      <c r="CG184" s="286"/>
      <c r="CH184" s="286"/>
      <c r="CI184" s="286"/>
      <c r="CJ184" s="286"/>
      <c r="CK184" s="286"/>
      <c r="CL184" s="283"/>
      <c r="CM184" s="283"/>
      <c r="CN184" s="284"/>
    </row>
    <row r="185" spans="1:92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6"/>
      <c r="CE185" s="286"/>
      <c r="CF185" s="286"/>
      <c r="CG185" s="286"/>
      <c r="CH185" s="286"/>
      <c r="CI185" s="286"/>
      <c r="CJ185" s="286"/>
      <c r="CK185" s="286"/>
      <c r="CL185" s="283"/>
      <c r="CM185" s="283"/>
      <c r="CN185" s="284"/>
    </row>
    <row r="186" spans="1:92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6"/>
      <c r="CE186" s="286"/>
      <c r="CF186" s="286"/>
      <c r="CG186" s="286"/>
      <c r="CH186" s="286"/>
      <c r="CI186" s="286"/>
      <c r="CJ186" s="286"/>
      <c r="CK186" s="286"/>
      <c r="CL186" s="283"/>
      <c r="CM186" s="283"/>
      <c r="CN186" s="284"/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24">
    <sortCondition ref="A8:A24"/>
    <sortCondition ref="B8:B24"/>
    <sortCondition ref="C8:C24"/>
  </sortState>
  <mergeCells count="92">
    <mergeCell ref="Y3:Y5"/>
    <mergeCell ref="AA3:AA5"/>
    <mergeCell ref="Z3:Z5"/>
    <mergeCell ref="X3:X5"/>
    <mergeCell ref="AR3:AR5"/>
    <mergeCell ref="AB3:AB5"/>
    <mergeCell ref="AC3:AC5"/>
    <mergeCell ref="AS3:AS5"/>
    <mergeCell ref="AG3:AG5"/>
    <mergeCell ref="AH3:AH5"/>
    <mergeCell ref="AK3:AK5"/>
    <mergeCell ref="AQ3:AQ5"/>
    <mergeCell ref="AO3:AO5"/>
    <mergeCell ref="AI3:AI5"/>
    <mergeCell ref="AJ3:AJ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AY3:AY5"/>
    <mergeCell ref="AZ3:AZ5"/>
    <mergeCell ref="BA3:BA5"/>
    <mergeCell ref="BB3:BB5"/>
    <mergeCell ref="BL3:BL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A2:A6"/>
    <mergeCell ref="B2:B6"/>
    <mergeCell ref="C2:C6"/>
    <mergeCell ref="D3:D5"/>
    <mergeCell ref="T3:T5"/>
    <mergeCell ref="Q3:Q5"/>
    <mergeCell ref="S3:S5"/>
    <mergeCell ref="R3:R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23" man="1"/>
    <brk id="47" min="1" max="23" man="1"/>
    <brk id="69" min="1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36" t="s">
        <v>10</v>
      </c>
      <c r="B2" s="336" t="s">
        <v>11</v>
      </c>
      <c r="C2" s="338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37"/>
      <c r="B3" s="337"/>
      <c r="C3" s="339"/>
      <c r="D3" s="355" t="s">
        <v>3</v>
      </c>
      <c r="E3" s="351" t="s">
        <v>71</v>
      </c>
      <c r="F3" s="351" t="s">
        <v>72</v>
      </c>
      <c r="G3" s="351" t="s">
        <v>73</v>
      </c>
      <c r="H3" s="351" t="s">
        <v>74</v>
      </c>
      <c r="I3" s="351" t="s">
        <v>75</v>
      </c>
      <c r="J3" s="353" t="s">
        <v>6</v>
      </c>
      <c r="K3" s="351" t="s">
        <v>76</v>
      </c>
      <c r="L3" s="353" t="s">
        <v>86</v>
      </c>
      <c r="M3" s="353" t="s">
        <v>703</v>
      </c>
      <c r="N3" s="353" t="s">
        <v>706</v>
      </c>
      <c r="O3" s="351" t="s">
        <v>77</v>
      </c>
      <c r="P3" s="351" t="s">
        <v>78</v>
      </c>
      <c r="Q3" s="351" t="s">
        <v>79</v>
      </c>
      <c r="R3" s="351" t="s">
        <v>80</v>
      </c>
      <c r="S3" s="319" t="s">
        <v>81</v>
      </c>
      <c r="T3" s="314" t="s">
        <v>702</v>
      </c>
      <c r="U3" s="351" t="s">
        <v>82</v>
      </c>
      <c r="V3" s="353" t="s">
        <v>83</v>
      </c>
      <c r="W3" s="353" t="s">
        <v>84</v>
      </c>
      <c r="X3" s="353" t="s">
        <v>85</v>
      </c>
      <c r="Y3" s="353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15"/>
      <c r="T4" s="315"/>
      <c r="U4" s="352"/>
      <c r="V4" s="354"/>
      <c r="W4" s="354"/>
      <c r="X4" s="354"/>
      <c r="Y4" s="354"/>
      <c r="Z4" s="355" t="s">
        <v>3</v>
      </c>
      <c r="AA4" s="351" t="s">
        <v>71</v>
      </c>
      <c r="AB4" s="351" t="s">
        <v>72</v>
      </c>
      <c r="AC4" s="351" t="s">
        <v>73</v>
      </c>
      <c r="AD4" s="351" t="s">
        <v>74</v>
      </c>
      <c r="AE4" s="351" t="s">
        <v>75</v>
      </c>
      <c r="AF4" s="353" t="s">
        <v>6</v>
      </c>
      <c r="AG4" s="351" t="s">
        <v>76</v>
      </c>
      <c r="AH4" s="353" t="s">
        <v>86</v>
      </c>
      <c r="AI4" s="351" t="s">
        <v>703</v>
      </c>
      <c r="AJ4" s="351" t="s">
        <v>706</v>
      </c>
      <c r="AK4" s="351" t="s">
        <v>77</v>
      </c>
      <c r="AL4" s="351" t="s">
        <v>78</v>
      </c>
      <c r="AM4" s="351" t="s">
        <v>79</v>
      </c>
      <c r="AN4" s="351" t="s">
        <v>80</v>
      </c>
      <c r="AO4" s="353" t="s">
        <v>81</v>
      </c>
      <c r="AP4" s="351" t="s">
        <v>702</v>
      </c>
      <c r="AQ4" s="351" t="s">
        <v>82</v>
      </c>
      <c r="AR4" s="353" t="s">
        <v>83</v>
      </c>
      <c r="AS4" s="353" t="s">
        <v>84</v>
      </c>
      <c r="AT4" s="353" t="s">
        <v>85</v>
      </c>
      <c r="AU4" s="353" t="s">
        <v>66</v>
      </c>
      <c r="AV4" s="355" t="s">
        <v>3</v>
      </c>
      <c r="AW4" s="351" t="s">
        <v>71</v>
      </c>
      <c r="AX4" s="351" t="s">
        <v>72</v>
      </c>
      <c r="AY4" s="351" t="s">
        <v>73</v>
      </c>
      <c r="AZ4" s="351" t="s">
        <v>74</v>
      </c>
      <c r="BA4" s="351" t="s">
        <v>75</v>
      </c>
      <c r="BB4" s="353" t="s">
        <v>6</v>
      </c>
      <c r="BC4" s="351" t="s">
        <v>76</v>
      </c>
      <c r="BD4" s="353" t="s">
        <v>86</v>
      </c>
      <c r="BE4" s="351" t="s">
        <v>703</v>
      </c>
      <c r="BF4" s="351" t="s">
        <v>706</v>
      </c>
      <c r="BG4" s="351" t="s">
        <v>77</v>
      </c>
      <c r="BH4" s="351" t="s">
        <v>78</v>
      </c>
      <c r="BI4" s="351" t="s">
        <v>79</v>
      </c>
      <c r="BJ4" s="351" t="s">
        <v>80</v>
      </c>
      <c r="BK4" s="353" t="s">
        <v>81</v>
      </c>
      <c r="BL4" s="351" t="s">
        <v>702</v>
      </c>
      <c r="BM4" s="351" t="s">
        <v>82</v>
      </c>
      <c r="BN4" s="353" t="s">
        <v>83</v>
      </c>
      <c r="BO4" s="353" t="s">
        <v>84</v>
      </c>
      <c r="BP4" s="353" t="s">
        <v>85</v>
      </c>
      <c r="BQ4" s="353" t="s">
        <v>66</v>
      </c>
      <c r="BR4" s="355" t="s">
        <v>3</v>
      </c>
      <c r="BS4" s="351" t="s">
        <v>71</v>
      </c>
      <c r="BT4" s="351" t="s">
        <v>72</v>
      </c>
      <c r="BU4" s="351" t="s">
        <v>73</v>
      </c>
      <c r="BV4" s="351" t="s">
        <v>74</v>
      </c>
      <c r="BW4" s="351" t="s">
        <v>75</v>
      </c>
      <c r="BX4" s="353" t="s">
        <v>6</v>
      </c>
      <c r="BY4" s="351" t="s">
        <v>76</v>
      </c>
      <c r="BZ4" s="353" t="s">
        <v>86</v>
      </c>
      <c r="CA4" s="351" t="s">
        <v>703</v>
      </c>
      <c r="CB4" s="351" t="s">
        <v>706</v>
      </c>
      <c r="CC4" s="351" t="s">
        <v>77</v>
      </c>
      <c r="CD4" s="351" t="s">
        <v>78</v>
      </c>
      <c r="CE4" s="351" t="s">
        <v>79</v>
      </c>
      <c r="CF4" s="351" t="s">
        <v>80</v>
      </c>
      <c r="CG4" s="353" t="s">
        <v>81</v>
      </c>
      <c r="CH4" s="351" t="s">
        <v>702</v>
      </c>
      <c r="CI4" s="351" t="s">
        <v>82</v>
      </c>
      <c r="CJ4" s="353" t="s">
        <v>83</v>
      </c>
      <c r="CK4" s="353" t="s">
        <v>84</v>
      </c>
      <c r="CL4" s="353" t="s">
        <v>85</v>
      </c>
      <c r="CM4" s="353" t="s">
        <v>66</v>
      </c>
      <c r="CN4" s="355" t="s">
        <v>3</v>
      </c>
      <c r="CO4" s="351" t="s">
        <v>71</v>
      </c>
      <c r="CP4" s="351" t="s">
        <v>72</v>
      </c>
      <c r="CQ4" s="351" t="s">
        <v>73</v>
      </c>
      <c r="CR4" s="351" t="s">
        <v>74</v>
      </c>
      <c r="CS4" s="351" t="s">
        <v>75</v>
      </c>
      <c r="CT4" s="353" t="s">
        <v>6</v>
      </c>
      <c r="CU4" s="351" t="s">
        <v>76</v>
      </c>
      <c r="CV4" s="353" t="s">
        <v>86</v>
      </c>
      <c r="CW4" s="351" t="s">
        <v>703</v>
      </c>
      <c r="CX4" s="351" t="s">
        <v>706</v>
      </c>
      <c r="CY4" s="351" t="s">
        <v>77</v>
      </c>
      <c r="CZ4" s="351" t="s">
        <v>78</v>
      </c>
      <c r="DA4" s="351" t="s">
        <v>79</v>
      </c>
      <c r="DB4" s="351" t="s">
        <v>80</v>
      </c>
      <c r="DC4" s="353" t="s">
        <v>81</v>
      </c>
      <c r="DD4" s="351" t="s">
        <v>702</v>
      </c>
      <c r="DE4" s="351" t="s">
        <v>82</v>
      </c>
      <c r="DF4" s="353" t="s">
        <v>83</v>
      </c>
      <c r="DG4" s="353" t="s">
        <v>84</v>
      </c>
      <c r="DH4" s="353" t="s">
        <v>85</v>
      </c>
      <c r="DI4" s="353" t="s">
        <v>66</v>
      </c>
      <c r="DJ4" s="355" t="s">
        <v>3</v>
      </c>
      <c r="DK4" s="351" t="s">
        <v>71</v>
      </c>
      <c r="DL4" s="351" t="s">
        <v>72</v>
      </c>
      <c r="DM4" s="351" t="s">
        <v>73</v>
      </c>
      <c r="DN4" s="351" t="s">
        <v>74</v>
      </c>
      <c r="DO4" s="351" t="s">
        <v>75</v>
      </c>
      <c r="DP4" s="353" t="s">
        <v>6</v>
      </c>
      <c r="DQ4" s="351" t="s">
        <v>76</v>
      </c>
      <c r="DR4" s="353" t="s">
        <v>86</v>
      </c>
      <c r="DS4" s="351" t="s">
        <v>703</v>
      </c>
      <c r="DT4" s="351" t="s">
        <v>706</v>
      </c>
      <c r="DU4" s="351" t="s">
        <v>77</v>
      </c>
      <c r="DV4" s="351" t="s">
        <v>78</v>
      </c>
      <c r="DW4" s="351" t="s">
        <v>79</v>
      </c>
      <c r="DX4" s="351" t="s">
        <v>80</v>
      </c>
      <c r="DY4" s="353" t="s">
        <v>81</v>
      </c>
      <c r="DZ4" s="351" t="s">
        <v>702</v>
      </c>
      <c r="EA4" s="351" t="s">
        <v>82</v>
      </c>
      <c r="EB4" s="353" t="s">
        <v>83</v>
      </c>
      <c r="EC4" s="353" t="s">
        <v>84</v>
      </c>
      <c r="ED4" s="353" t="s">
        <v>85</v>
      </c>
      <c r="EE4" s="353" t="s">
        <v>66</v>
      </c>
      <c r="EF4" s="355" t="s">
        <v>3</v>
      </c>
      <c r="EG4" s="351" t="s">
        <v>71</v>
      </c>
      <c r="EH4" s="351" t="s">
        <v>72</v>
      </c>
      <c r="EI4" s="351" t="s">
        <v>73</v>
      </c>
      <c r="EJ4" s="351" t="s">
        <v>74</v>
      </c>
      <c r="EK4" s="351" t="s">
        <v>75</v>
      </c>
      <c r="EL4" s="353" t="s">
        <v>6</v>
      </c>
      <c r="EM4" s="351" t="s">
        <v>76</v>
      </c>
      <c r="EN4" s="353" t="s">
        <v>86</v>
      </c>
      <c r="EO4" s="351" t="s">
        <v>703</v>
      </c>
      <c r="EP4" s="351" t="s">
        <v>706</v>
      </c>
      <c r="EQ4" s="351" t="s">
        <v>77</v>
      </c>
      <c r="ER4" s="351" t="s">
        <v>78</v>
      </c>
      <c r="ES4" s="351" t="s">
        <v>79</v>
      </c>
      <c r="ET4" s="351" t="s">
        <v>80</v>
      </c>
      <c r="EU4" s="353" t="s">
        <v>81</v>
      </c>
      <c r="EV4" s="351" t="s">
        <v>702</v>
      </c>
      <c r="EW4" s="351" t="s">
        <v>82</v>
      </c>
      <c r="EX4" s="353" t="s">
        <v>83</v>
      </c>
      <c r="EY4" s="353" t="s">
        <v>84</v>
      </c>
      <c r="EZ4" s="353" t="s">
        <v>85</v>
      </c>
      <c r="FA4" s="353" t="s">
        <v>66</v>
      </c>
      <c r="FB4" s="355" t="s">
        <v>3</v>
      </c>
      <c r="FC4" s="351" t="s">
        <v>71</v>
      </c>
      <c r="FD4" s="351" t="s">
        <v>72</v>
      </c>
      <c r="FE4" s="351" t="s">
        <v>73</v>
      </c>
      <c r="FF4" s="351" t="s">
        <v>74</v>
      </c>
      <c r="FG4" s="351" t="s">
        <v>75</v>
      </c>
      <c r="FH4" s="353" t="s">
        <v>6</v>
      </c>
      <c r="FI4" s="351" t="s">
        <v>76</v>
      </c>
      <c r="FJ4" s="353" t="s">
        <v>86</v>
      </c>
      <c r="FK4" s="351" t="s">
        <v>703</v>
      </c>
      <c r="FL4" s="351" t="s">
        <v>706</v>
      </c>
      <c r="FM4" s="351" t="s">
        <v>77</v>
      </c>
      <c r="FN4" s="351" t="s">
        <v>78</v>
      </c>
      <c r="FO4" s="351" t="s">
        <v>79</v>
      </c>
      <c r="FP4" s="351" t="s">
        <v>80</v>
      </c>
      <c r="FQ4" s="353" t="s">
        <v>81</v>
      </c>
      <c r="FR4" s="351" t="s">
        <v>702</v>
      </c>
      <c r="FS4" s="351" t="s">
        <v>82</v>
      </c>
      <c r="FT4" s="353" t="s">
        <v>83</v>
      </c>
      <c r="FU4" s="353" t="s">
        <v>84</v>
      </c>
      <c r="FV4" s="353" t="s">
        <v>85</v>
      </c>
      <c r="FW4" s="353" t="s">
        <v>66</v>
      </c>
    </row>
    <row r="5" spans="1:179" s="265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15"/>
      <c r="T5" s="315"/>
      <c r="U5" s="352"/>
      <c r="V5" s="354"/>
      <c r="W5" s="354"/>
      <c r="X5" s="354"/>
      <c r="Y5" s="354"/>
      <c r="Z5" s="355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4"/>
      <c r="AT5" s="354"/>
      <c r="AU5" s="354"/>
      <c r="AV5" s="355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4"/>
      <c r="BP5" s="354"/>
      <c r="BQ5" s="354"/>
      <c r="BR5" s="355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4"/>
      <c r="CL5" s="354"/>
      <c r="CM5" s="354"/>
      <c r="CN5" s="355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4"/>
      <c r="DH5" s="354"/>
      <c r="DI5" s="354"/>
      <c r="DJ5" s="355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4"/>
      <c r="ED5" s="354"/>
      <c r="EE5" s="354"/>
      <c r="EF5" s="355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4"/>
      <c r="EZ5" s="354"/>
      <c r="FA5" s="354"/>
      <c r="FB5" s="355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4"/>
      <c r="FV5" s="354"/>
      <c r="FW5" s="354"/>
    </row>
    <row r="6" spans="1:179" s="271" customFormat="1" ht="13.5" customHeight="1" x14ac:dyDescent="0.15">
      <c r="A6" s="337"/>
      <c r="B6" s="337"/>
      <c r="C6" s="339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香川県</v>
      </c>
      <c r="B7" s="293" t="str">
        <f>ごみ処理概要!B7</f>
        <v>37000</v>
      </c>
      <c r="C7" s="294" t="s">
        <v>3</v>
      </c>
      <c r="D7" s="296">
        <f t="shared" ref="D7:L7" si="0">SUM(Z7,AV7,BR7,CN7,DJ7,EF7,FB7)</f>
        <v>45669</v>
      </c>
      <c r="E7" s="296">
        <f t="shared" si="0"/>
        <v>11171</v>
      </c>
      <c r="F7" s="296">
        <f t="shared" si="0"/>
        <v>17</v>
      </c>
      <c r="G7" s="296">
        <f t="shared" si="0"/>
        <v>225</v>
      </c>
      <c r="H7" s="296">
        <f t="shared" si="0"/>
        <v>4042</v>
      </c>
      <c r="I7" s="296">
        <f t="shared" si="0"/>
        <v>3360</v>
      </c>
      <c r="J7" s="296">
        <f t="shared" si="0"/>
        <v>1598</v>
      </c>
      <c r="K7" s="296">
        <f t="shared" si="0"/>
        <v>5</v>
      </c>
      <c r="L7" s="296">
        <f t="shared" si="0"/>
        <v>6249</v>
      </c>
      <c r="M7" s="296">
        <f t="shared" ref="M7" si="1">SUM(AI7,BE7,CA7,CW7,DS7,EO7,FK7)</f>
        <v>0</v>
      </c>
      <c r="N7" s="296">
        <f t="shared" ref="N7" si="2">SUM(AJ7,BF7,CB7,CX7,DT7,EP7,FL7)</f>
        <v>316</v>
      </c>
      <c r="O7" s="296">
        <f t="shared" ref="O7:Y7" si="3">SUM(AK7,BG7,CC7,CY7,DU7,EQ7,FM7)</f>
        <v>1647</v>
      </c>
      <c r="P7" s="296">
        <f t="shared" si="3"/>
        <v>0</v>
      </c>
      <c r="Q7" s="296">
        <f t="shared" si="3"/>
        <v>0</v>
      </c>
      <c r="R7" s="296">
        <f t="shared" si="3"/>
        <v>2514</v>
      </c>
      <c r="S7" s="296">
        <f t="shared" si="3"/>
        <v>6071</v>
      </c>
      <c r="T7" s="296">
        <f t="shared" si="3"/>
        <v>0</v>
      </c>
      <c r="U7" s="296">
        <f t="shared" si="3"/>
        <v>3021</v>
      </c>
      <c r="V7" s="296">
        <f t="shared" si="3"/>
        <v>0</v>
      </c>
      <c r="W7" s="296">
        <f t="shared" si="3"/>
        <v>358</v>
      </c>
      <c r="X7" s="296">
        <f t="shared" si="3"/>
        <v>8</v>
      </c>
      <c r="Y7" s="296">
        <f t="shared" si="3"/>
        <v>5067</v>
      </c>
      <c r="Z7" s="296">
        <f t="shared" ref="Z7:Z24" si="4">SUM(AA7:AU7)</f>
        <v>8625</v>
      </c>
      <c r="AA7" s="296">
        <f t="shared" ref="AA7:AK7" si="5">SUM(AA$8:AA$207)</f>
        <v>0</v>
      </c>
      <c r="AB7" s="296">
        <f t="shared" si="5"/>
        <v>0</v>
      </c>
      <c r="AC7" s="296">
        <f t="shared" si="5"/>
        <v>0</v>
      </c>
      <c r="AD7" s="296">
        <f t="shared" si="5"/>
        <v>263</v>
      </c>
      <c r="AE7" s="296">
        <f t="shared" si="5"/>
        <v>0</v>
      </c>
      <c r="AF7" s="296">
        <f t="shared" si="5"/>
        <v>0</v>
      </c>
      <c r="AG7" s="296">
        <f t="shared" si="5"/>
        <v>0</v>
      </c>
      <c r="AH7" s="296">
        <f t="shared" si="5"/>
        <v>0</v>
      </c>
      <c r="AI7" s="296">
        <f t="shared" si="5"/>
        <v>0</v>
      </c>
      <c r="AJ7" s="296">
        <f t="shared" si="5"/>
        <v>0</v>
      </c>
      <c r="AK7" s="296">
        <f t="shared" si="5"/>
        <v>0</v>
      </c>
      <c r="AL7" s="300" t="s">
        <v>698</v>
      </c>
      <c r="AM7" s="300" t="s">
        <v>698</v>
      </c>
      <c r="AN7" s="296">
        <f>SUM(AN$8:AN$207)</f>
        <v>2514</v>
      </c>
      <c r="AO7" s="300" t="s">
        <v>698</v>
      </c>
      <c r="AP7" s="300" t="s">
        <v>698</v>
      </c>
      <c r="AQ7" s="296">
        <f>SUM(AQ$8:AQ$207)</f>
        <v>3021</v>
      </c>
      <c r="AR7" s="300" t="s">
        <v>698</v>
      </c>
      <c r="AS7" s="296">
        <f>SUM(AS$8:AS$207)</f>
        <v>358</v>
      </c>
      <c r="AT7" s="300" t="s">
        <v>698</v>
      </c>
      <c r="AU7" s="296">
        <f>SUM(AU$8:AU$207)</f>
        <v>2469</v>
      </c>
      <c r="AV7" s="296">
        <f t="shared" ref="AV7:AV24" si="6">SUM(AW7:BQ7)</f>
        <v>1035</v>
      </c>
      <c r="AW7" s="296">
        <f t="shared" ref="AW7:BG7" si="7">SUM(AW$8:AW$207)</f>
        <v>0</v>
      </c>
      <c r="AX7" s="296">
        <f t="shared" si="7"/>
        <v>0</v>
      </c>
      <c r="AY7" s="296">
        <f t="shared" si="7"/>
        <v>0</v>
      </c>
      <c r="AZ7" s="296">
        <f t="shared" si="7"/>
        <v>852</v>
      </c>
      <c r="BA7" s="296">
        <f t="shared" si="7"/>
        <v>0</v>
      </c>
      <c r="BB7" s="296">
        <f t="shared" si="7"/>
        <v>0</v>
      </c>
      <c r="BC7" s="296">
        <f t="shared" si="7"/>
        <v>0</v>
      </c>
      <c r="BD7" s="296">
        <f t="shared" si="7"/>
        <v>0</v>
      </c>
      <c r="BE7" s="296">
        <f t="shared" si="7"/>
        <v>0</v>
      </c>
      <c r="BF7" s="296">
        <f t="shared" si="7"/>
        <v>0</v>
      </c>
      <c r="BG7" s="296">
        <f t="shared" si="7"/>
        <v>0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183</v>
      </c>
      <c r="BR7" s="296">
        <f t="shared" ref="BR7:BR24" si="8">SUM(BS7:CM7)</f>
        <v>652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0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652</v>
      </c>
      <c r="CN7" s="296">
        <f t="shared" ref="CN7:CN24" si="10">SUM(CO7:DI7)</f>
        <v>0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0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0</v>
      </c>
      <c r="DJ7" s="296">
        <f t="shared" ref="DJ7:DJ24" si="12">SUM(DK7:EE7)</f>
        <v>0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0</v>
      </c>
      <c r="DW7" s="300" t="s">
        <v>698</v>
      </c>
      <c r="DX7" s="300" t="s">
        <v>698</v>
      </c>
      <c r="DY7" s="300" t="s">
        <v>698</v>
      </c>
      <c r="DZ7" s="296">
        <f>SUM(DZ$8:DZ$207)</f>
        <v>0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0</v>
      </c>
      <c r="EF7" s="296">
        <f t="shared" ref="EF7:EF24" si="14">SUM(EG7:FA7)</f>
        <v>7063</v>
      </c>
      <c r="EG7" s="296">
        <f t="shared" ref="EG7:EP7" si="15">SUM(EG$8:EG$207)</f>
        <v>0</v>
      </c>
      <c r="EH7" s="296" t="s">
        <v>698</v>
      </c>
      <c r="EI7" s="296" t="s">
        <v>698</v>
      </c>
      <c r="EJ7" s="296">
        <f t="shared" si="15"/>
        <v>0</v>
      </c>
      <c r="EK7" s="296" t="s">
        <v>698</v>
      </c>
      <c r="EL7" s="296" t="s">
        <v>698</v>
      </c>
      <c r="EM7" s="296" t="s">
        <v>698</v>
      </c>
      <c r="EN7" s="296">
        <f t="shared" si="15"/>
        <v>672</v>
      </c>
      <c r="EO7" s="296">
        <f t="shared" si="15"/>
        <v>0</v>
      </c>
      <c r="EP7" s="296">
        <f t="shared" si="15"/>
        <v>316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6071</v>
      </c>
      <c r="EV7" s="296">
        <f>SUM(EV$8:EV$207)</f>
        <v>0</v>
      </c>
      <c r="EW7" s="300" t="s">
        <v>698</v>
      </c>
      <c r="EX7" s="300" t="s">
        <v>698</v>
      </c>
      <c r="EY7" s="300" t="s">
        <v>698</v>
      </c>
      <c r="EZ7" s="296">
        <f>SUM(EZ$8:EZ$207)</f>
        <v>4</v>
      </c>
      <c r="FA7" s="296">
        <f>SUM(FA$8:FA$207)</f>
        <v>0</v>
      </c>
      <c r="FB7" s="296">
        <f t="shared" ref="FB7:FB24" si="16">SUM(FC7:FW7)</f>
        <v>28294</v>
      </c>
      <c r="FC7" s="296">
        <f t="shared" ref="FC7:FO7" si="17">SUM(FC$8:FC$207)</f>
        <v>11171</v>
      </c>
      <c r="FD7" s="296">
        <f t="shared" si="17"/>
        <v>17</v>
      </c>
      <c r="FE7" s="296">
        <f t="shared" si="17"/>
        <v>225</v>
      </c>
      <c r="FF7" s="296">
        <f t="shared" si="17"/>
        <v>2927</v>
      </c>
      <c r="FG7" s="296">
        <f t="shared" si="17"/>
        <v>3360</v>
      </c>
      <c r="FH7" s="296">
        <f t="shared" si="17"/>
        <v>1598</v>
      </c>
      <c r="FI7" s="296">
        <f t="shared" si="17"/>
        <v>5</v>
      </c>
      <c r="FJ7" s="296">
        <f t="shared" si="17"/>
        <v>5577</v>
      </c>
      <c r="FK7" s="296">
        <f t="shared" si="17"/>
        <v>0</v>
      </c>
      <c r="FL7" s="296">
        <f t="shared" si="17"/>
        <v>0</v>
      </c>
      <c r="FM7" s="296">
        <f t="shared" si="17"/>
        <v>1647</v>
      </c>
      <c r="FN7" s="296">
        <f t="shared" si="17"/>
        <v>0</v>
      </c>
      <c r="FO7" s="296">
        <f t="shared" si="17"/>
        <v>0</v>
      </c>
      <c r="FP7" s="300" t="s">
        <v>698</v>
      </c>
      <c r="FQ7" s="300" t="s">
        <v>698</v>
      </c>
      <c r="FR7" s="300" t="s">
        <v>698</v>
      </c>
      <c r="FS7" s="296">
        <f>SUM(FS$8:FS$207)</f>
        <v>0</v>
      </c>
      <c r="FT7" s="296">
        <f>SUM(FT$8:FT$207)</f>
        <v>0</v>
      </c>
      <c r="FU7" s="296">
        <f>SUM(FU$8:FU$207)</f>
        <v>0</v>
      </c>
      <c r="FV7" s="296">
        <f>SUM(FV$8:FV$207)</f>
        <v>4</v>
      </c>
      <c r="FW7" s="296">
        <f>SUM(FW$8:FW$207)</f>
        <v>1763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24" si="18">SUM(Z8,AV8,BR8,CN8,DJ8,EF8,FB8)</f>
        <v>23957</v>
      </c>
      <c r="E8" s="283">
        <f t="shared" ref="E8:E24" si="19">SUM(AA8,AW8,BS8,CO8,DK8,EG8,FC8)</f>
        <v>10399</v>
      </c>
      <c r="F8" s="283">
        <f t="shared" ref="F8:F24" si="20">SUM(AB8,AX8,BT8,CP8,DL8,EH8,FD8)</f>
        <v>0</v>
      </c>
      <c r="G8" s="283">
        <f t="shared" ref="G8:G24" si="21">SUM(AC8,AY8,BU8,CQ8,DM8,EI8,FE8)</f>
        <v>0</v>
      </c>
      <c r="H8" s="283">
        <f t="shared" ref="H8:H24" si="22">SUM(AD8,AZ8,BV8,CR8,DN8,EJ8,FF8)</f>
        <v>2851</v>
      </c>
      <c r="I8" s="283">
        <f t="shared" ref="I8:I24" si="23">SUM(AE8,BA8,BW8,CS8,DO8,EK8,FG8)</f>
        <v>1484</v>
      </c>
      <c r="J8" s="283">
        <f t="shared" ref="J8:J24" si="24">SUM(AF8,BB8,BX8,CT8,DP8,EL8,FH8)</f>
        <v>914</v>
      </c>
      <c r="K8" s="283">
        <f t="shared" ref="K8:K24" si="25">SUM(AG8,BC8,BY8,CU8,DQ8,EM8,FI8)</f>
        <v>0</v>
      </c>
      <c r="L8" s="283">
        <f t="shared" ref="L8:L24" si="26">SUM(AH8,BD8,BZ8,CV8,DR8,EN8,FJ8)</f>
        <v>5071</v>
      </c>
      <c r="M8" s="283">
        <f t="shared" ref="M8:M24" si="27">SUM(AI8,BE8,CA8,CW8,DS8,EO8,FK8)</f>
        <v>0</v>
      </c>
      <c r="N8" s="283">
        <f t="shared" ref="N8:N24" si="28">SUM(AJ8,BF8,CB8,CX8,DT8,EP8,FL8)</f>
        <v>0</v>
      </c>
      <c r="O8" s="283">
        <f t="shared" ref="O8:O24" si="29">SUM(AK8,BG8,CC8,CY8,DU8,EQ8,FM8)</f>
        <v>1238</v>
      </c>
      <c r="P8" s="283">
        <f t="shared" ref="P8:P24" si="30">SUM(AL8,BH8,CD8,CZ8,DV8,ER8,FN8)</f>
        <v>0</v>
      </c>
      <c r="Q8" s="283">
        <f t="shared" ref="Q8:Q24" si="31">SUM(AM8,BI8,CE8,DA8,DW8,ES8,FO8)</f>
        <v>0</v>
      </c>
      <c r="R8" s="283">
        <f t="shared" ref="R8:R24" si="32">SUM(AN8,BJ8,CF8,DB8,DX8,ET8,FP8)</f>
        <v>0</v>
      </c>
      <c r="S8" s="283">
        <f t="shared" ref="S8:S24" si="33">SUM(AO8,BK8,CG8,DC8,DY8,EU8,FQ8)</f>
        <v>0</v>
      </c>
      <c r="T8" s="283">
        <f t="shared" ref="T8:T24" si="34">SUM(AP8,BL8,CH8,DD8,DZ8,EV8,FR8)</f>
        <v>0</v>
      </c>
      <c r="U8" s="283">
        <f t="shared" ref="U8:U24" si="35">SUM(AQ8,BM8,CI8,DE8,EA8,EW8,FS8)</f>
        <v>0</v>
      </c>
      <c r="V8" s="283">
        <f t="shared" ref="V8:V24" si="36">SUM(AR8,BN8,CJ8,DF8,EB8,EX8,FT8)</f>
        <v>0</v>
      </c>
      <c r="W8" s="283">
        <f t="shared" ref="W8:W24" si="37">SUM(AS8,BO8,CK8,DG8,EC8,EY8,FU8)</f>
        <v>0</v>
      </c>
      <c r="X8" s="283">
        <f t="shared" ref="X8:X24" si="38">SUM(AT8,BP8,CL8,DH8,ED8,EZ8,FV8)</f>
        <v>0</v>
      </c>
      <c r="Y8" s="283">
        <f t="shared" ref="Y8:Y24" si="39">SUM(AU8,BQ8,CM8,DI8,EE8,FA8,FW8)</f>
        <v>2000</v>
      </c>
      <c r="Z8" s="283">
        <f t="shared" si="4"/>
        <v>1928</v>
      </c>
      <c r="AA8" s="283">
        <v>0</v>
      </c>
      <c r="AB8" s="283">
        <v>0</v>
      </c>
      <c r="AC8" s="283">
        <v>0</v>
      </c>
      <c r="AD8" s="283">
        <v>263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779</v>
      </c>
      <c r="AM8" s="286" t="s">
        <v>779</v>
      </c>
      <c r="AN8" s="283">
        <v>0</v>
      </c>
      <c r="AO8" s="286" t="s">
        <v>779</v>
      </c>
      <c r="AP8" s="286" t="s">
        <v>779</v>
      </c>
      <c r="AQ8" s="283">
        <v>0</v>
      </c>
      <c r="AR8" s="286" t="s">
        <v>779</v>
      </c>
      <c r="AS8" s="283">
        <v>0</v>
      </c>
      <c r="AT8" s="286" t="s">
        <v>779</v>
      </c>
      <c r="AU8" s="283">
        <v>1665</v>
      </c>
      <c r="AV8" s="283">
        <f t="shared" si="6"/>
        <v>757</v>
      </c>
      <c r="AW8" s="283">
        <v>0</v>
      </c>
      <c r="AX8" s="283">
        <v>0</v>
      </c>
      <c r="AY8" s="283">
        <v>0</v>
      </c>
      <c r="AZ8" s="283">
        <v>757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v>0</v>
      </c>
      <c r="BG8" s="283">
        <v>0</v>
      </c>
      <c r="BH8" s="286" t="s">
        <v>779</v>
      </c>
      <c r="BI8" s="286" t="s">
        <v>779</v>
      </c>
      <c r="BJ8" s="286" t="s">
        <v>779</v>
      </c>
      <c r="BK8" s="286" t="s">
        <v>779</v>
      </c>
      <c r="BL8" s="286" t="s">
        <v>779</v>
      </c>
      <c r="BM8" s="286" t="s">
        <v>779</v>
      </c>
      <c r="BN8" s="286" t="s">
        <v>779</v>
      </c>
      <c r="BO8" s="286" t="s">
        <v>779</v>
      </c>
      <c r="BP8" s="286" t="s">
        <v>779</v>
      </c>
      <c r="BQ8" s="283">
        <v>0</v>
      </c>
      <c r="BR8" s="283">
        <f t="shared" si="8"/>
        <v>0</v>
      </c>
      <c r="BS8" s="286" t="s">
        <v>779</v>
      </c>
      <c r="BT8" s="286" t="s">
        <v>779</v>
      </c>
      <c r="BU8" s="286" t="s">
        <v>779</v>
      </c>
      <c r="BV8" s="286" t="s">
        <v>779</v>
      </c>
      <c r="BW8" s="286" t="s">
        <v>779</v>
      </c>
      <c r="BX8" s="286" t="s">
        <v>779</v>
      </c>
      <c r="BY8" s="286" t="s">
        <v>779</v>
      </c>
      <c r="BZ8" s="286" t="s">
        <v>779</v>
      </c>
      <c r="CA8" s="286" t="s">
        <v>779</v>
      </c>
      <c r="CB8" s="286" t="s">
        <v>779</v>
      </c>
      <c r="CC8" s="286" t="s">
        <v>779</v>
      </c>
      <c r="CD8" s="283">
        <v>0</v>
      </c>
      <c r="CE8" s="286" t="s">
        <v>779</v>
      </c>
      <c r="CF8" s="286" t="s">
        <v>779</v>
      </c>
      <c r="CG8" s="286" t="s">
        <v>779</v>
      </c>
      <c r="CH8" s="286" t="s">
        <v>779</v>
      </c>
      <c r="CI8" s="286" t="s">
        <v>779</v>
      </c>
      <c r="CJ8" s="286" t="s">
        <v>779</v>
      </c>
      <c r="CK8" s="286" t="s">
        <v>779</v>
      </c>
      <c r="CL8" s="286" t="s">
        <v>779</v>
      </c>
      <c r="CM8" s="283">
        <v>0</v>
      </c>
      <c r="CN8" s="283">
        <f t="shared" si="10"/>
        <v>0</v>
      </c>
      <c r="CO8" s="286" t="s">
        <v>779</v>
      </c>
      <c r="CP8" s="286" t="s">
        <v>779</v>
      </c>
      <c r="CQ8" s="286" t="s">
        <v>779</v>
      </c>
      <c r="CR8" s="286" t="s">
        <v>779</v>
      </c>
      <c r="CS8" s="286" t="s">
        <v>779</v>
      </c>
      <c r="CT8" s="286" t="s">
        <v>779</v>
      </c>
      <c r="CU8" s="286" t="s">
        <v>779</v>
      </c>
      <c r="CV8" s="286" t="s">
        <v>779</v>
      </c>
      <c r="CW8" s="286" t="s">
        <v>779</v>
      </c>
      <c r="CX8" s="286" t="s">
        <v>779</v>
      </c>
      <c r="CY8" s="286" t="s">
        <v>779</v>
      </c>
      <c r="CZ8" s="286" t="s">
        <v>779</v>
      </c>
      <c r="DA8" s="283">
        <v>0</v>
      </c>
      <c r="DB8" s="286" t="s">
        <v>779</v>
      </c>
      <c r="DC8" s="286" t="s">
        <v>779</v>
      </c>
      <c r="DD8" s="286" t="s">
        <v>779</v>
      </c>
      <c r="DE8" s="286" t="s">
        <v>779</v>
      </c>
      <c r="DF8" s="286" t="s">
        <v>779</v>
      </c>
      <c r="DG8" s="286" t="s">
        <v>779</v>
      </c>
      <c r="DH8" s="286" t="s">
        <v>779</v>
      </c>
      <c r="DI8" s="283">
        <v>0</v>
      </c>
      <c r="DJ8" s="283">
        <f t="shared" si="12"/>
        <v>0</v>
      </c>
      <c r="DK8" s="286" t="s">
        <v>779</v>
      </c>
      <c r="DL8" s="286" t="s">
        <v>779</v>
      </c>
      <c r="DM8" s="286" t="s">
        <v>779</v>
      </c>
      <c r="DN8" s="286" t="s">
        <v>779</v>
      </c>
      <c r="DO8" s="286" t="s">
        <v>779</v>
      </c>
      <c r="DP8" s="286" t="s">
        <v>779</v>
      </c>
      <c r="DQ8" s="286" t="s">
        <v>779</v>
      </c>
      <c r="DR8" s="286" t="s">
        <v>779</v>
      </c>
      <c r="DS8" s="286" t="s">
        <v>779</v>
      </c>
      <c r="DT8" s="286" t="s">
        <v>779</v>
      </c>
      <c r="DU8" s="286" t="s">
        <v>779</v>
      </c>
      <c r="DV8" s="283">
        <v>0</v>
      </c>
      <c r="DW8" s="286" t="s">
        <v>779</v>
      </c>
      <c r="DX8" s="286" t="s">
        <v>779</v>
      </c>
      <c r="DY8" s="286" t="s">
        <v>779</v>
      </c>
      <c r="DZ8" s="283">
        <v>0</v>
      </c>
      <c r="EA8" s="286" t="s">
        <v>779</v>
      </c>
      <c r="EB8" s="286" t="s">
        <v>779</v>
      </c>
      <c r="EC8" s="286" t="s">
        <v>779</v>
      </c>
      <c r="ED8" s="286" t="s">
        <v>779</v>
      </c>
      <c r="EE8" s="283">
        <v>0</v>
      </c>
      <c r="EF8" s="283">
        <f t="shared" si="14"/>
        <v>0</v>
      </c>
      <c r="EG8" s="283">
        <v>0</v>
      </c>
      <c r="EH8" s="286" t="s">
        <v>779</v>
      </c>
      <c r="EI8" s="286" t="s">
        <v>779</v>
      </c>
      <c r="EJ8" s="283">
        <v>0</v>
      </c>
      <c r="EK8" s="286" t="s">
        <v>779</v>
      </c>
      <c r="EL8" s="286" t="s">
        <v>779</v>
      </c>
      <c r="EM8" s="286" t="s">
        <v>779</v>
      </c>
      <c r="EN8" s="283">
        <v>0</v>
      </c>
      <c r="EO8" s="283">
        <v>0</v>
      </c>
      <c r="EP8" s="283">
        <v>0</v>
      </c>
      <c r="EQ8" s="286" t="s">
        <v>779</v>
      </c>
      <c r="ER8" s="286" t="s">
        <v>779</v>
      </c>
      <c r="ES8" s="286" t="s">
        <v>779</v>
      </c>
      <c r="ET8" s="286" t="s">
        <v>779</v>
      </c>
      <c r="EU8" s="283">
        <v>0</v>
      </c>
      <c r="EV8" s="283">
        <v>0</v>
      </c>
      <c r="EW8" s="286" t="s">
        <v>779</v>
      </c>
      <c r="EX8" s="286" t="s">
        <v>779</v>
      </c>
      <c r="EY8" s="286" t="s">
        <v>779</v>
      </c>
      <c r="EZ8" s="283">
        <v>0</v>
      </c>
      <c r="FA8" s="283">
        <v>0</v>
      </c>
      <c r="FB8" s="283">
        <f t="shared" si="16"/>
        <v>21272</v>
      </c>
      <c r="FC8" s="283">
        <v>10399</v>
      </c>
      <c r="FD8" s="283">
        <v>0</v>
      </c>
      <c r="FE8" s="283">
        <v>0</v>
      </c>
      <c r="FF8" s="283">
        <v>1831</v>
      </c>
      <c r="FG8" s="283">
        <v>1484</v>
      </c>
      <c r="FH8" s="283">
        <v>914</v>
      </c>
      <c r="FI8" s="283">
        <v>0</v>
      </c>
      <c r="FJ8" s="283">
        <v>5071</v>
      </c>
      <c r="FK8" s="283">
        <v>0</v>
      </c>
      <c r="FL8" s="283">
        <v>0</v>
      </c>
      <c r="FM8" s="283">
        <v>1238</v>
      </c>
      <c r="FN8" s="283">
        <v>0</v>
      </c>
      <c r="FO8" s="283">
        <v>0</v>
      </c>
      <c r="FP8" s="286" t="s">
        <v>779</v>
      </c>
      <c r="FQ8" s="286" t="s">
        <v>779</v>
      </c>
      <c r="FR8" s="286" t="s">
        <v>779</v>
      </c>
      <c r="FS8" s="283">
        <v>0</v>
      </c>
      <c r="FT8" s="283">
        <v>0</v>
      </c>
      <c r="FU8" s="283">
        <v>0</v>
      </c>
      <c r="FV8" s="283">
        <v>0</v>
      </c>
      <c r="FW8" s="283">
        <v>335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3486</v>
      </c>
      <c r="E9" s="283">
        <f t="shared" si="19"/>
        <v>0</v>
      </c>
      <c r="F9" s="283">
        <f t="shared" si="20"/>
        <v>9</v>
      </c>
      <c r="G9" s="283">
        <f t="shared" si="21"/>
        <v>0</v>
      </c>
      <c r="H9" s="283">
        <f t="shared" si="22"/>
        <v>197</v>
      </c>
      <c r="I9" s="283">
        <f t="shared" si="23"/>
        <v>492</v>
      </c>
      <c r="J9" s="283">
        <f t="shared" si="24"/>
        <v>212</v>
      </c>
      <c r="K9" s="283">
        <f t="shared" si="25"/>
        <v>0</v>
      </c>
      <c r="L9" s="283">
        <f t="shared" si="26"/>
        <v>0</v>
      </c>
      <c r="M9" s="283">
        <f t="shared" si="27"/>
        <v>0</v>
      </c>
      <c r="N9" s="283">
        <f t="shared" si="28"/>
        <v>0</v>
      </c>
      <c r="O9" s="283">
        <f t="shared" si="29"/>
        <v>338</v>
      </c>
      <c r="P9" s="283">
        <f t="shared" si="30"/>
        <v>0</v>
      </c>
      <c r="Q9" s="283">
        <f t="shared" si="31"/>
        <v>0</v>
      </c>
      <c r="R9" s="283">
        <f t="shared" si="32"/>
        <v>0</v>
      </c>
      <c r="S9" s="283">
        <f t="shared" si="33"/>
        <v>0</v>
      </c>
      <c r="T9" s="283">
        <f t="shared" si="34"/>
        <v>0</v>
      </c>
      <c r="U9" s="283">
        <f t="shared" si="35"/>
        <v>1724</v>
      </c>
      <c r="V9" s="283">
        <f t="shared" si="36"/>
        <v>0</v>
      </c>
      <c r="W9" s="283">
        <f t="shared" si="37"/>
        <v>0</v>
      </c>
      <c r="X9" s="283">
        <f t="shared" si="38"/>
        <v>1</v>
      </c>
      <c r="Y9" s="283">
        <f t="shared" si="39"/>
        <v>513</v>
      </c>
      <c r="Z9" s="283">
        <f t="shared" si="4"/>
        <v>2087</v>
      </c>
      <c r="AA9" s="283">
        <v>0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6" t="s">
        <v>779</v>
      </c>
      <c r="AM9" s="286" t="s">
        <v>779</v>
      </c>
      <c r="AN9" s="283">
        <v>0</v>
      </c>
      <c r="AO9" s="286" t="s">
        <v>779</v>
      </c>
      <c r="AP9" s="286" t="s">
        <v>779</v>
      </c>
      <c r="AQ9" s="283">
        <v>1724</v>
      </c>
      <c r="AR9" s="286" t="s">
        <v>779</v>
      </c>
      <c r="AS9" s="283">
        <v>0</v>
      </c>
      <c r="AT9" s="286" t="s">
        <v>779</v>
      </c>
      <c r="AU9" s="283">
        <v>363</v>
      </c>
      <c r="AV9" s="283">
        <f t="shared" si="6"/>
        <v>0</v>
      </c>
      <c r="AW9" s="283">
        <v>0</v>
      </c>
      <c r="AX9" s="283">
        <v>0</v>
      </c>
      <c r="AY9" s="283"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v>0</v>
      </c>
      <c r="BG9" s="283">
        <v>0</v>
      </c>
      <c r="BH9" s="286" t="s">
        <v>779</v>
      </c>
      <c r="BI9" s="286" t="s">
        <v>779</v>
      </c>
      <c r="BJ9" s="286" t="s">
        <v>779</v>
      </c>
      <c r="BK9" s="286" t="s">
        <v>779</v>
      </c>
      <c r="BL9" s="286" t="s">
        <v>779</v>
      </c>
      <c r="BM9" s="286" t="s">
        <v>779</v>
      </c>
      <c r="BN9" s="286" t="s">
        <v>779</v>
      </c>
      <c r="BO9" s="286" t="s">
        <v>779</v>
      </c>
      <c r="BP9" s="286" t="s">
        <v>779</v>
      </c>
      <c r="BQ9" s="283">
        <v>0</v>
      </c>
      <c r="BR9" s="283">
        <f t="shared" si="8"/>
        <v>0</v>
      </c>
      <c r="BS9" s="286" t="s">
        <v>779</v>
      </c>
      <c r="BT9" s="286" t="s">
        <v>779</v>
      </c>
      <c r="BU9" s="286" t="s">
        <v>779</v>
      </c>
      <c r="BV9" s="286" t="s">
        <v>779</v>
      </c>
      <c r="BW9" s="286" t="s">
        <v>779</v>
      </c>
      <c r="BX9" s="286" t="s">
        <v>779</v>
      </c>
      <c r="BY9" s="286" t="s">
        <v>779</v>
      </c>
      <c r="BZ9" s="286" t="s">
        <v>779</v>
      </c>
      <c r="CA9" s="286" t="s">
        <v>779</v>
      </c>
      <c r="CB9" s="286" t="s">
        <v>779</v>
      </c>
      <c r="CC9" s="286" t="s">
        <v>779</v>
      </c>
      <c r="CD9" s="283">
        <v>0</v>
      </c>
      <c r="CE9" s="286" t="s">
        <v>779</v>
      </c>
      <c r="CF9" s="286" t="s">
        <v>779</v>
      </c>
      <c r="CG9" s="286" t="s">
        <v>779</v>
      </c>
      <c r="CH9" s="286" t="s">
        <v>779</v>
      </c>
      <c r="CI9" s="286" t="s">
        <v>779</v>
      </c>
      <c r="CJ9" s="286" t="s">
        <v>779</v>
      </c>
      <c r="CK9" s="286" t="s">
        <v>779</v>
      </c>
      <c r="CL9" s="286" t="s">
        <v>779</v>
      </c>
      <c r="CM9" s="283">
        <v>0</v>
      </c>
      <c r="CN9" s="283">
        <f t="shared" si="10"/>
        <v>0</v>
      </c>
      <c r="CO9" s="286" t="s">
        <v>779</v>
      </c>
      <c r="CP9" s="286" t="s">
        <v>779</v>
      </c>
      <c r="CQ9" s="286" t="s">
        <v>779</v>
      </c>
      <c r="CR9" s="286" t="s">
        <v>779</v>
      </c>
      <c r="CS9" s="286" t="s">
        <v>779</v>
      </c>
      <c r="CT9" s="286" t="s">
        <v>779</v>
      </c>
      <c r="CU9" s="286" t="s">
        <v>779</v>
      </c>
      <c r="CV9" s="286" t="s">
        <v>779</v>
      </c>
      <c r="CW9" s="286" t="s">
        <v>779</v>
      </c>
      <c r="CX9" s="286" t="s">
        <v>779</v>
      </c>
      <c r="CY9" s="286" t="s">
        <v>779</v>
      </c>
      <c r="CZ9" s="286" t="s">
        <v>779</v>
      </c>
      <c r="DA9" s="283">
        <v>0</v>
      </c>
      <c r="DB9" s="286" t="s">
        <v>779</v>
      </c>
      <c r="DC9" s="286" t="s">
        <v>779</v>
      </c>
      <c r="DD9" s="286" t="s">
        <v>779</v>
      </c>
      <c r="DE9" s="286" t="s">
        <v>779</v>
      </c>
      <c r="DF9" s="286" t="s">
        <v>779</v>
      </c>
      <c r="DG9" s="286" t="s">
        <v>779</v>
      </c>
      <c r="DH9" s="286" t="s">
        <v>779</v>
      </c>
      <c r="DI9" s="283">
        <v>0</v>
      </c>
      <c r="DJ9" s="283">
        <f t="shared" si="12"/>
        <v>0</v>
      </c>
      <c r="DK9" s="286" t="s">
        <v>779</v>
      </c>
      <c r="DL9" s="286" t="s">
        <v>779</v>
      </c>
      <c r="DM9" s="286" t="s">
        <v>779</v>
      </c>
      <c r="DN9" s="286" t="s">
        <v>779</v>
      </c>
      <c r="DO9" s="286" t="s">
        <v>779</v>
      </c>
      <c r="DP9" s="286" t="s">
        <v>779</v>
      </c>
      <c r="DQ9" s="286" t="s">
        <v>779</v>
      </c>
      <c r="DR9" s="286" t="s">
        <v>779</v>
      </c>
      <c r="DS9" s="286" t="s">
        <v>779</v>
      </c>
      <c r="DT9" s="286" t="s">
        <v>779</v>
      </c>
      <c r="DU9" s="286" t="s">
        <v>779</v>
      </c>
      <c r="DV9" s="283">
        <v>0</v>
      </c>
      <c r="DW9" s="286" t="s">
        <v>779</v>
      </c>
      <c r="DX9" s="286" t="s">
        <v>779</v>
      </c>
      <c r="DY9" s="286" t="s">
        <v>779</v>
      </c>
      <c r="DZ9" s="283">
        <v>0</v>
      </c>
      <c r="EA9" s="286" t="s">
        <v>779</v>
      </c>
      <c r="EB9" s="286" t="s">
        <v>779</v>
      </c>
      <c r="EC9" s="286" t="s">
        <v>779</v>
      </c>
      <c r="ED9" s="286" t="s">
        <v>779</v>
      </c>
      <c r="EE9" s="283">
        <v>0</v>
      </c>
      <c r="EF9" s="283">
        <f t="shared" si="14"/>
        <v>0</v>
      </c>
      <c r="EG9" s="283">
        <v>0</v>
      </c>
      <c r="EH9" s="286" t="s">
        <v>779</v>
      </c>
      <c r="EI9" s="286" t="s">
        <v>779</v>
      </c>
      <c r="EJ9" s="283">
        <v>0</v>
      </c>
      <c r="EK9" s="286" t="s">
        <v>779</v>
      </c>
      <c r="EL9" s="286" t="s">
        <v>779</v>
      </c>
      <c r="EM9" s="286" t="s">
        <v>779</v>
      </c>
      <c r="EN9" s="283">
        <v>0</v>
      </c>
      <c r="EO9" s="283">
        <v>0</v>
      </c>
      <c r="EP9" s="283">
        <v>0</v>
      </c>
      <c r="EQ9" s="286" t="s">
        <v>779</v>
      </c>
      <c r="ER9" s="286" t="s">
        <v>779</v>
      </c>
      <c r="ES9" s="286" t="s">
        <v>779</v>
      </c>
      <c r="ET9" s="286" t="s">
        <v>779</v>
      </c>
      <c r="EU9" s="283">
        <v>0</v>
      </c>
      <c r="EV9" s="283">
        <v>0</v>
      </c>
      <c r="EW9" s="286" t="s">
        <v>779</v>
      </c>
      <c r="EX9" s="286" t="s">
        <v>779</v>
      </c>
      <c r="EY9" s="286" t="s">
        <v>779</v>
      </c>
      <c r="EZ9" s="283">
        <v>0</v>
      </c>
      <c r="FA9" s="283">
        <v>0</v>
      </c>
      <c r="FB9" s="283">
        <f t="shared" si="16"/>
        <v>1399</v>
      </c>
      <c r="FC9" s="283">
        <v>0</v>
      </c>
      <c r="FD9" s="283">
        <v>9</v>
      </c>
      <c r="FE9" s="283">
        <v>0</v>
      </c>
      <c r="FF9" s="283">
        <v>197</v>
      </c>
      <c r="FG9" s="283">
        <v>492</v>
      </c>
      <c r="FH9" s="283">
        <v>212</v>
      </c>
      <c r="FI9" s="283">
        <v>0</v>
      </c>
      <c r="FJ9" s="283">
        <v>0</v>
      </c>
      <c r="FK9" s="283">
        <v>0</v>
      </c>
      <c r="FL9" s="283">
        <v>0</v>
      </c>
      <c r="FM9" s="283">
        <v>338</v>
      </c>
      <c r="FN9" s="283">
        <v>0</v>
      </c>
      <c r="FO9" s="283">
        <v>0</v>
      </c>
      <c r="FP9" s="286" t="s">
        <v>779</v>
      </c>
      <c r="FQ9" s="286" t="s">
        <v>779</v>
      </c>
      <c r="FR9" s="286" t="s">
        <v>779</v>
      </c>
      <c r="FS9" s="283">
        <v>0</v>
      </c>
      <c r="FT9" s="283">
        <v>0</v>
      </c>
      <c r="FU9" s="283">
        <v>0</v>
      </c>
      <c r="FV9" s="283">
        <v>1</v>
      </c>
      <c r="FW9" s="283">
        <v>150</v>
      </c>
    </row>
    <row r="10" spans="1:179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18"/>
        <v>711</v>
      </c>
      <c r="E10" s="283">
        <f t="shared" si="19"/>
        <v>0</v>
      </c>
      <c r="F10" s="283">
        <f t="shared" si="20"/>
        <v>0</v>
      </c>
      <c r="G10" s="283">
        <f t="shared" si="21"/>
        <v>0</v>
      </c>
      <c r="H10" s="283">
        <f t="shared" si="22"/>
        <v>279</v>
      </c>
      <c r="I10" s="283">
        <f t="shared" si="23"/>
        <v>221</v>
      </c>
      <c r="J10" s="283">
        <f t="shared" si="24"/>
        <v>90</v>
      </c>
      <c r="K10" s="283">
        <f t="shared" si="25"/>
        <v>0</v>
      </c>
      <c r="L10" s="283">
        <f t="shared" si="26"/>
        <v>108</v>
      </c>
      <c r="M10" s="283">
        <f t="shared" si="27"/>
        <v>0</v>
      </c>
      <c r="N10" s="283">
        <f t="shared" si="28"/>
        <v>0</v>
      </c>
      <c r="O10" s="283">
        <f t="shared" si="29"/>
        <v>0</v>
      </c>
      <c r="P10" s="283">
        <f t="shared" si="30"/>
        <v>0</v>
      </c>
      <c r="Q10" s="283">
        <f t="shared" si="31"/>
        <v>0</v>
      </c>
      <c r="R10" s="283">
        <f t="shared" si="32"/>
        <v>0</v>
      </c>
      <c r="S10" s="283">
        <f t="shared" si="33"/>
        <v>0</v>
      </c>
      <c r="T10" s="283">
        <f t="shared" si="34"/>
        <v>0</v>
      </c>
      <c r="U10" s="283">
        <f t="shared" si="35"/>
        <v>0</v>
      </c>
      <c r="V10" s="283">
        <f t="shared" si="36"/>
        <v>0</v>
      </c>
      <c r="W10" s="283">
        <f t="shared" si="37"/>
        <v>0</v>
      </c>
      <c r="X10" s="283">
        <f t="shared" si="38"/>
        <v>0</v>
      </c>
      <c r="Y10" s="283">
        <f t="shared" si="39"/>
        <v>13</v>
      </c>
      <c r="Z10" s="283">
        <f t="shared" si="4"/>
        <v>0</v>
      </c>
      <c r="AA10" s="283">
        <v>0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779</v>
      </c>
      <c r="AM10" s="286" t="s">
        <v>779</v>
      </c>
      <c r="AN10" s="283">
        <v>0</v>
      </c>
      <c r="AO10" s="286" t="s">
        <v>779</v>
      </c>
      <c r="AP10" s="286" t="s">
        <v>779</v>
      </c>
      <c r="AQ10" s="283">
        <v>0</v>
      </c>
      <c r="AR10" s="286" t="s">
        <v>779</v>
      </c>
      <c r="AS10" s="283">
        <v>0</v>
      </c>
      <c r="AT10" s="286" t="s">
        <v>779</v>
      </c>
      <c r="AU10" s="283">
        <v>0</v>
      </c>
      <c r="AV10" s="283">
        <f t="shared" si="6"/>
        <v>0</v>
      </c>
      <c r="AW10" s="283">
        <v>0</v>
      </c>
      <c r="AX10" s="283">
        <v>0</v>
      </c>
      <c r="AY10" s="283"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v>0</v>
      </c>
      <c r="BG10" s="283">
        <v>0</v>
      </c>
      <c r="BH10" s="286" t="s">
        <v>779</v>
      </c>
      <c r="BI10" s="286" t="s">
        <v>779</v>
      </c>
      <c r="BJ10" s="286" t="s">
        <v>779</v>
      </c>
      <c r="BK10" s="286" t="s">
        <v>779</v>
      </c>
      <c r="BL10" s="286" t="s">
        <v>779</v>
      </c>
      <c r="BM10" s="286" t="s">
        <v>779</v>
      </c>
      <c r="BN10" s="286" t="s">
        <v>779</v>
      </c>
      <c r="BO10" s="286" t="s">
        <v>779</v>
      </c>
      <c r="BP10" s="286" t="s">
        <v>779</v>
      </c>
      <c r="BQ10" s="283">
        <v>0</v>
      </c>
      <c r="BR10" s="283">
        <f t="shared" si="8"/>
        <v>0</v>
      </c>
      <c r="BS10" s="286" t="s">
        <v>779</v>
      </c>
      <c r="BT10" s="286" t="s">
        <v>779</v>
      </c>
      <c r="BU10" s="286" t="s">
        <v>779</v>
      </c>
      <c r="BV10" s="286" t="s">
        <v>779</v>
      </c>
      <c r="BW10" s="286" t="s">
        <v>779</v>
      </c>
      <c r="BX10" s="286" t="s">
        <v>779</v>
      </c>
      <c r="BY10" s="286" t="s">
        <v>779</v>
      </c>
      <c r="BZ10" s="286" t="s">
        <v>779</v>
      </c>
      <c r="CA10" s="286" t="s">
        <v>779</v>
      </c>
      <c r="CB10" s="286" t="s">
        <v>779</v>
      </c>
      <c r="CC10" s="286" t="s">
        <v>779</v>
      </c>
      <c r="CD10" s="283">
        <v>0</v>
      </c>
      <c r="CE10" s="286" t="s">
        <v>779</v>
      </c>
      <c r="CF10" s="286" t="s">
        <v>779</v>
      </c>
      <c r="CG10" s="286" t="s">
        <v>779</v>
      </c>
      <c r="CH10" s="286" t="s">
        <v>779</v>
      </c>
      <c r="CI10" s="286" t="s">
        <v>779</v>
      </c>
      <c r="CJ10" s="286" t="s">
        <v>779</v>
      </c>
      <c r="CK10" s="286" t="s">
        <v>779</v>
      </c>
      <c r="CL10" s="286" t="s">
        <v>779</v>
      </c>
      <c r="CM10" s="283">
        <v>0</v>
      </c>
      <c r="CN10" s="283">
        <f t="shared" si="10"/>
        <v>0</v>
      </c>
      <c r="CO10" s="286" t="s">
        <v>779</v>
      </c>
      <c r="CP10" s="286" t="s">
        <v>779</v>
      </c>
      <c r="CQ10" s="286" t="s">
        <v>779</v>
      </c>
      <c r="CR10" s="286" t="s">
        <v>779</v>
      </c>
      <c r="CS10" s="286" t="s">
        <v>779</v>
      </c>
      <c r="CT10" s="286" t="s">
        <v>779</v>
      </c>
      <c r="CU10" s="286" t="s">
        <v>779</v>
      </c>
      <c r="CV10" s="286" t="s">
        <v>779</v>
      </c>
      <c r="CW10" s="286" t="s">
        <v>779</v>
      </c>
      <c r="CX10" s="286" t="s">
        <v>779</v>
      </c>
      <c r="CY10" s="286" t="s">
        <v>779</v>
      </c>
      <c r="CZ10" s="286" t="s">
        <v>779</v>
      </c>
      <c r="DA10" s="283">
        <v>0</v>
      </c>
      <c r="DB10" s="286" t="s">
        <v>779</v>
      </c>
      <c r="DC10" s="286" t="s">
        <v>779</v>
      </c>
      <c r="DD10" s="286" t="s">
        <v>779</v>
      </c>
      <c r="DE10" s="286" t="s">
        <v>779</v>
      </c>
      <c r="DF10" s="286" t="s">
        <v>779</v>
      </c>
      <c r="DG10" s="286" t="s">
        <v>779</v>
      </c>
      <c r="DH10" s="286" t="s">
        <v>779</v>
      </c>
      <c r="DI10" s="283">
        <v>0</v>
      </c>
      <c r="DJ10" s="283">
        <f t="shared" si="12"/>
        <v>0</v>
      </c>
      <c r="DK10" s="286" t="s">
        <v>779</v>
      </c>
      <c r="DL10" s="286" t="s">
        <v>779</v>
      </c>
      <c r="DM10" s="286" t="s">
        <v>779</v>
      </c>
      <c r="DN10" s="286" t="s">
        <v>779</v>
      </c>
      <c r="DO10" s="286" t="s">
        <v>779</v>
      </c>
      <c r="DP10" s="286" t="s">
        <v>779</v>
      </c>
      <c r="DQ10" s="286" t="s">
        <v>779</v>
      </c>
      <c r="DR10" s="286" t="s">
        <v>779</v>
      </c>
      <c r="DS10" s="286" t="s">
        <v>779</v>
      </c>
      <c r="DT10" s="286" t="s">
        <v>779</v>
      </c>
      <c r="DU10" s="286" t="s">
        <v>779</v>
      </c>
      <c r="DV10" s="283">
        <v>0</v>
      </c>
      <c r="DW10" s="286" t="s">
        <v>779</v>
      </c>
      <c r="DX10" s="286" t="s">
        <v>779</v>
      </c>
      <c r="DY10" s="286" t="s">
        <v>779</v>
      </c>
      <c r="DZ10" s="283">
        <v>0</v>
      </c>
      <c r="EA10" s="286" t="s">
        <v>779</v>
      </c>
      <c r="EB10" s="286" t="s">
        <v>779</v>
      </c>
      <c r="EC10" s="286" t="s">
        <v>779</v>
      </c>
      <c r="ED10" s="286" t="s">
        <v>779</v>
      </c>
      <c r="EE10" s="283">
        <v>0</v>
      </c>
      <c r="EF10" s="283">
        <f t="shared" si="14"/>
        <v>0</v>
      </c>
      <c r="EG10" s="283">
        <v>0</v>
      </c>
      <c r="EH10" s="286" t="s">
        <v>779</v>
      </c>
      <c r="EI10" s="286" t="s">
        <v>779</v>
      </c>
      <c r="EJ10" s="283">
        <v>0</v>
      </c>
      <c r="EK10" s="286" t="s">
        <v>779</v>
      </c>
      <c r="EL10" s="286" t="s">
        <v>779</v>
      </c>
      <c r="EM10" s="286" t="s">
        <v>779</v>
      </c>
      <c r="EN10" s="283">
        <v>0</v>
      </c>
      <c r="EO10" s="283">
        <v>0</v>
      </c>
      <c r="EP10" s="283">
        <v>0</v>
      </c>
      <c r="EQ10" s="286" t="s">
        <v>779</v>
      </c>
      <c r="ER10" s="286" t="s">
        <v>779</v>
      </c>
      <c r="ES10" s="286" t="s">
        <v>779</v>
      </c>
      <c r="ET10" s="286" t="s">
        <v>779</v>
      </c>
      <c r="EU10" s="283">
        <v>0</v>
      </c>
      <c r="EV10" s="283">
        <v>0</v>
      </c>
      <c r="EW10" s="286" t="s">
        <v>779</v>
      </c>
      <c r="EX10" s="286" t="s">
        <v>779</v>
      </c>
      <c r="EY10" s="286" t="s">
        <v>779</v>
      </c>
      <c r="EZ10" s="283">
        <v>0</v>
      </c>
      <c r="FA10" s="283">
        <v>0</v>
      </c>
      <c r="FB10" s="283">
        <f t="shared" si="16"/>
        <v>711</v>
      </c>
      <c r="FC10" s="283">
        <v>0</v>
      </c>
      <c r="FD10" s="283">
        <v>0</v>
      </c>
      <c r="FE10" s="283">
        <v>0</v>
      </c>
      <c r="FF10" s="283">
        <v>279</v>
      </c>
      <c r="FG10" s="283">
        <v>221</v>
      </c>
      <c r="FH10" s="283">
        <v>90</v>
      </c>
      <c r="FI10" s="283">
        <v>0</v>
      </c>
      <c r="FJ10" s="283">
        <v>108</v>
      </c>
      <c r="FK10" s="283">
        <v>0</v>
      </c>
      <c r="FL10" s="283">
        <v>0</v>
      </c>
      <c r="FM10" s="283">
        <v>0</v>
      </c>
      <c r="FN10" s="283">
        <v>0</v>
      </c>
      <c r="FO10" s="283">
        <v>0</v>
      </c>
      <c r="FP10" s="286" t="s">
        <v>779</v>
      </c>
      <c r="FQ10" s="286" t="s">
        <v>779</v>
      </c>
      <c r="FR10" s="286" t="s">
        <v>779</v>
      </c>
      <c r="FS10" s="283">
        <v>0</v>
      </c>
      <c r="FT10" s="283">
        <v>0</v>
      </c>
      <c r="FU10" s="283">
        <v>0</v>
      </c>
      <c r="FV10" s="283">
        <v>0</v>
      </c>
      <c r="FW10" s="283">
        <v>13</v>
      </c>
    </row>
    <row r="11" spans="1:179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18"/>
        <v>1456</v>
      </c>
      <c r="E11" s="283">
        <f t="shared" si="19"/>
        <v>482</v>
      </c>
      <c r="F11" s="283">
        <f t="shared" si="20"/>
        <v>6</v>
      </c>
      <c r="G11" s="283">
        <f t="shared" si="21"/>
        <v>17</v>
      </c>
      <c r="H11" s="283">
        <f t="shared" si="22"/>
        <v>135</v>
      </c>
      <c r="I11" s="283">
        <f t="shared" si="23"/>
        <v>141</v>
      </c>
      <c r="J11" s="283">
        <f t="shared" si="24"/>
        <v>49</v>
      </c>
      <c r="K11" s="283">
        <f t="shared" si="25"/>
        <v>0</v>
      </c>
      <c r="L11" s="283">
        <f t="shared" si="26"/>
        <v>108</v>
      </c>
      <c r="M11" s="283">
        <f t="shared" si="27"/>
        <v>0</v>
      </c>
      <c r="N11" s="283">
        <f t="shared" si="28"/>
        <v>0</v>
      </c>
      <c r="O11" s="283">
        <f t="shared" si="29"/>
        <v>53</v>
      </c>
      <c r="P11" s="283">
        <f t="shared" si="30"/>
        <v>0</v>
      </c>
      <c r="Q11" s="283">
        <f t="shared" si="31"/>
        <v>0</v>
      </c>
      <c r="R11" s="283">
        <f t="shared" si="32"/>
        <v>0</v>
      </c>
      <c r="S11" s="283">
        <f t="shared" si="33"/>
        <v>0</v>
      </c>
      <c r="T11" s="283">
        <f t="shared" si="34"/>
        <v>0</v>
      </c>
      <c r="U11" s="283">
        <f t="shared" si="35"/>
        <v>439</v>
      </c>
      <c r="V11" s="283">
        <f t="shared" si="36"/>
        <v>0</v>
      </c>
      <c r="W11" s="283">
        <f t="shared" si="37"/>
        <v>0</v>
      </c>
      <c r="X11" s="283">
        <f t="shared" si="38"/>
        <v>3</v>
      </c>
      <c r="Y11" s="283">
        <f t="shared" si="39"/>
        <v>23</v>
      </c>
      <c r="Z11" s="283">
        <f t="shared" si="4"/>
        <v>439</v>
      </c>
      <c r="AA11" s="283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3">
        <v>0</v>
      </c>
      <c r="AL11" s="286" t="s">
        <v>779</v>
      </c>
      <c r="AM11" s="286" t="s">
        <v>779</v>
      </c>
      <c r="AN11" s="283">
        <v>0</v>
      </c>
      <c r="AO11" s="286" t="s">
        <v>779</v>
      </c>
      <c r="AP11" s="286" t="s">
        <v>779</v>
      </c>
      <c r="AQ11" s="283">
        <v>439</v>
      </c>
      <c r="AR11" s="286" t="s">
        <v>779</v>
      </c>
      <c r="AS11" s="283">
        <v>0</v>
      </c>
      <c r="AT11" s="286" t="s">
        <v>779</v>
      </c>
      <c r="AU11" s="283">
        <v>0</v>
      </c>
      <c r="AV11" s="283">
        <f t="shared" si="6"/>
        <v>0</v>
      </c>
      <c r="AW11" s="283">
        <v>0</v>
      </c>
      <c r="AX11" s="283">
        <v>0</v>
      </c>
      <c r="AY11" s="283"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v>0</v>
      </c>
      <c r="BG11" s="283">
        <v>0</v>
      </c>
      <c r="BH11" s="286" t="s">
        <v>779</v>
      </c>
      <c r="BI11" s="286" t="s">
        <v>779</v>
      </c>
      <c r="BJ11" s="286" t="s">
        <v>779</v>
      </c>
      <c r="BK11" s="286" t="s">
        <v>779</v>
      </c>
      <c r="BL11" s="286" t="s">
        <v>779</v>
      </c>
      <c r="BM11" s="286" t="s">
        <v>779</v>
      </c>
      <c r="BN11" s="286" t="s">
        <v>779</v>
      </c>
      <c r="BO11" s="286" t="s">
        <v>779</v>
      </c>
      <c r="BP11" s="286" t="s">
        <v>779</v>
      </c>
      <c r="BQ11" s="283">
        <v>0</v>
      </c>
      <c r="BR11" s="283">
        <f t="shared" si="8"/>
        <v>0</v>
      </c>
      <c r="BS11" s="286" t="s">
        <v>779</v>
      </c>
      <c r="BT11" s="286" t="s">
        <v>779</v>
      </c>
      <c r="BU11" s="286" t="s">
        <v>779</v>
      </c>
      <c r="BV11" s="286" t="s">
        <v>779</v>
      </c>
      <c r="BW11" s="286" t="s">
        <v>779</v>
      </c>
      <c r="BX11" s="286" t="s">
        <v>779</v>
      </c>
      <c r="BY11" s="286" t="s">
        <v>779</v>
      </c>
      <c r="BZ11" s="286" t="s">
        <v>779</v>
      </c>
      <c r="CA11" s="286" t="s">
        <v>779</v>
      </c>
      <c r="CB11" s="286" t="s">
        <v>779</v>
      </c>
      <c r="CC11" s="286" t="s">
        <v>779</v>
      </c>
      <c r="CD11" s="283">
        <v>0</v>
      </c>
      <c r="CE11" s="286" t="s">
        <v>779</v>
      </c>
      <c r="CF11" s="286" t="s">
        <v>779</v>
      </c>
      <c r="CG11" s="286" t="s">
        <v>779</v>
      </c>
      <c r="CH11" s="286" t="s">
        <v>779</v>
      </c>
      <c r="CI11" s="286" t="s">
        <v>779</v>
      </c>
      <c r="CJ11" s="286" t="s">
        <v>779</v>
      </c>
      <c r="CK11" s="286" t="s">
        <v>779</v>
      </c>
      <c r="CL11" s="286" t="s">
        <v>779</v>
      </c>
      <c r="CM11" s="283">
        <v>0</v>
      </c>
      <c r="CN11" s="283">
        <f t="shared" si="10"/>
        <v>0</v>
      </c>
      <c r="CO11" s="286" t="s">
        <v>779</v>
      </c>
      <c r="CP11" s="286" t="s">
        <v>779</v>
      </c>
      <c r="CQ11" s="286" t="s">
        <v>779</v>
      </c>
      <c r="CR11" s="286" t="s">
        <v>779</v>
      </c>
      <c r="CS11" s="286" t="s">
        <v>779</v>
      </c>
      <c r="CT11" s="286" t="s">
        <v>779</v>
      </c>
      <c r="CU11" s="286" t="s">
        <v>779</v>
      </c>
      <c r="CV11" s="286" t="s">
        <v>779</v>
      </c>
      <c r="CW11" s="286" t="s">
        <v>779</v>
      </c>
      <c r="CX11" s="286" t="s">
        <v>779</v>
      </c>
      <c r="CY11" s="286" t="s">
        <v>779</v>
      </c>
      <c r="CZ11" s="286" t="s">
        <v>779</v>
      </c>
      <c r="DA11" s="283">
        <v>0</v>
      </c>
      <c r="DB11" s="286" t="s">
        <v>779</v>
      </c>
      <c r="DC11" s="286" t="s">
        <v>779</v>
      </c>
      <c r="DD11" s="286" t="s">
        <v>779</v>
      </c>
      <c r="DE11" s="286" t="s">
        <v>779</v>
      </c>
      <c r="DF11" s="286" t="s">
        <v>779</v>
      </c>
      <c r="DG11" s="286" t="s">
        <v>779</v>
      </c>
      <c r="DH11" s="286" t="s">
        <v>779</v>
      </c>
      <c r="DI11" s="283">
        <v>0</v>
      </c>
      <c r="DJ11" s="283">
        <f t="shared" si="12"/>
        <v>0</v>
      </c>
      <c r="DK11" s="286" t="s">
        <v>779</v>
      </c>
      <c r="DL11" s="286" t="s">
        <v>779</v>
      </c>
      <c r="DM11" s="286" t="s">
        <v>779</v>
      </c>
      <c r="DN11" s="286" t="s">
        <v>779</v>
      </c>
      <c r="DO11" s="286" t="s">
        <v>779</v>
      </c>
      <c r="DP11" s="286" t="s">
        <v>779</v>
      </c>
      <c r="DQ11" s="286" t="s">
        <v>779</v>
      </c>
      <c r="DR11" s="286" t="s">
        <v>779</v>
      </c>
      <c r="DS11" s="286" t="s">
        <v>779</v>
      </c>
      <c r="DT11" s="286" t="s">
        <v>779</v>
      </c>
      <c r="DU11" s="286" t="s">
        <v>779</v>
      </c>
      <c r="DV11" s="283">
        <v>0</v>
      </c>
      <c r="DW11" s="286" t="s">
        <v>779</v>
      </c>
      <c r="DX11" s="286" t="s">
        <v>779</v>
      </c>
      <c r="DY11" s="286" t="s">
        <v>779</v>
      </c>
      <c r="DZ11" s="283">
        <v>0</v>
      </c>
      <c r="EA11" s="286" t="s">
        <v>779</v>
      </c>
      <c r="EB11" s="286" t="s">
        <v>779</v>
      </c>
      <c r="EC11" s="286" t="s">
        <v>779</v>
      </c>
      <c r="ED11" s="286" t="s">
        <v>779</v>
      </c>
      <c r="EE11" s="283">
        <v>0</v>
      </c>
      <c r="EF11" s="283">
        <f t="shared" si="14"/>
        <v>0</v>
      </c>
      <c r="EG11" s="283">
        <v>0</v>
      </c>
      <c r="EH11" s="286" t="s">
        <v>779</v>
      </c>
      <c r="EI11" s="286" t="s">
        <v>779</v>
      </c>
      <c r="EJ11" s="283">
        <v>0</v>
      </c>
      <c r="EK11" s="286" t="s">
        <v>779</v>
      </c>
      <c r="EL11" s="286" t="s">
        <v>779</v>
      </c>
      <c r="EM11" s="286" t="s">
        <v>779</v>
      </c>
      <c r="EN11" s="283">
        <v>0</v>
      </c>
      <c r="EO11" s="283">
        <v>0</v>
      </c>
      <c r="EP11" s="283">
        <v>0</v>
      </c>
      <c r="EQ11" s="286" t="s">
        <v>779</v>
      </c>
      <c r="ER11" s="286" t="s">
        <v>779</v>
      </c>
      <c r="ES11" s="286" t="s">
        <v>779</v>
      </c>
      <c r="ET11" s="286" t="s">
        <v>779</v>
      </c>
      <c r="EU11" s="283">
        <v>0</v>
      </c>
      <c r="EV11" s="283">
        <v>0</v>
      </c>
      <c r="EW11" s="286" t="s">
        <v>779</v>
      </c>
      <c r="EX11" s="286" t="s">
        <v>779</v>
      </c>
      <c r="EY11" s="286" t="s">
        <v>779</v>
      </c>
      <c r="EZ11" s="283">
        <v>0</v>
      </c>
      <c r="FA11" s="283">
        <v>0</v>
      </c>
      <c r="FB11" s="283">
        <f t="shared" si="16"/>
        <v>1017</v>
      </c>
      <c r="FC11" s="283">
        <v>482</v>
      </c>
      <c r="FD11" s="283">
        <v>6</v>
      </c>
      <c r="FE11" s="283">
        <v>17</v>
      </c>
      <c r="FF11" s="283">
        <v>135</v>
      </c>
      <c r="FG11" s="283">
        <v>141</v>
      </c>
      <c r="FH11" s="283">
        <v>49</v>
      </c>
      <c r="FI11" s="283">
        <v>0</v>
      </c>
      <c r="FJ11" s="283">
        <v>108</v>
      </c>
      <c r="FK11" s="283">
        <v>0</v>
      </c>
      <c r="FL11" s="283">
        <v>0</v>
      </c>
      <c r="FM11" s="283">
        <v>53</v>
      </c>
      <c r="FN11" s="283">
        <v>0</v>
      </c>
      <c r="FO11" s="283">
        <v>0</v>
      </c>
      <c r="FP11" s="286" t="s">
        <v>779</v>
      </c>
      <c r="FQ11" s="286" t="s">
        <v>779</v>
      </c>
      <c r="FR11" s="286" t="s">
        <v>779</v>
      </c>
      <c r="FS11" s="283">
        <v>0</v>
      </c>
      <c r="FT11" s="283">
        <v>0</v>
      </c>
      <c r="FU11" s="283">
        <v>0</v>
      </c>
      <c r="FV11" s="283">
        <v>3</v>
      </c>
      <c r="FW11" s="283">
        <v>23</v>
      </c>
    </row>
    <row r="12" spans="1:179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18"/>
        <v>1297</v>
      </c>
      <c r="E12" s="283">
        <f t="shared" si="19"/>
        <v>0</v>
      </c>
      <c r="F12" s="283">
        <f t="shared" si="20"/>
        <v>0</v>
      </c>
      <c r="G12" s="283">
        <f t="shared" si="21"/>
        <v>0</v>
      </c>
      <c r="H12" s="283">
        <f t="shared" si="22"/>
        <v>0</v>
      </c>
      <c r="I12" s="283">
        <f t="shared" si="23"/>
        <v>0</v>
      </c>
      <c r="J12" s="283">
        <f t="shared" si="24"/>
        <v>0</v>
      </c>
      <c r="K12" s="283">
        <f t="shared" si="25"/>
        <v>0</v>
      </c>
      <c r="L12" s="283">
        <f t="shared" si="26"/>
        <v>0</v>
      </c>
      <c r="M12" s="283">
        <f t="shared" si="27"/>
        <v>0</v>
      </c>
      <c r="N12" s="283">
        <f t="shared" si="28"/>
        <v>0</v>
      </c>
      <c r="O12" s="283">
        <f t="shared" si="29"/>
        <v>0</v>
      </c>
      <c r="P12" s="283">
        <f t="shared" si="30"/>
        <v>0</v>
      </c>
      <c r="Q12" s="283">
        <f t="shared" si="31"/>
        <v>0</v>
      </c>
      <c r="R12" s="283">
        <f t="shared" si="32"/>
        <v>0</v>
      </c>
      <c r="S12" s="283">
        <f t="shared" si="33"/>
        <v>1283</v>
      </c>
      <c r="T12" s="283">
        <f t="shared" si="34"/>
        <v>0</v>
      </c>
      <c r="U12" s="283">
        <f t="shared" si="35"/>
        <v>0</v>
      </c>
      <c r="V12" s="283">
        <f t="shared" si="36"/>
        <v>0</v>
      </c>
      <c r="W12" s="283">
        <f t="shared" si="37"/>
        <v>0</v>
      </c>
      <c r="X12" s="283">
        <f t="shared" si="38"/>
        <v>0</v>
      </c>
      <c r="Y12" s="283">
        <f t="shared" si="39"/>
        <v>14</v>
      </c>
      <c r="Z12" s="283">
        <f t="shared" si="4"/>
        <v>14</v>
      </c>
      <c r="AA12" s="283">
        <v>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779</v>
      </c>
      <c r="AM12" s="286" t="s">
        <v>779</v>
      </c>
      <c r="AN12" s="283">
        <v>0</v>
      </c>
      <c r="AO12" s="286" t="s">
        <v>779</v>
      </c>
      <c r="AP12" s="286" t="s">
        <v>779</v>
      </c>
      <c r="AQ12" s="283">
        <v>0</v>
      </c>
      <c r="AR12" s="286" t="s">
        <v>779</v>
      </c>
      <c r="AS12" s="283">
        <v>0</v>
      </c>
      <c r="AT12" s="286" t="s">
        <v>779</v>
      </c>
      <c r="AU12" s="283">
        <v>14</v>
      </c>
      <c r="AV12" s="283">
        <f t="shared" si="6"/>
        <v>0</v>
      </c>
      <c r="AW12" s="283">
        <v>0</v>
      </c>
      <c r="AX12" s="283">
        <v>0</v>
      </c>
      <c r="AY12" s="283"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v>0</v>
      </c>
      <c r="BG12" s="283">
        <v>0</v>
      </c>
      <c r="BH12" s="286" t="s">
        <v>779</v>
      </c>
      <c r="BI12" s="286" t="s">
        <v>779</v>
      </c>
      <c r="BJ12" s="286" t="s">
        <v>779</v>
      </c>
      <c r="BK12" s="286" t="s">
        <v>779</v>
      </c>
      <c r="BL12" s="286" t="s">
        <v>779</v>
      </c>
      <c r="BM12" s="286" t="s">
        <v>779</v>
      </c>
      <c r="BN12" s="286" t="s">
        <v>779</v>
      </c>
      <c r="BO12" s="286" t="s">
        <v>779</v>
      </c>
      <c r="BP12" s="286" t="s">
        <v>779</v>
      </c>
      <c r="BQ12" s="283">
        <v>0</v>
      </c>
      <c r="BR12" s="283">
        <f t="shared" si="8"/>
        <v>0</v>
      </c>
      <c r="BS12" s="286" t="s">
        <v>779</v>
      </c>
      <c r="BT12" s="286" t="s">
        <v>779</v>
      </c>
      <c r="BU12" s="286" t="s">
        <v>779</v>
      </c>
      <c r="BV12" s="286" t="s">
        <v>779</v>
      </c>
      <c r="BW12" s="286" t="s">
        <v>779</v>
      </c>
      <c r="BX12" s="286" t="s">
        <v>779</v>
      </c>
      <c r="BY12" s="286" t="s">
        <v>779</v>
      </c>
      <c r="BZ12" s="286" t="s">
        <v>779</v>
      </c>
      <c r="CA12" s="286" t="s">
        <v>779</v>
      </c>
      <c r="CB12" s="286" t="s">
        <v>779</v>
      </c>
      <c r="CC12" s="286" t="s">
        <v>779</v>
      </c>
      <c r="CD12" s="283">
        <v>0</v>
      </c>
      <c r="CE12" s="286" t="s">
        <v>779</v>
      </c>
      <c r="CF12" s="286" t="s">
        <v>779</v>
      </c>
      <c r="CG12" s="286" t="s">
        <v>779</v>
      </c>
      <c r="CH12" s="286" t="s">
        <v>779</v>
      </c>
      <c r="CI12" s="286" t="s">
        <v>779</v>
      </c>
      <c r="CJ12" s="286" t="s">
        <v>779</v>
      </c>
      <c r="CK12" s="286" t="s">
        <v>779</v>
      </c>
      <c r="CL12" s="286" t="s">
        <v>779</v>
      </c>
      <c r="CM12" s="283">
        <v>0</v>
      </c>
      <c r="CN12" s="283">
        <f t="shared" si="10"/>
        <v>0</v>
      </c>
      <c r="CO12" s="286" t="s">
        <v>779</v>
      </c>
      <c r="CP12" s="286" t="s">
        <v>779</v>
      </c>
      <c r="CQ12" s="286" t="s">
        <v>779</v>
      </c>
      <c r="CR12" s="286" t="s">
        <v>779</v>
      </c>
      <c r="CS12" s="286" t="s">
        <v>779</v>
      </c>
      <c r="CT12" s="286" t="s">
        <v>779</v>
      </c>
      <c r="CU12" s="286" t="s">
        <v>779</v>
      </c>
      <c r="CV12" s="286" t="s">
        <v>779</v>
      </c>
      <c r="CW12" s="286" t="s">
        <v>779</v>
      </c>
      <c r="CX12" s="286" t="s">
        <v>779</v>
      </c>
      <c r="CY12" s="286" t="s">
        <v>779</v>
      </c>
      <c r="CZ12" s="286" t="s">
        <v>779</v>
      </c>
      <c r="DA12" s="283">
        <v>0</v>
      </c>
      <c r="DB12" s="286" t="s">
        <v>779</v>
      </c>
      <c r="DC12" s="286" t="s">
        <v>779</v>
      </c>
      <c r="DD12" s="286" t="s">
        <v>779</v>
      </c>
      <c r="DE12" s="286" t="s">
        <v>779</v>
      </c>
      <c r="DF12" s="286" t="s">
        <v>779</v>
      </c>
      <c r="DG12" s="286" t="s">
        <v>779</v>
      </c>
      <c r="DH12" s="286" t="s">
        <v>779</v>
      </c>
      <c r="DI12" s="283">
        <v>0</v>
      </c>
      <c r="DJ12" s="283">
        <f t="shared" si="12"/>
        <v>0</v>
      </c>
      <c r="DK12" s="286" t="s">
        <v>779</v>
      </c>
      <c r="DL12" s="286" t="s">
        <v>779</v>
      </c>
      <c r="DM12" s="286" t="s">
        <v>779</v>
      </c>
      <c r="DN12" s="286" t="s">
        <v>779</v>
      </c>
      <c r="DO12" s="286" t="s">
        <v>779</v>
      </c>
      <c r="DP12" s="286" t="s">
        <v>779</v>
      </c>
      <c r="DQ12" s="286" t="s">
        <v>779</v>
      </c>
      <c r="DR12" s="286" t="s">
        <v>779</v>
      </c>
      <c r="DS12" s="286" t="s">
        <v>779</v>
      </c>
      <c r="DT12" s="286" t="s">
        <v>779</v>
      </c>
      <c r="DU12" s="286" t="s">
        <v>779</v>
      </c>
      <c r="DV12" s="283">
        <v>0</v>
      </c>
      <c r="DW12" s="286" t="s">
        <v>779</v>
      </c>
      <c r="DX12" s="286" t="s">
        <v>779</v>
      </c>
      <c r="DY12" s="286" t="s">
        <v>779</v>
      </c>
      <c r="DZ12" s="283">
        <v>0</v>
      </c>
      <c r="EA12" s="286" t="s">
        <v>779</v>
      </c>
      <c r="EB12" s="286" t="s">
        <v>779</v>
      </c>
      <c r="EC12" s="286" t="s">
        <v>779</v>
      </c>
      <c r="ED12" s="286" t="s">
        <v>779</v>
      </c>
      <c r="EE12" s="283">
        <v>0</v>
      </c>
      <c r="EF12" s="283">
        <f t="shared" si="14"/>
        <v>1283</v>
      </c>
      <c r="EG12" s="283">
        <v>0</v>
      </c>
      <c r="EH12" s="286" t="s">
        <v>779</v>
      </c>
      <c r="EI12" s="286" t="s">
        <v>779</v>
      </c>
      <c r="EJ12" s="283">
        <v>0</v>
      </c>
      <c r="EK12" s="286" t="s">
        <v>779</v>
      </c>
      <c r="EL12" s="286" t="s">
        <v>779</v>
      </c>
      <c r="EM12" s="286" t="s">
        <v>779</v>
      </c>
      <c r="EN12" s="283">
        <v>0</v>
      </c>
      <c r="EO12" s="283">
        <v>0</v>
      </c>
      <c r="EP12" s="283">
        <v>0</v>
      </c>
      <c r="EQ12" s="286" t="s">
        <v>779</v>
      </c>
      <c r="ER12" s="286" t="s">
        <v>779</v>
      </c>
      <c r="ES12" s="286" t="s">
        <v>779</v>
      </c>
      <c r="ET12" s="286" t="s">
        <v>779</v>
      </c>
      <c r="EU12" s="283">
        <v>1283</v>
      </c>
      <c r="EV12" s="283">
        <v>0</v>
      </c>
      <c r="EW12" s="286" t="s">
        <v>779</v>
      </c>
      <c r="EX12" s="286" t="s">
        <v>779</v>
      </c>
      <c r="EY12" s="286" t="s">
        <v>779</v>
      </c>
      <c r="EZ12" s="283">
        <v>0</v>
      </c>
      <c r="FA12" s="283">
        <v>0</v>
      </c>
      <c r="FB12" s="283">
        <f t="shared" si="16"/>
        <v>0</v>
      </c>
      <c r="FC12" s="283">
        <v>0</v>
      </c>
      <c r="FD12" s="283">
        <v>0</v>
      </c>
      <c r="FE12" s="283">
        <v>0</v>
      </c>
      <c r="FF12" s="283">
        <v>0</v>
      </c>
      <c r="FG12" s="283">
        <v>0</v>
      </c>
      <c r="FH12" s="283">
        <v>0</v>
      </c>
      <c r="FI12" s="283">
        <v>0</v>
      </c>
      <c r="FJ12" s="283">
        <v>0</v>
      </c>
      <c r="FK12" s="283">
        <v>0</v>
      </c>
      <c r="FL12" s="283">
        <v>0</v>
      </c>
      <c r="FM12" s="283">
        <v>0</v>
      </c>
      <c r="FN12" s="283">
        <v>0</v>
      </c>
      <c r="FO12" s="283">
        <v>0</v>
      </c>
      <c r="FP12" s="286" t="s">
        <v>779</v>
      </c>
      <c r="FQ12" s="286" t="s">
        <v>779</v>
      </c>
      <c r="FR12" s="286" t="s">
        <v>779</v>
      </c>
      <c r="FS12" s="283">
        <v>0</v>
      </c>
      <c r="FT12" s="283">
        <v>0</v>
      </c>
      <c r="FU12" s="283">
        <v>0</v>
      </c>
      <c r="FV12" s="283">
        <v>0</v>
      </c>
      <c r="FW12" s="283">
        <v>0</v>
      </c>
    </row>
    <row r="13" spans="1:179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18"/>
        <v>1975</v>
      </c>
      <c r="E13" s="283">
        <f t="shared" si="19"/>
        <v>0</v>
      </c>
      <c r="F13" s="283">
        <f t="shared" si="20"/>
        <v>0</v>
      </c>
      <c r="G13" s="283">
        <f t="shared" si="21"/>
        <v>0</v>
      </c>
      <c r="H13" s="283">
        <f t="shared" si="22"/>
        <v>33</v>
      </c>
      <c r="I13" s="283">
        <f t="shared" si="23"/>
        <v>204</v>
      </c>
      <c r="J13" s="283">
        <f t="shared" si="24"/>
        <v>43</v>
      </c>
      <c r="K13" s="283">
        <f t="shared" si="25"/>
        <v>0</v>
      </c>
      <c r="L13" s="283">
        <f t="shared" si="26"/>
        <v>0</v>
      </c>
      <c r="M13" s="283">
        <f t="shared" si="27"/>
        <v>0</v>
      </c>
      <c r="N13" s="283">
        <f t="shared" si="28"/>
        <v>0</v>
      </c>
      <c r="O13" s="283">
        <f t="shared" si="29"/>
        <v>0</v>
      </c>
      <c r="P13" s="283">
        <f t="shared" si="30"/>
        <v>0</v>
      </c>
      <c r="Q13" s="283">
        <f t="shared" si="31"/>
        <v>0</v>
      </c>
      <c r="R13" s="283">
        <f t="shared" si="32"/>
        <v>1168</v>
      </c>
      <c r="S13" s="283">
        <f t="shared" si="33"/>
        <v>0</v>
      </c>
      <c r="T13" s="283">
        <f t="shared" si="34"/>
        <v>0</v>
      </c>
      <c r="U13" s="283">
        <f t="shared" si="35"/>
        <v>335</v>
      </c>
      <c r="V13" s="283">
        <f t="shared" si="36"/>
        <v>0</v>
      </c>
      <c r="W13" s="283">
        <f t="shared" si="37"/>
        <v>0</v>
      </c>
      <c r="X13" s="283">
        <f t="shared" si="38"/>
        <v>0</v>
      </c>
      <c r="Y13" s="283">
        <f t="shared" si="39"/>
        <v>192</v>
      </c>
      <c r="Z13" s="283">
        <f t="shared" si="4"/>
        <v>1695</v>
      </c>
      <c r="AA13" s="283">
        <v>0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6" t="s">
        <v>779</v>
      </c>
      <c r="AM13" s="286" t="s">
        <v>779</v>
      </c>
      <c r="AN13" s="283">
        <v>1168</v>
      </c>
      <c r="AO13" s="286" t="s">
        <v>779</v>
      </c>
      <c r="AP13" s="286" t="s">
        <v>779</v>
      </c>
      <c r="AQ13" s="283">
        <v>335</v>
      </c>
      <c r="AR13" s="286" t="s">
        <v>779</v>
      </c>
      <c r="AS13" s="283">
        <v>0</v>
      </c>
      <c r="AT13" s="286" t="s">
        <v>779</v>
      </c>
      <c r="AU13" s="283">
        <v>192</v>
      </c>
      <c r="AV13" s="283">
        <f t="shared" si="6"/>
        <v>0</v>
      </c>
      <c r="AW13" s="283">
        <v>0</v>
      </c>
      <c r="AX13" s="283">
        <v>0</v>
      </c>
      <c r="AY13" s="283"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v>0</v>
      </c>
      <c r="BG13" s="283">
        <v>0</v>
      </c>
      <c r="BH13" s="286" t="s">
        <v>779</v>
      </c>
      <c r="BI13" s="286" t="s">
        <v>779</v>
      </c>
      <c r="BJ13" s="286" t="s">
        <v>779</v>
      </c>
      <c r="BK13" s="286" t="s">
        <v>779</v>
      </c>
      <c r="BL13" s="286" t="s">
        <v>779</v>
      </c>
      <c r="BM13" s="286" t="s">
        <v>779</v>
      </c>
      <c r="BN13" s="286" t="s">
        <v>779</v>
      </c>
      <c r="BO13" s="286" t="s">
        <v>779</v>
      </c>
      <c r="BP13" s="286" t="s">
        <v>779</v>
      </c>
      <c r="BQ13" s="283">
        <v>0</v>
      </c>
      <c r="BR13" s="283">
        <f t="shared" si="8"/>
        <v>0</v>
      </c>
      <c r="BS13" s="286" t="s">
        <v>779</v>
      </c>
      <c r="BT13" s="286" t="s">
        <v>779</v>
      </c>
      <c r="BU13" s="286" t="s">
        <v>779</v>
      </c>
      <c r="BV13" s="286" t="s">
        <v>779</v>
      </c>
      <c r="BW13" s="286" t="s">
        <v>779</v>
      </c>
      <c r="BX13" s="286" t="s">
        <v>779</v>
      </c>
      <c r="BY13" s="286" t="s">
        <v>779</v>
      </c>
      <c r="BZ13" s="286" t="s">
        <v>779</v>
      </c>
      <c r="CA13" s="286" t="s">
        <v>779</v>
      </c>
      <c r="CB13" s="286" t="s">
        <v>779</v>
      </c>
      <c r="CC13" s="286" t="s">
        <v>779</v>
      </c>
      <c r="CD13" s="283">
        <v>0</v>
      </c>
      <c r="CE13" s="286" t="s">
        <v>779</v>
      </c>
      <c r="CF13" s="286" t="s">
        <v>779</v>
      </c>
      <c r="CG13" s="286" t="s">
        <v>779</v>
      </c>
      <c r="CH13" s="286" t="s">
        <v>779</v>
      </c>
      <c r="CI13" s="286" t="s">
        <v>779</v>
      </c>
      <c r="CJ13" s="286" t="s">
        <v>779</v>
      </c>
      <c r="CK13" s="286" t="s">
        <v>779</v>
      </c>
      <c r="CL13" s="286" t="s">
        <v>779</v>
      </c>
      <c r="CM13" s="283">
        <v>0</v>
      </c>
      <c r="CN13" s="283">
        <f t="shared" si="10"/>
        <v>0</v>
      </c>
      <c r="CO13" s="286" t="s">
        <v>779</v>
      </c>
      <c r="CP13" s="286" t="s">
        <v>779</v>
      </c>
      <c r="CQ13" s="286" t="s">
        <v>779</v>
      </c>
      <c r="CR13" s="286" t="s">
        <v>779</v>
      </c>
      <c r="CS13" s="286" t="s">
        <v>779</v>
      </c>
      <c r="CT13" s="286" t="s">
        <v>779</v>
      </c>
      <c r="CU13" s="286" t="s">
        <v>779</v>
      </c>
      <c r="CV13" s="286" t="s">
        <v>779</v>
      </c>
      <c r="CW13" s="286" t="s">
        <v>779</v>
      </c>
      <c r="CX13" s="286" t="s">
        <v>779</v>
      </c>
      <c r="CY13" s="286" t="s">
        <v>779</v>
      </c>
      <c r="CZ13" s="286" t="s">
        <v>779</v>
      </c>
      <c r="DA13" s="283">
        <v>0</v>
      </c>
      <c r="DB13" s="286" t="s">
        <v>779</v>
      </c>
      <c r="DC13" s="286" t="s">
        <v>779</v>
      </c>
      <c r="DD13" s="286" t="s">
        <v>779</v>
      </c>
      <c r="DE13" s="286" t="s">
        <v>779</v>
      </c>
      <c r="DF13" s="286" t="s">
        <v>779</v>
      </c>
      <c r="DG13" s="286" t="s">
        <v>779</v>
      </c>
      <c r="DH13" s="286" t="s">
        <v>779</v>
      </c>
      <c r="DI13" s="283">
        <v>0</v>
      </c>
      <c r="DJ13" s="283">
        <f t="shared" si="12"/>
        <v>0</v>
      </c>
      <c r="DK13" s="286" t="s">
        <v>779</v>
      </c>
      <c r="DL13" s="286" t="s">
        <v>779</v>
      </c>
      <c r="DM13" s="286" t="s">
        <v>779</v>
      </c>
      <c r="DN13" s="286" t="s">
        <v>779</v>
      </c>
      <c r="DO13" s="286" t="s">
        <v>779</v>
      </c>
      <c r="DP13" s="286" t="s">
        <v>779</v>
      </c>
      <c r="DQ13" s="286" t="s">
        <v>779</v>
      </c>
      <c r="DR13" s="286" t="s">
        <v>779</v>
      </c>
      <c r="DS13" s="286" t="s">
        <v>779</v>
      </c>
      <c r="DT13" s="286" t="s">
        <v>779</v>
      </c>
      <c r="DU13" s="286" t="s">
        <v>779</v>
      </c>
      <c r="DV13" s="283">
        <v>0</v>
      </c>
      <c r="DW13" s="286" t="s">
        <v>779</v>
      </c>
      <c r="DX13" s="286" t="s">
        <v>779</v>
      </c>
      <c r="DY13" s="286" t="s">
        <v>779</v>
      </c>
      <c r="DZ13" s="283">
        <v>0</v>
      </c>
      <c r="EA13" s="286" t="s">
        <v>779</v>
      </c>
      <c r="EB13" s="286" t="s">
        <v>779</v>
      </c>
      <c r="EC13" s="286" t="s">
        <v>779</v>
      </c>
      <c r="ED13" s="286" t="s">
        <v>779</v>
      </c>
      <c r="EE13" s="283">
        <v>0</v>
      </c>
      <c r="EF13" s="283">
        <f t="shared" si="14"/>
        <v>0</v>
      </c>
      <c r="EG13" s="283">
        <v>0</v>
      </c>
      <c r="EH13" s="286" t="s">
        <v>779</v>
      </c>
      <c r="EI13" s="286" t="s">
        <v>779</v>
      </c>
      <c r="EJ13" s="283">
        <v>0</v>
      </c>
      <c r="EK13" s="286" t="s">
        <v>779</v>
      </c>
      <c r="EL13" s="286" t="s">
        <v>779</v>
      </c>
      <c r="EM13" s="286" t="s">
        <v>779</v>
      </c>
      <c r="EN13" s="283">
        <v>0</v>
      </c>
      <c r="EO13" s="283">
        <v>0</v>
      </c>
      <c r="EP13" s="283">
        <v>0</v>
      </c>
      <c r="EQ13" s="286" t="s">
        <v>779</v>
      </c>
      <c r="ER13" s="286" t="s">
        <v>779</v>
      </c>
      <c r="ES13" s="286" t="s">
        <v>779</v>
      </c>
      <c r="ET13" s="286" t="s">
        <v>779</v>
      </c>
      <c r="EU13" s="283">
        <v>0</v>
      </c>
      <c r="EV13" s="283">
        <v>0</v>
      </c>
      <c r="EW13" s="286" t="s">
        <v>779</v>
      </c>
      <c r="EX13" s="286" t="s">
        <v>779</v>
      </c>
      <c r="EY13" s="286" t="s">
        <v>779</v>
      </c>
      <c r="EZ13" s="283">
        <v>0</v>
      </c>
      <c r="FA13" s="283">
        <v>0</v>
      </c>
      <c r="FB13" s="283">
        <f t="shared" si="16"/>
        <v>280</v>
      </c>
      <c r="FC13" s="283">
        <v>0</v>
      </c>
      <c r="FD13" s="283">
        <v>0</v>
      </c>
      <c r="FE13" s="283">
        <v>0</v>
      </c>
      <c r="FF13" s="283">
        <v>33</v>
      </c>
      <c r="FG13" s="283">
        <v>204</v>
      </c>
      <c r="FH13" s="283">
        <v>43</v>
      </c>
      <c r="FI13" s="283">
        <v>0</v>
      </c>
      <c r="FJ13" s="283">
        <v>0</v>
      </c>
      <c r="FK13" s="283">
        <v>0</v>
      </c>
      <c r="FL13" s="283">
        <v>0</v>
      </c>
      <c r="FM13" s="283">
        <v>0</v>
      </c>
      <c r="FN13" s="283">
        <v>0</v>
      </c>
      <c r="FO13" s="283">
        <v>0</v>
      </c>
      <c r="FP13" s="286" t="s">
        <v>779</v>
      </c>
      <c r="FQ13" s="286" t="s">
        <v>779</v>
      </c>
      <c r="FR13" s="286" t="s">
        <v>779</v>
      </c>
      <c r="FS13" s="283">
        <v>0</v>
      </c>
      <c r="FT13" s="283">
        <v>0</v>
      </c>
      <c r="FU13" s="283">
        <v>0</v>
      </c>
      <c r="FV13" s="283">
        <v>0</v>
      </c>
      <c r="FW13" s="283">
        <v>0</v>
      </c>
    </row>
    <row r="14" spans="1:179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18"/>
        <v>1130</v>
      </c>
      <c r="E14" s="283">
        <f t="shared" si="19"/>
        <v>0</v>
      </c>
      <c r="F14" s="283">
        <f t="shared" si="20"/>
        <v>0</v>
      </c>
      <c r="G14" s="283">
        <f t="shared" si="21"/>
        <v>0</v>
      </c>
      <c r="H14" s="283">
        <f t="shared" si="22"/>
        <v>30</v>
      </c>
      <c r="I14" s="283">
        <f t="shared" si="23"/>
        <v>0</v>
      </c>
      <c r="J14" s="283">
        <f t="shared" si="24"/>
        <v>0</v>
      </c>
      <c r="K14" s="283">
        <f t="shared" si="25"/>
        <v>0</v>
      </c>
      <c r="L14" s="283">
        <f t="shared" si="26"/>
        <v>0</v>
      </c>
      <c r="M14" s="283">
        <f t="shared" si="27"/>
        <v>0</v>
      </c>
      <c r="N14" s="283">
        <f t="shared" si="28"/>
        <v>0</v>
      </c>
      <c r="O14" s="283">
        <f t="shared" si="29"/>
        <v>0</v>
      </c>
      <c r="P14" s="283">
        <f t="shared" si="30"/>
        <v>0</v>
      </c>
      <c r="Q14" s="283">
        <f t="shared" si="31"/>
        <v>0</v>
      </c>
      <c r="R14" s="283">
        <f t="shared" si="32"/>
        <v>758</v>
      </c>
      <c r="S14" s="283">
        <f t="shared" si="33"/>
        <v>0</v>
      </c>
      <c r="T14" s="283">
        <f t="shared" si="34"/>
        <v>0</v>
      </c>
      <c r="U14" s="283">
        <f t="shared" si="35"/>
        <v>0</v>
      </c>
      <c r="V14" s="283">
        <f t="shared" si="36"/>
        <v>0</v>
      </c>
      <c r="W14" s="283">
        <f t="shared" si="37"/>
        <v>217</v>
      </c>
      <c r="X14" s="283">
        <f t="shared" si="38"/>
        <v>0</v>
      </c>
      <c r="Y14" s="283">
        <f t="shared" si="39"/>
        <v>125</v>
      </c>
      <c r="Z14" s="283">
        <f t="shared" si="4"/>
        <v>1100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6" t="s">
        <v>779</v>
      </c>
      <c r="AM14" s="286" t="s">
        <v>779</v>
      </c>
      <c r="AN14" s="283">
        <v>758</v>
      </c>
      <c r="AO14" s="286" t="s">
        <v>779</v>
      </c>
      <c r="AP14" s="286" t="s">
        <v>779</v>
      </c>
      <c r="AQ14" s="283">
        <v>0</v>
      </c>
      <c r="AR14" s="286" t="s">
        <v>779</v>
      </c>
      <c r="AS14" s="283">
        <v>217</v>
      </c>
      <c r="AT14" s="286" t="s">
        <v>779</v>
      </c>
      <c r="AU14" s="283">
        <v>125</v>
      </c>
      <c r="AV14" s="283">
        <f t="shared" si="6"/>
        <v>0</v>
      </c>
      <c r="AW14" s="283">
        <v>0</v>
      </c>
      <c r="AX14" s="283">
        <v>0</v>
      </c>
      <c r="AY14" s="283"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v>0</v>
      </c>
      <c r="BG14" s="283">
        <v>0</v>
      </c>
      <c r="BH14" s="286" t="s">
        <v>779</v>
      </c>
      <c r="BI14" s="286" t="s">
        <v>779</v>
      </c>
      <c r="BJ14" s="286" t="s">
        <v>779</v>
      </c>
      <c r="BK14" s="286" t="s">
        <v>779</v>
      </c>
      <c r="BL14" s="286" t="s">
        <v>779</v>
      </c>
      <c r="BM14" s="286" t="s">
        <v>779</v>
      </c>
      <c r="BN14" s="286" t="s">
        <v>779</v>
      </c>
      <c r="BO14" s="286" t="s">
        <v>779</v>
      </c>
      <c r="BP14" s="286" t="s">
        <v>779</v>
      </c>
      <c r="BQ14" s="283">
        <v>0</v>
      </c>
      <c r="BR14" s="283">
        <f t="shared" si="8"/>
        <v>0</v>
      </c>
      <c r="BS14" s="286" t="s">
        <v>779</v>
      </c>
      <c r="BT14" s="286" t="s">
        <v>779</v>
      </c>
      <c r="BU14" s="286" t="s">
        <v>779</v>
      </c>
      <c r="BV14" s="286" t="s">
        <v>779</v>
      </c>
      <c r="BW14" s="286" t="s">
        <v>779</v>
      </c>
      <c r="BX14" s="286" t="s">
        <v>779</v>
      </c>
      <c r="BY14" s="286" t="s">
        <v>779</v>
      </c>
      <c r="BZ14" s="286" t="s">
        <v>779</v>
      </c>
      <c r="CA14" s="286" t="s">
        <v>779</v>
      </c>
      <c r="CB14" s="286" t="s">
        <v>779</v>
      </c>
      <c r="CC14" s="286" t="s">
        <v>779</v>
      </c>
      <c r="CD14" s="283">
        <v>0</v>
      </c>
      <c r="CE14" s="286" t="s">
        <v>779</v>
      </c>
      <c r="CF14" s="286" t="s">
        <v>779</v>
      </c>
      <c r="CG14" s="286" t="s">
        <v>779</v>
      </c>
      <c r="CH14" s="286" t="s">
        <v>779</v>
      </c>
      <c r="CI14" s="286" t="s">
        <v>779</v>
      </c>
      <c r="CJ14" s="286" t="s">
        <v>779</v>
      </c>
      <c r="CK14" s="286" t="s">
        <v>779</v>
      </c>
      <c r="CL14" s="286" t="s">
        <v>779</v>
      </c>
      <c r="CM14" s="283">
        <v>0</v>
      </c>
      <c r="CN14" s="283">
        <f t="shared" si="10"/>
        <v>0</v>
      </c>
      <c r="CO14" s="286" t="s">
        <v>779</v>
      </c>
      <c r="CP14" s="286" t="s">
        <v>779</v>
      </c>
      <c r="CQ14" s="286" t="s">
        <v>779</v>
      </c>
      <c r="CR14" s="286" t="s">
        <v>779</v>
      </c>
      <c r="CS14" s="286" t="s">
        <v>779</v>
      </c>
      <c r="CT14" s="286" t="s">
        <v>779</v>
      </c>
      <c r="CU14" s="286" t="s">
        <v>779</v>
      </c>
      <c r="CV14" s="286" t="s">
        <v>779</v>
      </c>
      <c r="CW14" s="286" t="s">
        <v>779</v>
      </c>
      <c r="CX14" s="286" t="s">
        <v>779</v>
      </c>
      <c r="CY14" s="286" t="s">
        <v>779</v>
      </c>
      <c r="CZ14" s="286" t="s">
        <v>779</v>
      </c>
      <c r="DA14" s="283">
        <v>0</v>
      </c>
      <c r="DB14" s="286" t="s">
        <v>779</v>
      </c>
      <c r="DC14" s="286" t="s">
        <v>779</v>
      </c>
      <c r="DD14" s="286" t="s">
        <v>779</v>
      </c>
      <c r="DE14" s="286" t="s">
        <v>779</v>
      </c>
      <c r="DF14" s="286" t="s">
        <v>779</v>
      </c>
      <c r="DG14" s="286" t="s">
        <v>779</v>
      </c>
      <c r="DH14" s="286" t="s">
        <v>779</v>
      </c>
      <c r="DI14" s="283">
        <v>0</v>
      </c>
      <c r="DJ14" s="283">
        <f t="shared" si="12"/>
        <v>0</v>
      </c>
      <c r="DK14" s="286" t="s">
        <v>779</v>
      </c>
      <c r="DL14" s="286" t="s">
        <v>779</v>
      </c>
      <c r="DM14" s="286" t="s">
        <v>779</v>
      </c>
      <c r="DN14" s="286" t="s">
        <v>779</v>
      </c>
      <c r="DO14" s="286" t="s">
        <v>779</v>
      </c>
      <c r="DP14" s="286" t="s">
        <v>779</v>
      </c>
      <c r="DQ14" s="286" t="s">
        <v>779</v>
      </c>
      <c r="DR14" s="286" t="s">
        <v>779</v>
      </c>
      <c r="DS14" s="286" t="s">
        <v>779</v>
      </c>
      <c r="DT14" s="286" t="s">
        <v>779</v>
      </c>
      <c r="DU14" s="286" t="s">
        <v>779</v>
      </c>
      <c r="DV14" s="283">
        <v>0</v>
      </c>
      <c r="DW14" s="286" t="s">
        <v>779</v>
      </c>
      <c r="DX14" s="286" t="s">
        <v>779</v>
      </c>
      <c r="DY14" s="286" t="s">
        <v>779</v>
      </c>
      <c r="DZ14" s="283">
        <v>0</v>
      </c>
      <c r="EA14" s="286" t="s">
        <v>779</v>
      </c>
      <c r="EB14" s="286" t="s">
        <v>779</v>
      </c>
      <c r="EC14" s="286" t="s">
        <v>779</v>
      </c>
      <c r="ED14" s="286" t="s">
        <v>779</v>
      </c>
      <c r="EE14" s="283">
        <v>0</v>
      </c>
      <c r="EF14" s="283">
        <f t="shared" si="14"/>
        <v>0</v>
      </c>
      <c r="EG14" s="283">
        <v>0</v>
      </c>
      <c r="EH14" s="286" t="s">
        <v>779</v>
      </c>
      <c r="EI14" s="286" t="s">
        <v>779</v>
      </c>
      <c r="EJ14" s="283">
        <v>0</v>
      </c>
      <c r="EK14" s="286" t="s">
        <v>779</v>
      </c>
      <c r="EL14" s="286" t="s">
        <v>779</v>
      </c>
      <c r="EM14" s="286" t="s">
        <v>779</v>
      </c>
      <c r="EN14" s="283">
        <v>0</v>
      </c>
      <c r="EO14" s="283">
        <v>0</v>
      </c>
      <c r="EP14" s="283">
        <v>0</v>
      </c>
      <c r="EQ14" s="286" t="s">
        <v>779</v>
      </c>
      <c r="ER14" s="286" t="s">
        <v>779</v>
      </c>
      <c r="ES14" s="286" t="s">
        <v>779</v>
      </c>
      <c r="ET14" s="286" t="s">
        <v>779</v>
      </c>
      <c r="EU14" s="283">
        <v>0</v>
      </c>
      <c r="EV14" s="283">
        <v>0</v>
      </c>
      <c r="EW14" s="286" t="s">
        <v>779</v>
      </c>
      <c r="EX14" s="286" t="s">
        <v>779</v>
      </c>
      <c r="EY14" s="286" t="s">
        <v>779</v>
      </c>
      <c r="EZ14" s="283">
        <v>0</v>
      </c>
      <c r="FA14" s="283">
        <v>0</v>
      </c>
      <c r="FB14" s="283">
        <f t="shared" si="16"/>
        <v>30</v>
      </c>
      <c r="FC14" s="283">
        <v>0</v>
      </c>
      <c r="FD14" s="283">
        <v>0</v>
      </c>
      <c r="FE14" s="283">
        <v>0</v>
      </c>
      <c r="FF14" s="283">
        <v>30</v>
      </c>
      <c r="FG14" s="283">
        <v>0</v>
      </c>
      <c r="FH14" s="283">
        <v>0</v>
      </c>
      <c r="FI14" s="283">
        <v>0</v>
      </c>
      <c r="FJ14" s="283">
        <v>0</v>
      </c>
      <c r="FK14" s="283">
        <v>0</v>
      </c>
      <c r="FL14" s="283">
        <v>0</v>
      </c>
      <c r="FM14" s="283">
        <v>0</v>
      </c>
      <c r="FN14" s="283">
        <v>0</v>
      </c>
      <c r="FO14" s="283">
        <v>0</v>
      </c>
      <c r="FP14" s="286" t="s">
        <v>779</v>
      </c>
      <c r="FQ14" s="286" t="s">
        <v>779</v>
      </c>
      <c r="FR14" s="286" t="s">
        <v>779</v>
      </c>
      <c r="FS14" s="283">
        <v>0</v>
      </c>
      <c r="FT14" s="283">
        <v>0</v>
      </c>
      <c r="FU14" s="283">
        <v>0</v>
      </c>
      <c r="FV14" s="283">
        <v>0</v>
      </c>
      <c r="FW14" s="283">
        <v>0</v>
      </c>
    </row>
    <row r="15" spans="1:179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18"/>
        <v>8642</v>
      </c>
      <c r="E15" s="283">
        <f t="shared" si="19"/>
        <v>36</v>
      </c>
      <c r="F15" s="283">
        <f t="shared" si="20"/>
        <v>0</v>
      </c>
      <c r="G15" s="283">
        <f t="shared" si="21"/>
        <v>126</v>
      </c>
      <c r="H15" s="283">
        <f t="shared" si="22"/>
        <v>265</v>
      </c>
      <c r="I15" s="283">
        <f t="shared" si="23"/>
        <v>306</v>
      </c>
      <c r="J15" s="283">
        <f t="shared" si="24"/>
        <v>87</v>
      </c>
      <c r="K15" s="283">
        <f t="shared" si="25"/>
        <v>0</v>
      </c>
      <c r="L15" s="283">
        <f t="shared" si="26"/>
        <v>672</v>
      </c>
      <c r="M15" s="283">
        <f t="shared" si="27"/>
        <v>0</v>
      </c>
      <c r="N15" s="283">
        <f t="shared" si="28"/>
        <v>316</v>
      </c>
      <c r="O15" s="283">
        <f t="shared" si="29"/>
        <v>18</v>
      </c>
      <c r="P15" s="283">
        <f t="shared" si="30"/>
        <v>0</v>
      </c>
      <c r="Q15" s="283">
        <f t="shared" si="31"/>
        <v>0</v>
      </c>
      <c r="R15" s="283">
        <f t="shared" si="32"/>
        <v>0</v>
      </c>
      <c r="S15" s="283">
        <f t="shared" si="33"/>
        <v>4788</v>
      </c>
      <c r="T15" s="283">
        <f t="shared" si="34"/>
        <v>0</v>
      </c>
      <c r="U15" s="283">
        <f t="shared" si="35"/>
        <v>0</v>
      </c>
      <c r="V15" s="283">
        <f t="shared" si="36"/>
        <v>0</v>
      </c>
      <c r="W15" s="283">
        <f t="shared" si="37"/>
        <v>0</v>
      </c>
      <c r="X15" s="283">
        <f t="shared" si="38"/>
        <v>4</v>
      </c>
      <c r="Y15" s="283">
        <f t="shared" si="39"/>
        <v>2024</v>
      </c>
      <c r="Z15" s="283">
        <f t="shared" si="4"/>
        <v>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779</v>
      </c>
      <c r="AM15" s="286" t="s">
        <v>779</v>
      </c>
      <c r="AN15" s="283">
        <v>0</v>
      </c>
      <c r="AO15" s="286" t="s">
        <v>779</v>
      </c>
      <c r="AP15" s="286" t="s">
        <v>779</v>
      </c>
      <c r="AQ15" s="283">
        <v>0</v>
      </c>
      <c r="AR15" s="286" t="s">
        <v>779</v>
      </c>
      <c r="AS15" s="283">
        <v>0</v>
      </c>
      <c r="AT15" s="286" t="s">
        <v>779</v>
      </c>
      <c r="AU15" s="283">
        <v>0</v>
      </c>
      <c r="AV15" s="283">
        <f t="shared" si="6"/>
        <v>170</v>
      </c>
      <c r="AW15" s="283">
        <v>0</v>
      </c>
      <c r="AX15" s="283">
        <v>0</v>
      </c>
      <c r="AY15" s="283">
        <v>0</v>
      </c>
      <c r="AZ15" s="283">
        <v>31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779</v>
      </c>
      <c r="BI15" s="286" t="s">
        <v>779</v>
      </c>
      <c r="BJ15" s="286" t="s">
        <v>779</v>
      </c>
      <c r="BK15" s="286" t="s">
        <v>779</v>
      </c>
      <c r="BL15" s="286" t="s">
        <v>779</v>
      </c>
      <c r="BM15" s="286" t="s">
        <v>779</v>
      </c>
      <c r="BN15" s="286" t="s">
        <v>779</v>
      </c>
      <c r="BO15" s="286" t="s">
        <v>779</v>
      </c>
      <c r="BP15" s="286" t="s">
        <v>779</v>
      </c>
      <c r="BQ15" s="283">
        <v>139</v>
      </c>
      <c r="BR15" s="283">
        <f t="shared" si="8"/>
        <v>652</v>
      </c>
      <c r="BS15" s="286" t="s">
        <v>779</v>
      </c>
      <c r="BT15" s="286" t="s">
        <v>779</v>
      </c>
      <c r="BU15" s="286" t="s">
        <v>779</v>
      </c>
      <c r="BV15" s="286" t="s">
        <v>779</v>
      </c>
      <c r="BW15" s="286" t="s">
        <v>779</v>
      </c>
      <c r="BX15" s="286" t="s">
        <v>779</v>
      </c>
      <c r="BY15" s="286" t="s">
        <v>779</v>
      </c>
      <c r="BZ15" s="286" t="s">
        <v>779</v>
      </c>
      <c r="CA15" s="286" t="s">
        <v>779</v>
      </c>
      <c r="CB15" s="286" t="s">
        <v>779</v>
      </c>
      <c r="CC15" s="286" t="s">
        <v>779</v>
      </c>
      <c r="CD15" s="283">
        <v>0</v>
      </c>
      <c r="CE15" s="286" t="s">
        <v>779</v>
      </c>
      <c r="CF15" s="286" t="s">
        <v>779</v>
      </c>
      <c r="CG15" s="286" t="s">
        <v>779</v>
      </c>
      <c r="CH15" s="286" t="s">
        <v>779</v>
      </c>
      <c r="CI15" s="286" t="s">
        <v>779</v>
      </c>
      <c r="CJ15" s="286" t="s">
        <v>779</v>
      </c>
      <c r="CK15" s="286" t="s">
        <v>779</v>
      </c>
      <c r="CL15" s="286" t="s">
        <v>779</v>
      </c>
      <c r="CM15" s="283">
        <v>652</v>
      </c>
      <c r="CN15" s="283">
        <f t="shared" si="10"/>
        <v>0</v>
      </c>
      <c r="CO15" s="286" t="s">
        <v>779</v>
      </c>
      <c r="CP15" s="286" t="s">
        <v>779</v>
      </c>
      <c r="CQ15" s="286" t="s">
        <v>779</v>
      </c>
      <c r="CR15" s="286" t="s">
        <v>779</v>
      </c>
      <c r="CS15" s="286" t="s">
        <v>779</v>
      </c>
      <c r="CT15" s="286" t="s">
        <v>779</v>
      </c>
      <c r="CU15" s="286" t="s">
        <v>779</v>
      </c>
      <c r="CV15" s="286" t="s">
        <v>779</v>
      </c>
      <c r="CW15" s="286" t="s">
        <v>779</v>
      </c>
      <c r="CX15" s="286" t="s">
        <v>779</v>
      </c>
      <c r="CY15" s="286" t="s">
        <v>779</v>
      </c>
      <c r="CZ15" s="286" t="s">
        <v>779</v>
      </c>
      <c r="DA15" s="283">
        <v>0</v>
      </c>
      <c r="DB15" s="286" t="s">
        <v>779</v>
      </c>
      <c r="DC15" s="286" t="s">
        <v>779</v>
      </c>
      <c r="DD15" s="286" t="s">
        <v>779</v>
      </c>
      <c r="DE15" s="286" t="s">
        <v>779</v>
      </c>
      <c r="DF15" s="286" t="s">
        <v>779</v>
      </c>
      <c r="DG15" s="286" t="s">
        <v>779</v>
      </c>
      <c r="DH15" s="286" t="s">
        <v>779</v>
      </c>
      <c r="DI15" s="283">
        <v>0</v>
      </c>
      <c r="DJ15" s="283">
        <f t="shared" si="12"/>
        <v>0</v>
      </c>
      <c r="DK15" s="286" t="s">
        <v>779</v>
      </c>
      <c r="DL15" s="286" t="s">
        <v>779</v>
      </c>
      <c r="DM15" s="286" t="s">
        <v>779</v>
      </c>
      <c r="DN15" s="286" t="s">
        <v>779</v>
      </c>
      <c r="DO15" s="286" t="s">
        <v>779</v>
      </c>
      <c r="DP15" s="286" t="s">
        <v>779</v>
      </c>
      <c r="DQ15" s="286" t="s">
        <v>779</v>
      </c>
      <c r="DR15" s="286" t="s">
        <v>779</v>
      </c>
      <c r="DS15" s="286" t="s">
        <v>779</v>
      </c>
      <c r="DT15" s="286" t="s">
        <v>779</v>
      </c>
      <c r="DU15" s="286" t="s">
        <v>779</v>
      </c>
      <c r="DV15" s="283">
        <v>0</v>
      </c>
      <c r="DW15" s="286" t="s">
        <v>779</v>
      </c>
      <c r="DX15" s="286" t="s">
        <v>779</v>
      </c>
      <c r="DY15" s="286" t="s">
        <v>779</v>
      </c>
      <c r="DZ15" s="283">
        <v>0</v>
      </c>
      <c r="EA15" s="286" t="s">
        <v>779</v>
      </c>
      <c r="EB15" s="286" t="s">
        <v>779</v>
      </c>
      <c r="EC15" s="286" t="s">
        <v>779</v>
      </c>
      <c r="ED15" s="286" t="s">
        <v>779</v>
      </c>
      <c r="EE15" s="283">
        <v>0</v>
      </c>
      <c r="EF15" s="283">
        <f t="shared" si="14"/>
        <v>5780</v>
      </c>
      <c r="EG15" s="283">
        <v>0</v>
      </c>
      <c r="EH15" s="286" t="s">
        <v>779</v>
      </c>
      <c r="EI15" s="286" t="s">
        <v>779</v>
      </c>
      <c r="EJ15" s="283">
        <v>0</v>
      </c>
      <c r="EK15" s="286" t="s">
        <v>779</v>
      </c>
      <c r="EL15" s="286" t="s">
        <v>779</v>
      </c>
      <c r="EM15" s="286" t="s">
        <v>779</v>
      </c>
      <c r="EN15" s="283">
        <v>672</v>
      </c>
      <c r="EO15" s="283">
        <v>0</v>
      </c>
      <c r="EP15" s="283">
        <v>316</v>
      </c>
      <c r="EQ15" s="286" t="s">
        <v>779</v>
      </c>
      <c r="ER15" s="286" t="s">
        <v>779</v>
      </c>
      <c r="ES15" s="286" t="s">
        <v>779</v>
      </c>
      <c r="ET15" s="286" t="s">
        <v>779</v>
      </c>
      <c r="EU15" s="283">
        <v>4788</v>
      </c>
      <c r="EV15" s="283">
        <v>0</v>
      </c>
      <c r="EW15" s="286" t="s">
        <v>779</v>
      </c>
      <c r="EX15" s="286" t="s">
        <v>779</v>
      </c>
      <c r="EY15" s="286" t="s">
        <v>779</v>
      </c>
      <c r="EZ15" s="283">
        <v>4</v>
      </c>
      <c r="FA15" s="283">
        <v>0</v>
      </c>
      <c r="FB15" s="283">
        <f t="shared" si="16"/>
        <v>2040</v>
      </c>
      <c r="FC15" s="283">
        <v>36</v>
      </c>
      <c r="FD15" s="283">
        <v>0</v>
      </c>
      <c r="FE15" s="283">
        <v>126</v>
      </c>
      <c r="FF15" s="283">
        <v>234</v>
      </c>
      <c r="FG15" s="283">
        <v>306</v>
      </c>
      <c r="FH15" s="283">
        <v>87</v>
      </c>
      <c r="FI15" s="283">
        <v>0</v>
      </c>
      <c r="FJ15" s="283">
        <v>0</v>
      </c>
      <c r="FK15" s="283">
        <v>0</v>
      </c>
      <c r="FL15" s="283">
        <v>0</v>
      </c>
      <c r="FM15" s="283">
        <v>18</v>
      </c>
      <c r="FN15" s="283">
        <v>0</v>
      </c>
      <c r="FO15" s="283">
        <v>0</v>
      </c>
      <c r="FP15" s="286" t="s">
        <v>779</v>
      </c>
      <c r="FQ15" s="286" t="s">
        <v>779</v>
      </c>
      <c r="FR15" s="286" t="s">
        <v>779</v>
      </c>
      <c r="FS15" s="283">
        <v>0</v>
      </c>
      <c r="FT15" s="283">
        <v>0</v>
      </c>
      <c r="FU15" s="283">
        <v>0</v>
      </c>
      <c r="FV15" s="283">
        <v>0</v>
      </c>
      <c r="FW15" s="283">
        <v>1233</v>
      </c>
    </row>
    <row r="16" spans="1:179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18"/>
        <v>137</v>
      </c>
      <c r="E16" s="283">
        <f t="shared" si="19"/>
        <v>0</v>
      </c>
      <c r="F16" s="283">
        <f t="shared" si="20"/>
        <v>0</v>
      </c>
      <c r="G16" s="283">
        <f t="shared" si="21"/>
        <v>0</v>
      </c>
      <c r="H16" s="283">
        <f t="shared" si="22"/>
        <v>15</v>
      </c>
      <c r="I16" s="283">
        <f t="shared" si="23"/>
        <v>92</v>
      </c>
      <c r="J16" s="283">
        <f t="shared" si="24"/>
        <v>27</v>
      </c>
      <c r="K16" s="283">
        <f t="shared" si="25"/>
        <v>3</v>
      </c>
      <c r="L16" s="283">
        <f t="shared" si="26"/>
        <v>0</v>
      </c>
      <c r="M16" s="283">
        <f t="shared" si="27"/>
        <v>0</v>
      </c>
      <c r="N16" s="283">
        <f t="shared" si="28"/>
        <v>0</v>
      </c>
      <c r="O16" s="283">
        <f t="shared" si="29"/>
        <v>0</v>
      </c>
      <c r="P16" s="283">
        <f t="shared" si="30"/>
        <v>0</v>
      </c>
      <c r="Q16" s="283">
        <f t="shared" si="31"/>
        <v>0</v>
      </c>
      <c r="R16" s="283">
        <f t="shared" si="32"/>
        <v>0</v>
      </c>
      <c r="S16" s="283">
        <f t="shared" si="33"/>
        <v>0</v>
      </c>
      <c r="T16" s="283">
        <f t="shared" si="34"/>
        <v>0</v>
      </c>
      <c r="U16" s="283">
        <f t="shared" si="35"/>
        <v>0</v>
      </c>
      <c r="V16" s="283">
        <f t="shared" si="36"/>
        <v>0</v>
      </c>
      <c r="W16" s="283">
        <f t="shared" si="37"/>
        <v>0</v>
      </c>
      <c r="X16" s="283">
        <f t="shared" si="38"/>
        <v>0</v>
      </c>
      <c r="Y16" s="283">
        <f t="shared" si="39"/>
        <v>0</v>
      </c>
      <c r="Z16" s="283">
        <f t="shared" si="4"/>
        <v>0</v>
      </c>
      <c r="AA16" s="283">
        <v>0</v>
      </c>
      <c r="AB16" s="283"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3">
        <v>0</v>
      </c>
      <c r="AL16" s="286" t="s">
        <v>779</v>
      </c>
      <c r="AM16" s="286" t="s">
        <v>779</v>
      </c>
      <c r="AN16" s="283">
        <v>0</v>
      </c>
      <c r="AO16" s="286" t="s">
        <v>779</v>
      </c>
      <c r="AP16" s="286" t="s">
        <v>779</v>
      </c>
      <c r="AQ16" s="283">
        <v>0</v>
      </c>
      <c r="AR16" s="286" t="s">
        <v>779</v>
      </c>
      <c r="AS16" s="283">
        <v>0</v>
      </c>
      <c r="AT16" s="286" t="s">
        <v>779</v>
      </c>
      <c r="AU16" s="283">
        <v>0</v>
      </c>
      <c r="AV16" s="283">
        <f t="shared" si="6"/>
        <v>0</v>
      </c>
      <c r="AW16" s="283">
        <v>0</v>
      </c>
      <c r="AX16" s="283">
        <v>0</v>
      </c>
      <c r="AY16" s="283"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v>0</v>
      </c>
      <c r="BG16" s="283">
        <v>0</v>
      </c>
      <c r="BH16" s="286" t="s">
        <v>779</v>
      </c>
      <c r="BI16" s="286" t="s">
        <v>779</v>
      </c>
      <c r="BJ16" s="286" t="s">
        <v>779</v>
      </c>
      <c r="BK16" s="286" t="s">
        <v>779</v>
      </c>
      <c r="BL16" s="286" t="s">
        <v>779</v>
      </c>
      <c r="BM16" s="286" t="s">
        <v>779</v>
      </c>
      <c r="BN16" s="286" t="s">
        <v>779</v>
      </c>
      <c r="BO16" s="286" t="s">
        <v>779</v>
      </c>
      <c r="BP16" s="286" t="s">
        <v>779</v>
      </c>
      <c r="BQ16" s="283">
        <v>0</v>
      </c>
      <c r="BR16" s="283">
        <f t="shared" si="8"/>
        <v>0</v>
      </c>
      <c r="BS16" s="286" t="s">
        <v>779</v>
      </c>
      <c r="BT16" s="286" t="s">
        <v>779</v>
      </c>
      <c r="BU16" s="286" t="s">
        <v>779</v>
      </c>
      <c r="BV16" s="286" t="s">
        <v>779</v>
      </c>
      <c r="BW16" s="286" t="s">
        <v>779</v>
      </c>
      <c r="BX16" s="286" t="s">
        <v>779</v>
      </c>
      <c r="BY16" s="286" t="s">
        <v>779</v>
      </c>
      <c r="BZ16" s="286" t="s">
        <v>779</v>
      </c>
      <c r="CA16" s="286" t="s">
        <v>779</v>
      </c>
      <c r="CB16" s="286" t="s">
        <v>779</v>
      </c>
      <c r="CC16" s="286" t="s">
        <v>779</v>
      </c>
      <c r="CD16" s="283">
        <v>0</v>
      </c>
      <c r="CE16" s="286" t="s">
        <v>779</v>
      </c>
      <c r="CF16" s="286" t="s">
        <v>779</v>
      </c>
      <c r="CG16" s="286" t="s">
        <v>779</v>
      </c>
      <c r="CH16" s="286" t="s">
        <v>779</v>
      </c>
      <c r="CI16" s="286" t="s">
        <v>779</v>
      </c>
      <c r="CJ16" s="286" t="s">
        <v>779</v>
      </c>
      <c r="CK16" s="286" t="s">
        <v>779</v>
      </c>
      <c r="CL16" s="286" t="s">
        <v>779</v>
      </c>
      <c r="CM16" s="283">
        <v>0</v>
      </c>
      <c r="CN16" s="283">
        <f t="shared" si="10"/>
        <v>0</v>
      </c>
      <c r="CO16" s="286" t="s">
        <v>779</v>
      </c>
      <c r="CP16" s="286" t="s">
        <v>779</v>
      </c>
      <c r="CQ16" s="286" t="s">
        <v>779</v>
      </c>
      <c r="CR16" s="286" t="s">
        <v>779</v>
      </c>
      <c r="CS16" s="286" t="s">
        <v>779</v>
      </c>
      <c r="CT16" s="286" t="s">
        <v>779</v>
      </c>
      <c r="CU16" s="286" t="s">
        <v>779</v>
      </c>
      <c r="CV16" s="286" t="s">
        <v>779</v>
      </c>
      <c r="CW16" s="286" t="s">
        <v>779</v>
      </c>
      <c r="CX16" s="286" t="s">
        <v>779</v>
      </c>
      <c r="CY16" s="286" t="s">
        <v>779</v>
      </c>
      <c r="CZ16" s="286" t="s">
        <v>779</v>
      </c>
      <c r="DA16" s="283">
        <v>0</v>
      </c>
      <c r="DB16" s="286" t="s">
        <v>779</v>
      </c>
      <c r="DC16" s="286" t="s">
        <v>779</v>
      </c>
      <c r="DD16" s="286" t="s">
        <v>779</v>
      </c>
      <c r="DE16" s="286" t="s">
        <v>779</v>
      </c>
      <c r="DF16" s="286" t="s">
        <v>779</v>
      </c>
      <c r="DG16" s="286" t="s">
        <v>779</v>
      </c>
      <c r="DH16" s="286" t="s">
        <v>779</v>
      </c>
      <c r="DI16" s="283">
        <v>0</v>
      </c>
      <c r="DJ16" s="283">
        <f t="shared" si="12"/>
        <v>0</v>
      </c>
      <c r="DK16" s="286" t="s">
        <v>779</v>
      </c>
      <c r="DL16" s="286" t="s">
        <v>779</v>
      </c>
      <c r="DM16" s="286" t="s">
        <v>779</v>
      </c>
      <c r="DN16" s="286" t="s">
        <v>779</v>
      </c>
      <c r="DO16" s="286" t="s">
        <v>779</v>
      </c>
      <c r="DP16" s="286" t="s">
        <v>779</v>
      </c>
      <c r="DQ16" s="286" t="s">
        <v>779</v>
      </c>
      <c r="DR16" s="286" t="s">
        <v>779</v>
      </c>
      <c r="DS16" s="286" t="s">
        <v>779</v>
      </c>
      <c r="DT16" s="286" t="s">
        <v>779</v>
      </c>
      <c r="DU16" s="286" t="s">
        <v>779</v>
      </c>
      <c r="DV16" s="283">
        <v>0</v>
      </c>
      <c r="DW16" s="286" t="s">
        <v>779</v>
      </c>
      <c r="DX16" s="286" t="s">
        <v>779</v>
      </c>
      <c r="DY16" s="286" t="s">
        <v>779</v>
      </c>
      <c r="DZ16" s="283">
        <v>0</v>
      </c>
      <c r="EA16" s="286" t="s">
        <v>779</v>
      </c>
      <c r="EB16" s="286" t="s">
        <v>779</v>
      </c>
      <c r="EC16" s="286" t="s">
        <v>779</v>
      </c>
      <c r="ED16" s="286" t="s">
        <v>779</v>
      </c>
      <c r="EE16" s="283">
        <v>0</v>
      </c>
      <c r="EF16" s="283">
        <f t="shared" si="14"/>
        <v>0</v>
      </c>
      <c r="EG16" s="283">
        <v>0</v>
      </c>
      <c r="EH16" s="286" t="s">
        <v>779</v>
      </c>
      <c r="EI16" s="286" t="s">
        <v>779</v>
      </c>
      <c r="EJ16" s="283">
        <v>0</v>
      </c>
      <c r="EK16" s="286" t="s">
        <v>779</v>
      </c>
      <c r="EL16" s="286" t="s">
        <v>779</v>
      </c>
      <c r="EM16" s="286" t="s">
        <v>779</v>
      </c>
      <c r="EN16" s="283">
        <v>0</v>
      </c>
      <c r="EO16" s="283">
        <v>0</v>
      </c>
      <c r="EP16" s="283">
        <v>0</v>
      </c>
      <c r="EQ16" s="286" t="s">
        <v>779</v>
      </c>
      <c r="ER16" s="286" t="s">
        <v>779</v>
      </c>
      <c r="ES16" s="286" t="s">
        <v>779</v>
      </c>
      <c r="ET16" s="286" t="s">
        <v>779</v>
      </c>
      <c r="EU16" s="283">
        <v>0</v>
      </c>
      <c r="EV16" s="283">
        <v>0</v>
      </c>
      <c r="EW16" s="286" t="s">
        <v>779</v>
      </c>
      <c r="EX16" s="286" t="s">
        <v>779</v>
      </c>
      <c r="EY16" s="286" t="s">
        <v>779</v>
      </c>
      <c r="EZ16" s="283">
        <v>0</v>
      </c>
      <c r="FA16" s="283">
        <v>0</v>
      </c>
      <c r="FB16" s="283">
        <f t="shared" si="16"/>
        <v>137</v>
      </c>
      <c r="FC16" s="283">
        <v>0</v>
      </c>
      <c r="FD16" s="283">
        <v>0</v>
      </c>
      <c r="FE16" s="283">
        <v>0</v>
      </c>
      <c r="FF16" s="283">
        <v>15</v>
      </c>
      <c r="FG16" s="283">
        <v>92</v>
      </c>
      <c r="FH16" s="283">
        <v>27</v>
      </c>
      <c r="FI16" s="283">
        <v>3</v>
      </c>
      <c r="FJ16" s="283">
        <v>0</v>
      </c>
      <c r="FK16" s="283">
        <v>0</v>
      </c>
      <c r="FL16" s="283">
        <v>0</v>
      </c>
      <c r="FM16" s="283">
        <v>0</v>
      </c>
      <c r="FN16" s="283">
        <v>0</v>
      </c>
      <c r="FO16" s="283">
        <v>0</v>
      </c>
      <c r="FP16" s="286" t="s">
        <v>779</v>
      </c>
      <c r="FQ16" s="286" t="s">
        <v>779</v>
      </c>
      <c r="FR16" s="286" t="s">
        <v>779</v>
      </c>
      <c r="FS16" s="283">
        <v>0</v>
      </c>
      <c r="FT16" s="283">
        <v>0</v>
      </c>
      <c r="FU16" s="283">
        <v>0</v>
      </c>
      <c r="FV16" s="283">
        <v>0</v>
      </c>
      <c r="FW16" s="283">
        <v>0</v>
      </c>
    </row>
    <row r="17" spans="1:179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18"/>
        <v>506</v>
      </c>
      <c r="E17" s="283">
        <f t="shared" si="19"/>
        <v>254</v>
      </c>
      <c r="F17" s="283">
        <f t="shared" si="20"/>
        <v>2</v>
      </c>
      <c r="G17" s="283">
        <f t="shared" si="21"/>
        <v>82</v>
      </c>
      <c r="H17" s="283">
        <f t="shared" si="22"/>
        <v>23</v>
      </c>
      <c r="I17" s="283">
        <f t="shared" si="23"/>
        <v>97</v>
      </c>
      <c r="J17" s="283">
        <f t="shared" si="24"/>
        <v>43</v>
      </c>
      <c r="K17" s="283">
        <f t="shared" si="25"/>
        <v>1</v>
      </c>
      <c r="L17" s="283">
        <f t="shared" si="26"/>
        <v>4</v>
      </c>
      <c r="M17" s="283">
        <f t="shared" si="27"/>
        <v>0</v>
      </c>
      <c r="N17" s="283">
        <f t="shared" si="28"/>
        <v>0</v>
      </c>
      <c r="O17" s="283">
        <f t="shared" si="29"/>
        <v>0</v>
      </c>
      <c r="P17" s="283">
        <f t="shared" si="30"/>
        <v>0</v>
      </c>
      <c r="Q17" s="283">
        <f t="shared" si="31"/>
        <v>0</v>
      </c>
      <c r="R17" s="283">
        <f t="shared" si="32"/>
        <v>0</v>
      </c>
      <c r="S17" s="283">
        <f t="shared" si="33"/>
        <v>0</v>
      </c>
      <c r="T17" s="283">
        <f t="shared" si="34"/>
        <v>0</v>
      </c>
      <c r="U17" s="283">
        <f t="shared" si="35"/>
        <v>0</v>
      </c>
      <c r="V17" s="283">
        <f t="shared" si="36"/>
        <v>0</v>
      </c>
      <c r="W17" s="283">
        <f t="shared" si="37"/>
        <v>0</v>
      </c>
      <c r="X17" s="283">
        <f t="shared" si="38"/>
        <v>0</v>
      </c>
      <c r="Y17" s="283">
        <f t="shared" si="39"/>
        <v>0</v>
      </c>
      <c r="Z17" s="283">
        <f t="shared" si="4"/>
        <v>0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0</v>
      </c>
      <c r="AL17" s="286" t="s">
        <v>779</v>
      </c>
      <c r="AM17" s="286" t="s">
        <v>779</v>
      </c>
      <c r="AN17" s="283">
        <v>0</v>
      </c>
      <c r="AO17" s="286" t="s">
        <v>779</v>
      </c>
      <c r="AP17" s="286" t="s">
        <v>779</v>
      </c>
      <c r="AQ17" s="283">
        <v>0</v>
      </c>
      <c r="AR17" s="286" t="s">
        <v>779</v>
      </c>
      <c r="AS17" s="283">
        <v>0</v>
      </c>
      <c r="AT17" s="286" t="s">
        <v>779</v>
      </c>
      <c r="AU17" s="283">
        <v>0</v>
      </c>
      <c r="AV17" s="283">
        <f t="shared" si="6"/>
        <v>0</v>
      </c>
      <c r="AW17" s="283">
        <v>0</v>
      </c>
      <c r="AX17" s="283">
        <v>0</v>
      </c>
      <c r="AY17" s="283"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779</v>
      </c>
      <c r="BI17" s="286" t="s">
        <v>779</v>
      </c>
      <c r="BJ17" s="286" t="s">
        <v>779</v>
      </c>
      <c r="BK17" s="286" t="s">
        <v>779</v>
      </c>
      <c r="BL17" s="286" t="s">
        <v>779</v>
      </c>
      <c r="BM17" s="286" t="s">
        <v>779</v>
      </c>
      <c r="BN17" s="286" t="s">
        <v>779</v>
      </c>
      <c r="BO17" s="286" t="s">
        <v>779</v>
      </c>
      <c r="BP17" s="286" t="s">
        <v>779</v>
      </c>
      <c r="BQ17" s="283">
        <v>0</v>
      </c>
      <c r="BR17" s="283">
        <f t="shared" si="8"/>
        <v>0</v>
      </c>
      <c r="BS17" s="286" t="s">
        <v>779</v>
      </c>
      <c r="BT17" s="286" t="s">
        <v>779</v>
      </c>
      <c r="BU17" s="286" t="s">
        <v>779</v>
      </c>
      <c r="BV17" s="286" t="s">
        <v>779</v>
      </c>
      <c r="BW17" s="286" t="s">
        <v>779</v>
      </c>
      <c r="BX17" s="286" t="s">
        <v>779</v>
      </c>
      <c r="BY17" s="286" t="s">
        <v>779</v>
      </c>
      <c r="BZ17" s="286" t="s">
        <v>779</v>
      </c>
      <c r="CA17" s="286" t="s">
        <v>779</v>
      </c>
      <c r="CB17" s="286" t="s">
        <v>779</v>
      </c>
      <c r="CC17" s="286" t="s">
        <v>779</v>
      </c>
      <c r="CD17" s="283">
        <v>0</v>
      </c>
      <c r="CE17" s="286" t="s">
        <v>779</v>
      </c>
      <c r="CF17" s="286" t="s">
        <v>779</v>
      </c>
      <c r="CG17" s="286" t="s">
        <v>779</v>
      </c>
      <c r="CH17" s="286" t="s">
        <v>779</v>
      </c>
      <c r="CI17" s="286" t="s">
        <v>779</v>
      </c>
      <c r="CJ17" s="286" t="s">
        <v>779</v>
      </c>
      <c r="CK17" s="286" t="s">
        <v>779</v>
      </c>
      <c r="CL17" s="286" t="s">
        <v>779</v>
      </c>
      <c r="CM17" s="283">
        <v>0</v>
      </c>
      <c r="CN17" s="283">
        <f t="shared" si="10"/>
        <v>0</v>
      </c>
      <c r="CO17" s="286" t="s">
        <v>779</v>
      </c>
      <c r="CP17" s="286" t="s">
        <v>779</v>
      </c>
      <c r="CQ17" s="286" t="s">
        <v>779</v>
      </c>
      <c r="CR17" s="286" t="s">
        <v>779</v>
      </c>
      <c r="CS17" s="286" t="s">
        <v>779</v>
      </c>
      <c r="CT17" s="286" t="s">
        <v>779</v>
      </c>
      <c r="CU17" s="286" t="s">
        <v>779</v>
      </c>
      <c r="CV17" s="286" t="s">
        <v>779</v>
      </c>
      <c r="CW17" s="286" t="s">
        <v>779</v>
      </c>
      <c r="CX17" s="286" t="s">
        <v>779</v>
      </c>
      <c r="CY17" s="286" t="s">
        <v>779</v>
      </c>
      <c r="CZ17" s="286" t="s">
        <v>779</v>
      </c>
      <c r="DA17" s="283">
        <v>0</v>
      </c>
      <c r="DB17" s="286" t="s">
        <v>779</v>
      </c>
      <c r="DC17" s="286" t="s">
        <v>779</v>
      </c>
      <c r="DD17" s="286" t="s">
        <v>779</v>
      </c>
      <c r="DE17" s="286" t="s">
        <v>779</v>
      </c>
      <c r="DF17" s="286" t="s">
        <v>779</v>
      </c>
      <c r="DG17" s="286" t="s">
        <v>779</v>
      </c>
      <c r="DH17" s="286" t="s">
        <v>779</v>
      </c>
      <c r="DI17" s="283">
        <v>0</v>
      </c>
      <c r="DJ17" s="283">
        <f t="shared" si="12"/>
        <v>0</v>
      </c>
      <c r="DK17" s="286" t="s">
        <v>779</v>
      </c>
      <c r="DL17" s="286" t="s">
        <v>779</v>
      </c>
      <c r="DM17" s="286" t="s">
        <v>779</v>
      </c>
      <c r="DN17" s="286" t="s">
        <v>779</v>
      </c>
      <c r="DO17" s="286" t="s">
        <v>779</v>
      </c>
      <c r="DP17" s="286" t="s">
        <v>779</v>
      </c>
      <c r="DQ17" s="286" t="s">
        <v>779</v>
      </c>
      <c r="DR17" s="286" t="s">
        <v>779</v>
      </c>
      <c r="DS17" s="286" t="s">
        <v>779</v>
      </c>
      <c r="DT17" s="286" t="s">
        <v>779</v>
      </c>
      <c r="DU17" s="286" t="s">
        <v>779</v>
      </c>
      <c r="DV17" s="283">
        <v>0</v>
      </c>
      <c r="DW17" s="286" t="s">
        <v>779</v>
      </c>
      <c r="DX17" s="286" t="s">
        <v>779</v>
      </c>
      <c r="DY17" s="286" t="s">
        <v>779</v>
      </c>
      <c r="DZ17" s="283">
        <v>0</v>
      </c>
      <c r="EA17" s="286" t="s">
        <v>779</v>
      </c>
      <c r="EB17" s="286" t="s">
        <v>779</v>
      </c>
      <c r="EC17" s="286" t="s">
        <v>779</v>
      </c>
      <c r="ED17" s="286" t="s">
        <v>779</v>
      </c>
      <c r="EE17" s="283">
        <v>0</v>
      </c>
      <c r="EF17" s="283">
        <f t="shared" si="14"/>
        <v>0</v>
      </c>
      <c r="EG17" s="283">
        <v>0</v>
      </c>
      <c r="EH17" s="286" t="s">
        <v>779</v>
      </c>
      <c r="EI17" s="286" t="s">
        <v>779</v>
      </c>
      <c r="EJ17" s="283">
        <v>0</v>
      </c>
      <c r="EK17" s="286" t="s">
        <v>779</v>
      </c>
      <c r="EL17" s="286" t="s">
        <v>779</v>
      </c>
      <c r="EM17" s="286" t="s">
        <v>779</v>
      </c>
      <c r="EN17" s="283">
        <v>0</v>
      </c>
      <c r="EO17" s="283">
        <v>0</v>
      </c>
      <c r="EP17" s="283">
        <v>0</v>
      </c>
      <c r="EQ17" s="286" t="s">
        <v>779</v>
      </c>
      <c r="ER17" s="286" t="s">
        <v>779</v>
      </c>
      <c r="ES17" s="286" t="s">
        <v>779</v>
      </c>
      <c r="ET17" s="286" t="s">
        <v>779</v>
      </c>
      <c r="EU17" s="283">
        <v>0</v>
      </c>
      <c r="EV17" s="283">
        <v>0</v>
      </c>
      <c r="EW17" s="286" t="s">
        <v>779</v>
      </c>
      <c r="EX17" s="286" t="s">
        <v>779</v>
      </c>
      <c r="EY17" s="286" t="s">
        <v>779</v>
      </c>
      <c r="EZ17" s="283">
        <v>0</v>
      </c>
      <c r="FA17" s="283">
        <v>0</v>
      </c>
      <c r="FB17" s="283">
        <f t="shared" si="16"/>
        <v>506</v>
      </c>
      <c r="FC17" s="283">
        <v>254</v>
      </c>
      <c r="FD17" s="283">
        <v>2</v>
      </c>
      <c r="FE17" s="283">
        <v>82</v>
      </c>
      <c r="FF17" s="283">
        <v>23</v>
      </c>
      <c r="FG17" s="283">
        <v>97</v>
      </c>
      <c r="FH17" s="283">
        <v>43</v>
      </c>
      <c r="FI17" s="283">
        <v>1</v>
      </c>
      <c r="FJ17" s="283">
        <v>4</v>
      </c>
      <c r="FK17" s="283">
        <v>0</v>
      </c>
      <c r="FL17" s="283">
        <v>0</v>
      </c>
      <c r="FM17" s="283">
        <v>0</v>
      </c>
      <c r="FN17" s="283">
        <v>0</v>
      </c>
      <c r="FO17" s="283">
        <v>0</v>
      </c>
      <c r="FP17" s="286" t="s">
        <v>779</v>
      </c>
      <c r="FQ17" s="286" t="s">
        <v>779</v>
      </c>
      <c r="FR17" s="286" t="s">
        <v>779</v>
      </c>
      <c r="FS17" s="283">
        <v>0</v>
      </c>
      <c r="FT17" s="283">
        <v>0</v>
      </c>
      <c r="FU17" s="283">
        <v>0</v>
      </c>
      <c r="FV17" s="283">
        <v>0</v>
      </c>
      <c r="FW17" s="283">
        <v>0</v>
      </c>
    </row>
    <row r="18" spans="1:179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18"/>
        <v>1106</v>
      </c>
      <c r="E18" s="283">
        <f t="shared" si="19"/>
        <v>0</v>
      </c>
      <c r="F18" s="283">
        <f t="shared" si="20"/>
        <v>0</v>
      </c>
      <c r="G18" s="283">
        <f t="shared" si="21"/>
        <v>0</v>
      </c>
      <c r="H18" s="283">
        <f t="shared" si="22"/>
        <v>84</v>
      </c>
      <c r="I18" s="283">
        <f t="shared" si="23"/>
        <v>133</v>
      </c>
      <c r="J18" s="283">
        <f t="shared" si="24"/>
        <v>37</v>
      </c>
      <c r="K18" s="283">
        <f t="shared" si="25"/>
        <v>0</v>
      </c>
      <c r="L18" s="283">
        <f t="shared" si="26"/>
        <v>0</v>
      </c>
      <c r="M18" s="283">
        <f t="shared" si="27"/>
        <v>0</v>
      </c>
      <c r="N18" s="283">
        <f t="shared" si="28"/>
        <v>0</v>
      </c>
      <c r="O18" s="283">
        <f t="shared" si="29"/>
        <v>0</v>
      </c>
      <c r="P18" s="283">
        <f t="shared" si="30"/>
        <v>0</v>
      </c>
      <c r="Q18" s="283">
        <f t="shared" si="31"/>
        <v>0</v>
      </c>
      <c r="R18" s="283">
        <f t="shared" si="32"/>
        <v>588</v>
      </c>
      <c r="S18" s="283">
        <f t="shared" si="33"/>
        <v>0</v>
      </c>
      <c r="T18" s="283">
        <f t="shared" si="34"/>
        <v>0</v>
      </c>
      <c r="U18" s="283">
        <f t="shared" si="35"/>
        <v>168</v>
      </c>
      <c r="V18" s="283">
        <f t="shared" si="36"/>
        <v>0</v>
      </c>
      <c r="W18" s="283">
        <f t="shared" si="37"/>
        <v>0</v>
      </c>
      <c r="X18" s="283">
        <f t="shared" si="38"/>
        <v>0</v>
      </c>
      <c r="Y18" s="283">
        <f t="shared" si="39"/>
        <v>96</v>
      </c>
      <c r="Z18" s="283">
        <f t="shared" si="4"/>
        <v>852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6" t="s">
        <v>779</v>
      </c>
      <c r="AM18" s="286" t="s">
        <v>779</v>
      </c>
      <c r="AN18" s="283">
        <v>588</v>
      </c>
      <c r="AO18" s="286" t="s">
        <v>779</v>
      </c>
      <c r="AP18" s="286" t="s">
        <v>779</v>
      </c>
      <c r="AQ18" s="283">
        <v>168</v>
      </c>
      <c r="AR18" s="286" t="s">
        <v>779</v>
      </c>
      <c r="AS18" s="283">
        <v>0</v>
      </c>
      <c r="AT18" s="286" t="s">
        <v>779</v>
      </c>
      <c r="AU18" s="283">
        <v>96</v>
      </c>
      <c r="AV18" s="283">
        <f t="shared" si="6"/>
        <v>0</v>
      </c>
      <c r="AW18" s="283">
        <v>0</v>
      </c>
      <c r="AX18" s="283">
        <v>0</v>
      </c>
      <c r="AY18" s="283"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v>0</v>
      </c>
      <c r="BG18" s="283">
        <v>0</v>
      </c>
      <c r="BH18" s="286" t="s">
        <v>779</v>
      </c>
      <c r="BI18" s="286" t="s">
        <v>779</v>
      </c>
      <c r="BJ18" s="286" t="s">
        <v>779</v>
      </c>
      <c r="BK18" s="286" t="s">
        <v>779</v>
      </c>
      <c r="BL18" s="286" t="s">
        <v>779</v>
      </c>
      <c r="BM18" s="286" t="s">
        <v>779</v>
      </c>
      <c r="BN18" s="286" t="s">
        <v>779</v>
      </c>
      <c r="BO18" s="286" t="s">
        <v>779</v>
      </c>
      <c r="BP18" s="286" t="s">
        <v>779</v>
      </c>
      <c r="BQ18" s="283">
        <v>0</v>
      </c>
      <c r="BR18" s="283">
        <f t="shared" si="8"/>
        <v>0</v>
      </c>
      <c r="BS18" s="286" t="s">
        <v>779</v>
      </c>
      <c r="BT18" s="286" t="s">
        <v>779</v>
      </c>
      <c r="BU18" s="286" t="s">
        <v>779</v>
      </c>
      <c r="BV18" s="286" t="s">
        <v>779</v>
      </c>
      <c r="BW18" s="286" t="s">
        <v>779</v>
      </c>
      <c r="BX18" s="286" t="s">
        <v>779</v>
      </c>
      <c r="BY18" s="286" t="s">
        <v>779</v>
      </c>
      <c r="BZ18" s="286" t="s">
        <v>779</v>
      </c>
      <c r="CA18" s="286" t="s">
        <v>779</v>
      </c>
      <c r="CB18" s="286" t="s">
        <v>779</v>
      </c>
      <c r="CC18" s="286" t="s">
        <v>779</v>
      </c>
      <c r="CD18" s="283">
        <v>0</v>
      </c>
      <c r="CE18" s="286" t="s">
        <v>779</v>
      </c>
      <c r="CF18" s="286" t="s">
        <v>779</v>
      </c>
      <c r="CG18" s="286" t="s">
        <v>779</v>
      </c>
      <c r="CH18" s="286" t="s">
        <v>779</v>
      </c>
      <c r="CI18" s="286" t="s">
        <v>779</v>
      </c>
      <c r="CJ18" s="286" t="s">
        <v>779</v>
      </c>
      <c r="CK18" s="286" t="s">
        <v>779</v>
      </c>
      <c r="CL18" s="286" t="s">
        <v>779</v>
      </c>
      <c r="CM18" s="283">
        <v>0</v>
      </c>
      <c r="CN18" s="283">
        <f t="shared" si="10"/>
        <v>0</v>
      </c>
      <c r="CO18" s="286" t="s">
        <v>779</v>
      </c>
      <c r="CP18" s="286" t="s">
        <v>779</v>
      </c>
      <c r="CQ18" s="286" t="s">
        <v>779</v>
      </c>
      <c r="CR18" s="286" t="s">
        <v>779</v>
      </c>
      <c r="CS18" s="286" t="s">
        <v>779</v>
      </c>
      <c r="CT18" s="286" t="s">
        <v>779</v>
      </c>
      <c r="CU18" s="286" t="s">
        <v>779</v>
      </c>
      <c r="CV18" s="286" t="s">
        <v>779</v>
      </c>
      <c r="CW18" s="286" t="s">
        <v>779</v>
      </c>
      <c r="CX18" s="286" t="s">
        <v>779</v>
      </c>
      <c r="CY18" s="286" t="s">
        <v>779</v>
      </c>
      <c r="CZ18" s="286" t="s">
        <v>779</v>
      </c>
      <c r="DA18" s="283">
        <v>0</v>
      </c>
      <c r="DB18" s="286" t="s">
        <v>779</v>
      </c>
      <c r="DC18" s="286" t="s">
        <v>779</v>
      </c>
      <c r="DD18" s="286" t="s">
        <v>779</v>
      </c>
      <c r="DE18" s="286" t="s">
        <v>779</v>
      </c>
      <c r="DF18" s="286" t="s">
        <v>779</v>
      </c>
      <c r="DG18" s="286" t="s">
        <v>779</v>
      </c>
      <c r="DH18" s="286" t="s">
        <v>779</v>
      </c>
      <c r="DI18" s="283">
        <v>0</v>
      </c>
      <c r="DJ18" s="283">
        <f t="shared" si="12"/>
        <v>0</v>
      </c>
      <c r="DK18" s="286" t="s">
        <v>779</v>
      </c>
      <c r="DL18" s="286" t="s">
        <v>779</v>
      </c>
      <c r="DM18" s="286" t="s">
        <v>779</v>
      </c>
      <c r="DN18" s="286" t="s">
        <v>779</v>
      </c>
      <c r="DO18" s="286" t="s">
        <v>779</v>
      </c>
      <c r="DP18" s="286" t="s">
        <v>779</v>
      </c>
      <c r="DQ18" s="286" t="s">
        <v>779</v>
      </c>
      <c r="DR18" s="286" t="s">
        <v>779</v>
      </c>
      <c r="DS18" s="286" t="s">
        <v>779</v>
      </c>
      <c r="DT18" s="286" t="s">
        <v>779</v>
      </c>
      <c r="DU18" s="286" t="s">
        <v>779</v>
      </c>
      <c r="DV18" s="283">
        <v>0</v>
      </c>
      <c r="DW18" s="286" t="s">
        <v>779</v>
      </c>
      <c r="DX18" s="286" t="s">
        <v>779</v>
      </c>
      <c r="DY18" s="286" t="s">
        <v>779</v>
      </c>
      <c r="DZ18" s="283">
        <v>0</v>
      </c>
      <c r="EA18" s="286" t="s">
        <v>779</v>
      </c>
      <c r="EB18" s="286" t="s">
        <v>779</v>
      </c>
      <c r="EC18" s="286" t="s">
        <v>779</v>
      </c>
      <c r="ED18" s="286" t="s">
        <v>779</v>
      </c>
      <c r="EE18" s="283">
        <v>0</v>
      </c>
      <c r="EF18" s="283">
        <f t="shared" si="14"/>
        <v>0</v>
      </c>
      <c r="EG18" s="283">
        <v>0</v>
      </c>
      <c r="EH18" s="286" t="s">
        <v>779</v>
      </c>
      <c r="EI18" s="286" t="s">
        <v>779</v>
      </c>
      <c r="EJ18" s="283">
        <v>0</v>
      </c>
      <c r="EK18" s="286" t="s">
        <v>779</v>
      </c>
      <c r="EL18" s="286" t="s">
        <v>779</v>
      </c>
      <c r="EM18" s="286" t="s">
        <v>779</v>
      </c>
      <c r="EN18" s="283">
        <v>0</v>
      </c>
      <c r="EO18" s="283">
        <v>0</v>
      </c>
      <c r="EP18" s="283">
        <v>0</v>
      </c>
      <c r="EQ18" s="286" t="s">
        <v>779</v>
      </c>
      <c r="ER18" s="286" t="s">
        <v>779</v>
      </c>
      <c r="ES18" s="286" t="s">
        <v>779</v>
      </c>
      <c r="ET18" s="286" t="s">
        <v>779</v>
      </c>
      <c r="EU18" s="283">
        <v>0</v>
      </c>
      <c r="EV18" s="283">
        <v>0</v>
      </c>
      <c r="EW18" s="286" t="s">
        <v>779</v>
      </c>
      <c r="EX18" s="286" t="s">
        <v>779</v>
      </c>
      <c r="EY18" s="286" t="s">
        <v>779</v>
      </c>
      <c r="EZ18" s="283">
        <v>0</v>
      </c>
      <c r="FA18" s="283">
        <v>0</v>
      </c>
      <c r="FB18" s="283">
        <f t="shared" si="16"/>
        <v>254</v>
      </c>
      <c r="FC18" s="283">
        <v>0</v>
      </c>
      <c r="FD18" s="283">
        <v>0</v>
      </c>
      <c r="FE18" s="283">
        <v>0</v>
      </c>
      <c r="FF18" s="283">
        <v>84</v>
      </c>
      <c r="FG18" s="283">
        <v>133</v>
      </c>
      <c r="FH18" s="283">
        <v>37</v>
      </c>
      <c r="FI18" s="283">
        <v>0</v>
      </c>
      <c r="FJ18" s="283">
        <v>0</v>
      </c>
      <c r="FK18" s="283">
        <v>0</v>
      </c>
      <c r="FL18" s="283">
        <v>0</v>
      </c>
      <c r="FM18" s="283">
        <v>0</v>
      </c>
      <c r="FN18" s="283">
        <v>0</v>
      </c>
      <c r="FO18" s="283">
        <v>0</v>
      </c>
      <c r="FP18" s="286" t="s">
        <v>779</v>
      </c>
      <c r="FQ18" s="286" t="s">
        <v>779</v>
      </c>
      <c r="FR18" s="286" t="s">
        <v>779</v>
      </c>
      <c r="FS18" s="283">
        <v>0</v>
      </c>
      <c r="FT18" s="283">
        <v>0</v>
      </c>
      <c r="FU18" s="283">
        <v>0</v>
      </c>
      <c r="FV18" s="283">
        <v>0</v>
      </c>
      <c r="FW18" s="283">
        <v>0</v>
      </c>
    </row>
    <row r="19" spans="1:179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18"/>
        <v>261</v>
      </c>
      <c r="E19" s="283">
        <f t="shared" si="19"/>
        <v>0</v>
      </c>
      <c r="F19" s="283">
        <f t="shared" si="20"/>
        <v>0</v>
      </c>
      <c r="G19" s="283">
        <f t="shared" si="21"/>
        <v>0</v>
      </c>
      <c r="H19" s="283">
        <f t="shared" si="22"/>
        <v>66</v>
      </c>
      <c r="I19" s="283">
        <f t="shared" si="23"/>
        <v>30</v>
      </c>
      <c r="J19" s="283">
        <f t="shared" si="24"/>
        <v>20</v>
      </c>
      <c r="K19" s="283">
        <f t="shared" si="25"/>
        <v>1</v>
      </c>
      <c r="L19" s="283">
        <f t="shared" si="26"/>
        <v>1</v>
      </c>
      <c r="M19" s="283">
        <f t="shared" si="27"/>
        <v>0</v>
      </c>
      <c r="N19" s="283">
        <f t="shared" si="28"/>
        <v>0</v>
      </c>
      <c r="O19" s="283">
        <f t="shared" si="29"/>
        <v>0</v>
      </c>
      <c r="P19" s="283">
        <f t="shared" si="30"/>
        <v>0</v>
      </c>
      <c r="Q19" s="283">
        <f t="shared" si="31"/>
        <v>0</v>
      </c>
      <c r="R19" s="283">
        <f t="shared" si="32"/>
        <v>0</v>
      </c>
      <c r="S19" s="283">
        <f t="shared" si="33"/>
        <v>0</v>
      </c>
      <c r="T19" s="283">
        <f t="shared" si="34"/>
        <v>0</v>
      </c>
      <c r="U19" s="283">
        <f t="shared" si="35"/>
        <v>0</v>
      </c>
      <c r="V19" s="283">
        <f t="shared" si="36"/>
        <v>0</v>
      </c>
      <c r="W19" s="283">
        <f t="shared" si="37"/>
        <v>141</v>
      </c>
      <c r="X19" s="283">
        <f t="shared" si="38"/>
        <v>0</v>
      </c>
      <c r="Y19" s="283">
        <f t="shared" si="39"/>
        <v>2</v>
      </c>
      <c r="Z19" s="283">
        <f t="shared" si="4"/>
        <v>141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779</v>
      </c>
      <c r="AM19" s="286" t="s">
        <v>779</v>
      </c>
      <c r="AN19" s="283">
        <v>0</v>
      </c>
      <c r="AO19" s="286" t="s">
        <v>779</v>
      </c>
      <c r="AP19" s="286" t="s">
        <v>779</v>
      </c>
      <c r="AQ19" s="283">
        <v>0</v>
      </c>
      <c r="AR19" s="286" t="s">
        <v>779</v>
      </c>
      <c r="AS19" s="283">
        <v>141</v>
      </c>
      <c r="AT19" s="286" t="s">
        <v>779</v>
      </c>
      <c r="AU19" s="283">
        <v>0</v>
      </c>
      <c r="AV19" s="283">
        <f t="shared" si="6"/>
        <v>0</v>
      </c>
      <c r="AW19" s="283">
        <v>0</v>
      </c>
      <c r="AX19" s="283">
        <v>0</v>
      </c>
      <c r="AY19" s="283"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v>0</v>
      </c>
      <c r="BG19" s="283">
        <v>0</v>
      </c>
      <c r="BH19" s="286" t="s">
        <v>779</v>
      </c>
      <c r="BI19" s="286" t="s">
        <v>779</v>
      </c>
      <c r="BJ19" s="286" t="s">
        <v>779</v>
      </c>
      <c r="BK19" s="286" t="s">
        <v>779</v>
      </c>
      <c r="BL19" s="286" t="s">
        <v>779</v>
      </c>
      <c r="BM19" s="286" t="s">
        <v>779</v>
      </c>
      <c r="BN19" s="286" t="s">
        <v>779</v>
      </c>
      <c r="BO19" s="286" t="s">
        <v>779</v>
      </c>
      <c r="BP19" s="286" t="s">
        <v>779</v>
      </c>
      <c r="BQ19" s="283">
        <v>0</v>
      </c>
      <c r="BR19" s="283">
        <f t="shared" si="8"/>
        <v>0</v>
      </c>
      <c r="BS19" s="286" t="s">
        <v>779</v>
      </c>
      <c r="BT19" s="286" t="s">
        <v>779</v>
      </c>
      <c r="BU19" s="286" t="s">
        <v>779</v>
      </c>
      <c r="BV19" s="286" t="s">
        <v>779</v>
      </c>
      <c r="BW19" s="286" t="s">
        <v>779</v>
      </c>
      <c r="BX19" s="286" t="s">
        <v>779</v>
      </c>
      <c r="BY19" s="286" t="s">
        <v>779</v>
      </c>
      <c r="BZ19" s="286" t="s">
        <v>779</v>
      </c>
      <c r="CA19" s="286" t="s">
        <v>779</v>
      </c>
      <c r="CB19" s="286" t="s">
        <v>779</v>
      </c>
      <c r="CC19" s="286" t="s">
        <v>779</v>
      </c>
      <c r="CD19" s="283">
        <v>0</v>
      </c>
      <c r="CE19" s="286" t="s">
        <v>779</v>
      </c>
      <c r="CF19" s="286" t="s">
        <v>779</v>
      </c>
      <c r="CG19" s="286" t="s">
        <v>779</v>
      </c>
      <c r="CH19" s="286" t="s">
        <v>779</v>
      </c>
      <c r="CI19" s="286" t="s">
        <v>779</v>
      </c>
      <c r="CJ19" s="286" t="s">
        <v>779</v>
      </c>
      <c r="CK19" s="286" t="s">
        <v>779</v>
      </c>
      <c r="CL19" s="286" t="s">
        <v>779</v>
      </c>
      <c r="CM19" s="283">
        <v>0</v>
      </c>
      <c r="CN19" s="283">
        <f t="shared" si="10"/>
        <v>0</v>
      </c>
      <c r="CO19" s="286" t="s">
        <v>779</v>
      </c>
      <c r="CP19" s="286" t="s">
        <v>779</v>
      </c>
      <c r="CQ19" s="286" t="s">
        <v>779</v>
      </c>
      <c r="CR19" s="286" t="s">
        <v>779</v>
      </c>
      <c r="CS19" s="286" t="s">
        <v>779</v>
      </c>
      <c r="CT19" s="286" t="s">
        <v>779</v>
      </c>
      <c r="CU19" s="286" t="s">
        <v>779</v>
      </c>
      <c r="CV19" s="286" t="s">
        <v>779</v>
      </c>
      <c r="CW19" s="286" t="s">
        <v>779</v>
      </c>
      <c r="CX19" s="286" t="s">
        <v>779</v>
      </c>
      <c r="CY19" s="286" t="s">
        <v>779</v>
      </c>
      <c r="CZ19" s="286" t="s">
        <v>779</v>
      </c>
      <c r="DA19" s="283">
        <v>0</v>
      </c>
      <c r="DB19" s="286" t="s">
        <v>779</v>
      </c>
      <c r="DC19" s="286" t="s">
        <v>779</v>
      </c>
      <c r="DD19" s="286" t="s">
        <v>779</v>
      </c>
      <c r="DE19" s="286" t="s">
        <v>779</v>
      </c>
      <c r="DF19" s="286" t="s">
        <v>779</v>
      </c>
      <c r="DG19" s="286" t="s">
        <v>779</v>
      </c>
      <c r="DH19" s="286" t="s">
        <v>779</v>
      </c>
      <c r="DI19" s="283">
        <v>0</v>
      </c>
      <c r="DJ19" s="283">
        <f t="shared" si="12"/>
        <v>0</v>
      </c>
      <c r="DK19" s="286" t="s">
        <v>779</v>
      </c>
      <c r="DL19" s="286" t="s">
        <v>779</v>
      </c>
      <c r="DM19" s="286" t="s">
        <v>779</v>
      </c>
      <c r="DN19" s="286" t="s">
        <v>779</v>
      </c>
      <c r="DO19" s="286" t="s">
        <v>779</v>
      </c>
      <c r="DP19" s="286" t="s">
        <v>779</v>
      </c>
      <c r="DQ19" s="286" t="s">
        <v>779</v>
      </c>
      <c r="DR19" s="286" t="s">
        <v>779</v>
      </c>
      <c r="DS19" s="286" t="s">
        <v>779</v>
      </c>
      <c r="DT19" s="286" t="s">
        <v>779</v>
      </c>
      <c r="DU19" s="286" t="s">
        <v>779</v>
      </c>
      <c r="DV19" s="283">
        <v>0</v>
      </c>
      <c r="DW19" s="286" t="s">
        <v>779</v>
      </c>
      <c r="DX19" s="286" t="s">
        <v>779</v>
      </c>
      <c r="DY19" s="286" t="s">
        <v>779</v>
      </c>
      <c r="DZ19" s="283">
        <v>0</v>
      </c>
      <c r="EA19" s="286" t="s">
        <v>779</v>
      </c>
      <c r="EB19" s="286" t="s">
        <v>779</v>
      </c>
      <c r="EC19" s="286" t="s">
        <v>779</v>
      </c>
      <c r="ED19" s="286" t="s">
        <v>779</v>
      </c>
      <c r="EE19" s="283">
        <v>0</v>
      </c>
      <c r="EF19" s="283">
        <f t="shared" si="14"/>
        <v>0</v>
      </c>
      <c r="EG19" s="283">
        <v>0</v>
      </c>
      <c r="EH19" s="286" t="s">
        <v>779</v>
      </c>
      <c r="EI19" s="286" t="s">
        <v>779</v>
      </c>
      <c r="EJ19" s="283">
        <v>0</v>
      </c>
      <c r="EK19" s="286" t="s">
        <v>779</v>
      </c>
      <c r="EL19" s="286" t="s">
        <v>779</v>
      </c>
      <c r="EM19" s="286" t="s">
        <v>779</v>
      </c>
      <c r="EN19" s="283">
        <v>0</v>
      </c>
      <c r="EO19" s="283">
        <v>0</v>
      </c>
      <c r="EP19" s="283">
        <v>0</v>
      </c>
      <c r="EQ19" s="286" t="s">
        <v>779</v>
      </c>
      <c r="ER19" s="286" t="s">
        <v>779</v>
      </c>
      <c r="ES19" s="286" t="s">
        <v>779</v>
      </c>
      <c r="ET19" s="286" t="s">
        <v>779</v>
      </c>
      <c r="EU19" s="283">
        <v>0</v>
      </c>
      <c r="EV19" s="283">
        <v>0</v>
      </c>
      <c r="EW19" s="286" t="s">
        <v>779</v>
      </c>
      <c r="EX19" s="286" t="s">
        <v>779</v>
      </c>
      <c r="EY19" s="286" t="s">
        <v>779</v>
      </c>
      <c r="EZ19" s="283">
        <v>0</v>
      </c>
      <c r="FA19" s="283">
        <v>0</v>
      </c>
      <c r="FB19" s="283">
        <f t="shared" si="16"/>
        <v>120</v>
      </c>
      <c r="FC19" s="283">
        <v>0</v>
      </c>
      <c r="FD19" s="283">
        <v>0</v>
      </c>
      <c r="FE19" s="283">
        <v>0</v>
      </c>
      <c r="FF19" s="283">
        <v>66</v>
      </c>
      <c r="FG19" s="283">
        <v>30</v>
      </c>
      <c r="FH19" s="283">
        <v>20</v>
      </c>
      <c r="FI19" s="283">
        <v>1</v>
      </c>
      <c r="FJ19" s="283">
        <v>1</v>
      </c>
      <c r="FK19" s="283">
        <v>0</v>
      </c>
      <c r="FL19" s="283">
        <v>0</v>
      </c>
      <c r="FM19" s="283">
        <v>0</v>
      </c>
      <c r="FN19" s="283">
        <v>0</v>
      </c>
      <c r="FO19" s="283">
        <v>0</v>
      </c>
      <c r="FP19" s="286" t="s">
        <v>779</v>
      </c>
      <c r="FQ19" s="286" t="s">
        <v>779</v>
      </c>
      <c r="FR19" s="286" t="s">
        <v>779</v>
      </c>
      <c r="FS19" s="283">
        <v>0</v>
      </c>
      <c r="FT19" s="283">
        <v>0</v>
      </c>
      <c r="FU19" s="283">
        <v>0</v>
      </c>
      <c r="FV19" s="283">
        <v>0</v>
      </c>
      <c r="FW19" s="283">
        <v>2</v>
      </c>
    </row>
    <row r="20" spans="1:179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18"/>
        <v>0</v>
      </c>
      <c r="E20" s="283">
        <f t="shared" si="19"/>
        <v>0</v>
      </c>
      <c r="F20" s="283">
        <f t="shared" si="20"/>
        <v>0</v>
      </c>
      <c r="G20" s="283">
        <f t="shared" si="21"/>
        <v>0</v>
      </c>
      <c r="H20" s="283">
        <f t="shared" si="22"/>
        <v>0</v>
      </c>
      <c r="I20" s="283">
        <f t="shared" si="23"/>
        <v>0</v>
      </c>
      <c r="J20" s="283">
        <f t="shared" si="24"/>
        <v>0</v>
      </c>
      <c r="K20" s="283">
        <f t="shared" si="25"/>
        <v>0</v>
      </c>
      <c r="L20" s="283">
        <f t="shared" si="26"/>
        <v>0</v>
      </c>
      <c r="M20" s="283">
        <f t="shared" si="27"/>
        <v>0</v>
      </c>
      <c r="N20" s="283">
        <f t="shared" si="28"/>
        <v>0</v>
      </c>
      <c r="O20" s="283">
        <f t="shared" si="29"/>
        <v>0</v>
      </c>
      <c r="P20" s="283">
        <f t="shared" si="30"/>
        <v>0</v>
      </c>
      <c r="Q20" s="283">
        <f t="shared" si="31"/>
        <v>0</v>
      </c>
      <c r="R20" s="283">
        <f t="shared" si="32"/>
        <v>0</v>
      </c>
      <c r="S20" s="283">
        <f t="shared" si="33"/>
        <v>0</v>
      </c>
      <c r="T20" s="283">
        <f t="shared" si="34"/>
        <v>0</v>
      </c>
      <c r="U20" s="283">
        <f t="shared" si="35"/>
        <v>0</v>
      </c>
      <c r="V20" s="283">
        <f t="shared" si="36"/>
        <v>0</v>
      </c>
      <c r="W20" s="283">
        <f t="shared" si="37"/>
        <v>0</v>
      </c>
      <c r="X20" s="283">
        <f t="shared" si="38"/>
        <v>0</v>
      </c>
      <c r="Y20" s="283">
        <f t="shared" si="39"/>
        <v>0</v>
      </c>
      <c r="Z20" s="283">
        <f t="shared" si="4"/>
        <v>0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6" t="s">
        <v>779</v>
      </c>
      <c r="AM20" s="286" t="s">
        <v>779</v>
      </c>
      <c r="AN20" s="283">
        <v>0</v>
      </c>
      <c r="AO20" s="286" t="s">
        <v>779</v>
      </c>
      <c r="AP20" s="286" t="s">
        <v>779</v>
      </c>
      <c r="AQ20" s="283">
        <v>0</v>
      </c>
      <c r="AR20" s="286" t="s">
        <v>779</v>
      </c>
      <c r="AS20" s="283">
        <v>0</v>
      </c>
      <c r="AT20" s="286" t="s">
        <v>779</v>
      </c>
      <c r="AU20" s="283">
        <v>0</v>
      </c>
      <c r="AV20" s="283">
        <f t="shared" si="6"/>
        <v>0</v>
      </c>
      <c r="AW20" s="283">
        <v>0</v>
      </c>
      <c r="AX20" s="283">
        <v>0</v>
      </c>
      <c r="AY20" s="283"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v>0</v>
      </c>
      <c r="BG20" s="283">
        <v>0</v>
      </c>
      <c r="BH20" s="286" t="s">
        <v>779</v>
      </c>
      <c r="BI20" s="286" t="s">
        <v>779</v>
      </c>
      <c r="BJ20" s="286" t="s">
        <v>779</v>
      </c>
      <c r="BK20" s="286" t="s">
        <v>779</v>
      </c>
      <c r="BL20" s="286" t="s">
        <v>779</v>
      </c>
      <c r="BM20" s="286" t="s">
        <v>779</v>
      </c>
      <c r="BN20" s="286" t="s">
        <v>779</v>
      </c>
      <c r="BO20" s="286" t="s">
        <v>779</v>
      </c>
      <c r="BP20" s="286" t="s">
        <v>779</v>
      </c>
      <c r="BQ20" s="283">
        <v>0</v>
      </c>
      <c r="BR20" s="283">
        <f t="shared" si="8"/>
        <v>0</v>
      </c>
      <c r="BS20" s="286" t="s">
        <v>779</v>
      </c>
      <c r="BT20" s="286" t="s">
        <v>779</v>
      </c>
      <c r="BU20" s="286" t="s">
        <v>779</v>
      </c>
      <c r="BV20" s="286" t="s">
        <v>779</v>
      </c>
      <c r="BW20" s="286" t="s">
        <v>779</v>
      </c>
      <c r="BX20" s="286" t="s">
        <v>779</v>
      </c>
      <c r="BY20" s="286" t="s">
        <v>779</v>
      </c>
      <c r="BZ20" s="286" t="s">
        <v>779</v>
      </c>
      <c r="CA20" s="286" t="s">
        <v>779</v>
      </c>
      <c r="CB20" s="286" t="s">
        <v>779</v>
      </c>
      <c r="CC20" s="286" t="s">
        <v>779</v>
      </c>
      <c r="CD20" s="283">
        <v>0</v>
      </c>
      <c r="CE20" s="286" t="s">
        <v>779</v>
      </c>
      <c r="CF20" s="286" t="s">
        <v>779</v>
      </c>
      <c r="CG20" s="286" t="s">
        <v>779</v>
      </c>
      <c r="CH20" s="286" t="s">
        <v>779</v>
      </c>
      <c r="CI20" s="286" t="s">
        <v>779</v>
      </c>
      <c r="CJ20" s="286" t="s">
        <v>779</v>
      </c>
      <c r="CK20" s="286" t="s">
        <v>779</v>
      </c>
      <c r="CL20" s="286" t="s">
        <v>779</v>
      </c>
      <c r="CM20" s="283">
        <v>0</v>
      </c>
      <c r="CN20" s="283">
        <f t="shared" si="10"/>
        <v>0</v>
      </c>
      <c r="CO20" s="286" t="s">
        <v>779</v>
      </c>
      <c r="CP20" s="286" t="s">
        <v>779</v>
      </c>
      <c r="CQ20" s="286" t="s">
        <v>779</v>
      </c>
      <c r="CR20" s="286" t="s">
        <v>779</v>
      </c>
      <c r="CS20" s="286" t="s">
        <v>779</v>
      </c>
      <c r="CT20" s="286" t="s">
        <v>779</v>
      </c>
      <c r="CU20" s="286" t="s">
        <v>779</v>
      </c>
      <c r="CV20" s="286" t="s">
        <v>779</v>
      </c>
      <c r="CW20" s="286" t="s">
        <v>779</v>
      </c>
      <c r="CX20" s="286" t="s">
        <v>779</v>
      </c>
      <c r="CY20" s="286" t="s">
        <v>779</v>
      </c>
      <c r="CZ20" s="286" t="s">
        <v>779</v>
      </c>
      <c r="DA20" s="283">
        <v>0</v>
      </c>
      <c r="DB20" s="286" t="s">
        <v>779</v>
      </c>
      <c r="DC20" s="286" t="s">
        <v>779</v>
      </c>
      <c r="DD20" s="286" t="s">
        <v>779</v>
      </c>
      <c r="DE20" s="286" t="s">
        <v>779</v>
      </c>
      <c r="DF20" s="286" t="s">
        <v>779</v>
      </c>
      <c r="DG20" s="286" t="s">
        <v>779</v>
      </c>
      <c r="DH20" s="286" t="s">
        <v>779</v>
      </c>
      <c r="DI20" s="283">
        <v>0</v>
      </c>
      <c r="DJ20" s="283">
        <f t="shared" si="12"/>
        <v>0</v>
      </c>
      <c r="DK20" s="286" t="s">
        <v>779</v>
      </c>
      <c r="DL20" s="286" t="s">
        <v>779</v>
      </c>
      <c r="DM20" s="286" t="s">
        <v>779</v>
      </c>
      <c r="DN20" s="286" t="s">
        <v>779</v>
      </c>
      <c r="DO20" s="286" t="s">
        <v>779</v>
      </c>
      <c r="DP20" s="286" t="s">
        <v>779</v>
      </c>
      <c r="DQ20" s="286" t="s">
        <v>779</v>
      </c>
      <c r="DR20" s="286" t="s">
        <v>779</v>
      </c>
      <c r="DS20" s="286" t="s">
        <v>779</v>
      </c>
      <c r="DT20" s="286" t="s">
        <v>779</v>
      </c>
      <c r="DU20" s="286" t="s">
        <v>779</v>
      </c>
      <c r="DV20" s="283">
        <v>0</v>
      </c>
      <c r="DW20" s="286" t="s">
        <v>779</v>
      </c>
      <c r="DX20" s="286" t="s">
        <v>779</v>
      </c>
      <c r="DY20" s="286" t="s">
        <v>779</v>
      </c>
      <c r="DZ20" s="283">
        <v>0</v>
      </c>
      <c r="EA20" s="286" t="s">
        <v>779</v>
      </c>
      <c r="EB20" s="286" t="s">
        <v>779</v>
      </c>
      <c r="EC20" s="286" t="s">
        <v>779</v>
      </c>
      <c r="ED20" s="286" t="s">
        <v>779</v>
      </c>
      <c r="EE20" s="283">
        <v>0</v>
      </c>
      <c r="EF20" s="283">
        <f t="shared" si="14"/>
        <v>0</v>
      </c>
      <c r="EG20" s="283">
        <v>0</v>
      </c>
      <c r="EH20" s="286" t="s">
        <v>779</v>
      </c>
      <c r="EI20" s="286" t="s">
        <v>779</v>
      </c>
      <c r="EJ20" s="283">
        <v>0</v>
      </c>
      <c r="EK20" s="286" t="s">
        <v>779</v>
      </c>
      <c r="EL20" s="286" t="s">
        <v>779</v>
      </c>
      <c r="EM20" s="286" t="s">
        <v>779</v>
      </c>
      <c r="EN20" s="283">
        <v>0</v>
      </c>
      <c r="EO20" s="283">
        <v>0</v>
      </c>
      <c r="EP20" s="283">
        <v>0</v>
      </c>
      <c r="EQ20" s="286" t="s">
        <v>779</v>
      </c>
      <c r="ER20" s="286" t="s">
        <v>779</v>
      </c>
      <c r="ES20" s="286" t="s">
        <v>779</v>
      </c>
      <c r="ET20" s="286" t="s">
        <v>779</v>
      </c>
      <c r="EU20" s="283">
        <v>0</v>
      </c>
      <c r="EV20" s="283">
        <v>0</v>
      </c>
      <c r="EW20" s="286" t="s">
        <v>779</v>
      </c>
      <c r="EX20" s="286" t="s">
        <v>779</v>
      </c>
      <c r="EY20" s="286" t="s">
        <v>779</v>
      </c>
      <c r="EZ20" s="283">
        <v>0</v>
      </c>
      <c r="FA20" s="283">
        <v>0</v>
      </c>
      <c r="FB20" s="283">
        <f t="shared" si="16"/>
        <v>0</v>
      </c>
      <c r="FC20" s="283">
        <v>0</v>
      </c>
      <c r="FD20" s="283">
        <v>0</v>
      </c>
      <c r="FE20" s="283">
        <v>0</v>
      </c>
      <c r="FF20" s="283">
        <v>0</v>
      </c>
      <c r="FG20" s="283">
        <v>0</v>
      </c>
      <c r="FH20" s="283">
        <v>0</v>
      </c>
      <c r="FI20" s="283">
        <v>0</v>
      </c>
      <c r="FJ20" s="283">
        <v>0</v>
      </c>
      <c r="FK20" s="283">
        <v>0</v>
      </c>
      <c r="FL20" s="283">
        <v>0</v>
      </c>
      <c r="FM20" s="283">
        <v>0</v>
      </c>
      <c r="FN20" s="283">
        <v>0</v>
      </c>
      <c r="FO20" s="283">
        <v>0</v>
      </c>
      <c r="FP20" s="286" t="s">
        <v>779</v>
      </c>
      <c r="FQ20" s="286" t="s">
        <v>779</v>
      </c>
      <c r="FR20" s="286" t="s">
        <v>779</v>
      </c>
      <c r="FS20" s="283">
        <v>0</v>
      </c>
      <c r="FT20" s="283">
        <v>0</v>
      </c>
      <c r="FU20" s="283">
        <v>0</v>
      </c>
      <c r="FV20" s="283">
        <v>0</v>
      </c>
      <c r="FW20" s="283">
        <v>0</v>
      </c>
    </row>
    <row r="21" spans="1:179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18"/>
        <v>459</v>
      </c>
      <c r="E21" s="283">
        <f t="shared" si="19"/>
        <v>0</v>
      </c>
      <c r="F21" s="283">
        <f t="shared" si="20"/>
        <v>0</v>
      </c>
      <c r="G21" s="283">
        <f t="shared" si="21"/>
        <v>0</v>
      </c>
      <c r="H21" s="283">
        <f t="shared" si="22"/>
        <v>64</v>
      </c>
      <c r="I21" s="283">
        <f t="shared" si="23"/>
        <v>125</v>
      </c>
      <c r="J21" s="283">
        <f t="shared" si="24"/>
        <v>59</v>
      </c>
      <c r="K21" s="283">
        <f t="shared" si="25"/>
        <v>0</v>
      </c>
      <c r="L21" s="283">
        <f t="shared" si="26"/>
        <v>204</v>
      </c>
      <c r="M21" s="283">
        <f t="shared" si="27"/>
        <v>0</v>
      </c>
      <c r="N21" s="283">
        <f t="shared" si="28"/>
        <v>0</v>
      </c>
      <c r="O21" s="283">
        <f t="shared" si="29"/>
        <v>0</v>
      </c>
      <c r="P21" s="283">
        <f t="shared" si="30"/>
        <v>0</v>
      </c>
      <c r="Q21" s="283">
        <f t="shared" si="31"/>
        <v>0</v>
      </c>
      <c r="R21" s="283">
        <f t="shared" si="32"/>
        <v>0</v>
      </c>
      <c r="S21" s="283">
        <f t="shared" si="33"/>
        <v>0</v>
      </c>
      <c r="T21" s="283">
        <f t="shared" si="34"/>
        <v>0</v>
      </c>
      <c r="U21" s="283">
        <f t="shared" si="35"/>
        <v>0</v>
      </c>
      <c r="V21" s="283">
        <f t="shared" si="36"/>
        <v>0</v>
      </c>
      <c r="W21" s="283">
        <f t="shared" si="37"/>
        <v>0</v>
      </c>
      <c r="X21" s="283">
        <f t="shared" si="38"/>
        <v>0</v>
      </c>
      <c r="Y21" s="283">
        <f t="shared" si="39"/>
        <v>7</v>
      </c>
      <c r="Z21" s="283">
        <f t="shared" si="4"/>
        <v>0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779</v>
      </c>
      <c r="AM21" s="286" t="s">
        <v>779</v>
      </c>
      <c r="AN21" s="283">
        <v>0</v>
      </c>
      <c r="AO21" s="286" t="s">
        <v>779</v>
      </c>
      <c r="AP21" s="286" t="s">
        <v>779</v>
      </c>
      <c r="AQ21" s="283">
        <v>0</v>
      </c>
      <c r="AR21" s="286" t="s">
        <v>779</v>
      </c>
      <c r="AS21" s="283">
        <v>0</v>
      </c>
      <c r="AT21" s="286" t="s">
        <v>779</v>
      </c>
      <c r="AU21" s="283">
        <v>0</v>
      </c>
      <c r="AV21" s="283">
        <f t="shared" si="6"/>
        <v>64</v>
      </c>
      <c r="AW21" s="283">
        <v>0</v>
      </c>
      <c r="AX21" s="283">
        <v>0</v>
      </c>
      <c r="AY21" s="283">
        <v>0</v>
      </c>
      <c r="AZ21" s="283">
        <v>64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v>0</v>
      </c>
      <c r="BG21" s="283">
        <v>0</v>
      </c>
      <c r="BH21" s="286" t="s">
        <v>779</v>
      </c>
      <c r="BI21" s="286" t="s">
        <v>779</v>
      </c>
      <c r="BJ21" s="286" t="s">
        <v>779</v>
      </c>
      <c r="BK21" s="286" t="s">
        <v>779</v>
      </c>
      <c r="BL21" s="286" t="s">
        <v>779</v>
      </c>
      <c r="BM21" s="286" t="s">
        <v>779</v>
      </c>
      <c r="BN21" s="286" t="s">
        <v>779</v>
      </c>
      <c r="BO21" s="286" t="s">
        <v>779</v>
      </c>
      <c r="BP21" s="286" t="s">
        <v>779</v>
      </c>
      <c r="BQ21" s="283">
        <v>0</v>
      </c>
      <c r="BR21" s="283">
        <f t="shared" si="8"/>
        <v>0</v>
      </c>
      <c r="BS21" s="286" t="s">
        <v>779</v>
      </c>
      <c r="BT21" s="286" t="s">
        <v>779</v>
      </c>
      <c r="BU21" s="286" t="s">
        <v>779</v>
      </c>
      <c r="BV21" s="286" t="s">
        <v>779</v>
      </c>
      <c r="BW21" s="286" t="s">
        <v>779</v>
      </c>
      <c r="BX21" s="286" t="s">
        <v>779</v>
      </c>
      <c r="BY21" s="286" t="s">
        <v>779</v>
      </c>
      <c r="BZ21" s="286" t="s">
        <v>779</v>
      </c>
      <c r="CA21" s="286" t="s">
        <v>779</v>
      </c>
      <c r="CB21" s="286" t="s">
        <v>779</v>
      </c>
      <c r="CC21" s="286" t="s">
        <v>779</v>
      </c>
      <c r="CD21" s="283">
        <v>0</v>
      </c>
      <c r="CE21" s="286" t="s">
        <v>779</v>
      </c>
      <c r="CF21" s="286" t="s">
        <v>779</v>
      </c>
      <c r="CG21" s="286" t="s">
        <v>779</v>
      </c>
      <c r="CH21" s="286" t="s">
        <v>779</v>
      </c>
      <c r="CI21" s="286" t="s">
        <v>779</v>
      </c>
      <c r="CJ21" s="286" t="s">
        <v>779</v>
      </c>
      <c r="CK21" s="286" t="s">
        <v>779</v>
      </c>
      <c r="CL21" s="286" t="s">
        <v>779</v>
      </c>
      <c r="CM21" s="283">
        <v>0</v>
      </c>
      <c r="CN21" s="283">
        <f t="shared" si="10"/>
        <v>0</v>
      </c>
      <c r="CO21" s="286" t="s">
        <v>779</v>
      </c>
      <c r="CP21" s="286" t="s">
        <v>779</v>
      </c>
      <c r="CQ21" s="286" t="s">
        <v>779</v>
      </c>
      <c r="CR21" s="286" t="s">
        <v>779</v>
      </c>
      <c r="CS21" s="286" t="s">
        <v>779</v>
      </c>
      <c r="CT21" s="286" t="s">
        <v>779</v>
      </c>
      <c r="CU21" s="286" t="s">
        <v>779</v>
      </c>
      <c r="CV21" s="286" t="s">
        <v>779</v>
      </c>
      <c r="CW21" s="286" t="s">
        <v>779</v>
      </c>
      <c r="CX21" s="286" t="s">
        <v>779</v>
      </c>
      <c r="CY21" s="286" t="s">
        <v>779</v>
      </c>
      <c r="CZ21" s="286" t="s">
        <v>779</v>
      </c>
      <c r="DA21" s="283">
        <v>0</v>
      </c>
      <c r="DB21" s="286" t="s">
        <v>779</v>
      </c>
      <c r="DC21" s="286" t="s">
        <v>779</v>
      </c>
      <c r="DD21" s="286" t="s">
        <v>779</v>
      </c>
      <c r="DE21" s="286" t="s">
        <v>779</v>
      </c>
      <c r="DF21" s="286" t="s">
        <v>779</v>
      </c>
      <c r="DG21" s="286" t="s">
        <v>779</v>
      </c>
      <c r="DH21" s="286" t="s">
        <v>779</v>
      </c>
      <c r="DI21" s="283">
        <v>0</v>
      </c>
      <c r="DJ21" s="283">
        <f t="shared" si="12"/>
        <v>0</v>
      </c>
      <c r="DK21" s="286" t="s">
        <v>779</v>
      </c>
      <c r="DL21" s="286" t="s">
        <v>779</v>
      </c>
      <c r="DM21" s="286" t="s">
        <v>779</v>
      </c>
      <c r="DN21" s="286" t="s">
        <v>779</v>
      </c>
      <c r="DO21" s="286" t="s">
        <v>779</v>
      </c>
      <c r="DP21" s="286" t="s">
        <v>779</v>
      </c>
      <c r="DQ21" s="286" t="s">
        <v>779</v>
      </c>
      <c r="DR21" s="286" t="s">
        <v>779</v>
      </c>
      <c r="DS21" s="286" t="s">
        <v>779</v>
      </c>
      <c r="DT21" s="286" t="s">
        <v>779</v>
      </c>
      <c r="DU21" s="286" t="s">
        <v>779</v>
      </c>
      <c r="DV21" s="283">
        <v>0</v>
      </c>
      <c r="DW21" s="286" t="s">
        <v>779</v>
      </c>
      <c r="DX21" s="286" t="s">
        <v>779</v>
      </c>
      <c r="DY21" s="286" t="s">
        <v>779</v>
      </c>
      <c r="DZ21" s="283">
        <v>0</v>
      </c>
      <c r="EA21" s="286" t="s">
        <v>779</v>
      </c>
      <c r="EB21" s="286" t="s">
        <v>779</v>
      </c>
      <c r="EC21" s="286" t="s">
        <v>779</v>
      </c>
      <c r="ED21" s="286" t="s">
        <v>779</v>
      </c>
      <c r="EE21" s="283">
        <v>0</v>
      </c>
      <c r="EF21" s="283">
        <f t="shared" si="14"/>
        <v>0</v>
      </c>
      <c r="EG21" s="283">
        <v>0</v>
      </c>
      <c r="EH21" s="286" t="s">
        <v>779</v>
      </c>
      <c r="EI21" s="286" t="s">
        <v>779</v>
      </c>
      <c r="EJ21" s="283">
        <v>0</v>
      </c>
      <c r="EK21" s="286" t="s">
        <v>779</v>
      </c>
      <c r="EL21" s="286" t="s">
        <v>779</v>
      </c>
      <c r="EM21" s="286" t="s">
        <v>779</v>
      </c>
      <c r="EN21" s="283">
        <v>0</v>
      </c>
      <c r="EO21" s="283">
        <v>0</v>
      </c>
      <c r="EP21" s="283">
        <v>0</v>
      </c>
      <c r="EQ21" s="286" t="s">
        <v>779</v>
      </c>
      <c r="ER21" s="286" t="s">
        <v>779</v>
      </c>
      <c r="ES21" s="286" t="s">
        <v>779</v>
      </c>
      <c r="ET21" s="286" t="s">
        <v>779</v>
      </c>
      <c r="EU21" s="283">
        <v>0</v>
      </c>
      <c r="EV21" s="283">
        <v>0</v>
      </c>
      <c r="EW21" s="286" t="s">
        <v>779</v>
      </c>
      <c r="EX21" s="286" t="s">
        <v>779</v>
      </c>
      <c r="EY21" s="286" t="s">
        <v>779</v>
      </c>
      <c r="EZ21" s="283">
        <v>0</v>
      </c>
      <c r="FA21" s="283">
        <v>0</v>
      </c>
      <c r="FB21" s="283">
        <f t="shared" si="16"/>
        <v>395</v>
      </c>
      <c r="FC21" s="283">
        <v>0</v>
      </c>
      <c r="FD21" s="283">
        <v>0</v>
      </c>
      <c r="FE21" s="283">
        <v>0</v>
      </c>
      <c r="FF21" s="283">
        <v>0</v>
      </c>
      <c r="FG21" s="283">
        <v>125</v>
      </c>
      <c r="FH21" s="283">
        <v>59</v>
      </c>
      <c r="FI21" s="283">
        <v>0</v>
      </c>
      <c r="FJ21" s="283">
        <v>204</v>
      </c>
      <c r="FK21" s="283">
        <v>0</v>
      </c>
      <c r="FL21" s="283">
        <v>0</v>
      </c>
      <c r="FM21" s="283">
        <v>0</v>
      </c>
      <c r="FN21" s="283">
        <v>0</v>
      </c>
      <c r="FO21" s="283">
        <v>0</v>
      </c>
      <c r="FP21" s="286" t="s">
        <v>779</v>
      </c>
      <c r="FQ21" s="286" t="s">
        <v>779</v>
      </c>
      <c r="FR21" s="286" t="s">
        <v>779</v>
      </c>
      <c r="FS21" s="283">
        <v>0</v>
      </c>
      <c r="FT21" s="283">
        <v>0</v>
      </c>
      <c r="FU21" s="283">
        <v>0</v>
      </c>
      <c r="FV21" s="283">
        <v>0</v>
      </c>
      <c r="FW21" s="283">
        <v>7</v>
      </c>
    </row>
    <row r="22" spans="1:179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18"/>
        <v>264</v>
      </c>
      <c r="E22" s="283">
        <f t="shared" si="19"/>
        <v>0</v>
      </c>
      <c r="F22" s="283">
        <f t="shared" si="20"/>
        <v>0</v>
      </c>
      <c r="G22" s="283">
        <f t="shared" si="21"/>
        <v>0</v>
      </c>
      <c r="H22" s="283">
        <f t="shared" si="22"/>
        <v>0</v>
      </c>
      <c r="I22" s="283">
        <f t="shared" si="23"/>
        <v>35</v>
      </c>
      <c r="J22" s="283">
        <f t="shared" si="24"/>
        <v>17</v>
      </c>
      <c r="K22" s="283">
        <f t="shared" si="25"/>
        <v>0</v>
      </c>
      <c r="L22" s="283">
        <f t="shared" si="26"/>
        <v>36</v>
      </c>
      <c r="M22" s="283">
        <f t="shared" si="27"/>
        <v>0</v>
      </c>
      <c r="N22" s="283">
        <f t="shared" si="28"/>
        <v>0</v>
      </c>
      <c r="O22" s="283">
        <f t="shared" si="29"/>
        <v>0</v>
      </c>
      <c r="P22" s="283">
        <f t="shared" si="30"/>
        <v>0</v>
      </c>
      <c r="Q22" s="283">
        <f t="shared" si="31"/>
        <v>0</v>
      </c>
      <c r="R22" s="283">
        <f t="shared" si="32"/>
        <v>0</v>
      </c>
      <c r="S22" s="283">
        <f t="shared" si="33"/>
        <v>0</v>
      </c>
      <c r="T22" s="283">
        <f t="shared" si="34"/>
        <v>0</v>
      </c>
      <c r="U22" s="283">
        <f t="shared" si="35"/>
        <v>176</v>
      </c>
      <c r="V22" s="283">
        <f t="shared" si="36"/>
        <v>0</v>
      </c>
      <c r="W22" s="283">
        <f t="shared" si="37"/>
        <v>0</v>
      </c>
      <c r="X22" s="283">
        <f t="shared" si="38"/>
        <v>0</v>
      </c>
      <c r="Y22" s="283">
        <f t="shared" si="39"/>
        <v>0</v>
      </c>
      <c r="Z22" s="283">
        <f t="shared" si="4"/>
        <v>176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6" t="s">
        <v>779</v>
      </c>
      <c r="AM22" s="286" t="s">
        <v>779</v>
      </c>
      <c r="AN22" s="283">
        <v>0</v>
      </c>
      <c r="AO22" s="286" t="s">
        <v>779</v>
      </c>
      <c r="AP22" s="286" t="s">
        <v>779</v>
      </c>
      <c r="AQ22" s="283">
        <v>176</v>
      </c>
      <c r="AR22" s="286" t="s">
        <v>779</v>
      </c>
      <c r="AS22" s="283">
        <v>0</v>
      </c>
      <c r="AT22" s="286" t="s">
        <v>779</v>
      </c>
      <c r="AU22" s="283">
        <v>0</v>
      </c>
      <c r="AV22" s="283">
        <f t="shared" si="6"/>
        <v>0</v>
      </c>
      <c r="AW22" s="283">
        <v>0</v>
      </c>
      <c r="AX22" s="283">
        <v>0</v>
      </c>
      <c r="AY22" s="283"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v>0</v>
      </c>
      <c r="BG22" s="283">
        <v>0</v>
      </c>
      <c r="BH22" s="286" t="s">
        <v>779</v>
      </c>
      <c r="BI22" s="286" t="s">
        <v>779</v>
      </c>
      <c r="BJ22" s="286" t="s">
        <v>779</v>
      </c>
      <c r="BK22" s="286" t="s">
        <v>779</v>
      </c>
      <c r="BL22" s="286" t="s">
        <v>779</v>
      </c>
      <c r="BM22" s="286" t="s">
        <v>779</v>
      </c>
      <c r="BN22" s="286" t="s">
        <v>779</v>
      </c>
      <c r="BO22" s="286" t="s">
        <v>779</v>
      </c>
      <c r="BP22" s="286" t="s">
        <v>779</v>
      </c>
      <c r="BQ22" s="283">
        <v>0</v>
      </c>
      <c r="BR22" s="283">
        <f t="shared" si="8"/>
        <v>0</v>
      </c>
      <c r="BS22" s="286" t="s">
        <v>779</v>
      </c>
      <c r="BT22" s="286" t="s">
        <v>779</v>
      </c>
      <c r="BU22" s="286" t="s">
        <v>779</v>
      </c>
      <c r="BV22" s="286" t="s">
        <v>779</v>
      </c>
      <c r="BW22" s="286" t="s">
        <v>779</v>
      </c>
      <c r="BX22" s="286" t="s">
        <v>779</v>
      </c>
      <c r="BY22" s="286" t="s">
        <v>779</v>
      </c>
      <c r="BZ22" s="286" t="s">
        <v>779</v>
      </c>
      <c r="CA22" s="286" t="s">
        <v>779</v>
      </c>
      <c r="CB22" s="286" t="s">
        <v>779</v>
      </c>
      <c r="CC22" s="286" t="s">
        <v>779</v>
      </c>
      <c r="CD22" s="283">
        <v>0</v>
      </c>
      <c r="CE22" s="286" t="s">
        <v>779</v>
      </c>
      <c r="CF22" s="286" t="s">
        <v>779</v>
      </c>
      <c r="CG22" s="286" t="s">
        <v>779</v>
      </c>
      <c r="CH22" s="286" t="s">
        <v>779</v>
      </c>
      <c r="CI22" s="286" t="s">
        <v>779</v>
      </c>
      <c r="CJ22" s="286" t="s">
        <v>779</v>
      </c>
      <c r="CK22" s="286" t="s">
        <v>779</v>
      </c>
      <c r="CL22" s="286" t="s">
        <v>779</v>
      </c>
      <c r="CM22" s="283">
        <v>0</v>
      </c>
      <c r="CN22" s="283">
        <f t="shared" si="10"/>
        <v>0</v>
      </c>
      <c r="CO22" s="286" t="s">
        <v>779</v>
      </c>
      <c r="CP22" s="286" t="s">
        <v>779</v>
      </c>
      <c r="CQ22" s="286" t="s">
        <v>779</v>
      </c>
      <c r="CR22" s="286" t="s">
        <v>779</v>
      </c>
      <c r="CS22" s="286" t="s">
        <v>779</v>
      </c>
      <c r="CT22" s="286" t="s">
        <v>779</v>
      </c>
      <c r="CU22" s="286" t="s">
        <v>779</v>
      </c>
      <c r="CV22" s="286" t="s">
        <v>779</v>
      </c>
      <c r="CW22" s="286" t="s">
        <v>779</v>
      </c>
      <c r="CX22" s="286" t="s">
        <v>779</v>
      </c>
      <c r="CY22" s="286" t="s">
        <v>779</v>
      </c>
      <c r="CZ22" s="286" t="s">
        <v>779</v>
      </c>
      <c r="DA22" s="283">
        <v>0</v>
      </c>
      <c r="DB22" s="286" t="s">
        <v>779</v>
      </c>
      <c r="DC22" s="286" t="s">
        <v>779</v>
      </c>
      <c r="DD22" s="286" t="s">
        <v>779</v>
      </c>
      <c r="DE22" s="286" t="s">
        <v>779</v>
      </c>
      <c r="DF22" s="286" t="s">
        <v>779</v>
      </c>
      <c r="DG22" s="286" t="s">
        <v>779</v>
      </c>
      <c r="DH22" s="286" t="s">
        <v>779</v>
      </c>
      <c r="DI22" s="283">
        <v>0</v>
      </c>
      <c r="DJ22" s="283">
        <f t="shared" si="12"/>
        <v>0</v>
      </c>
      <c r="DK22" s="286" t="s">
        <v>779</v>
      </c>
      <c r="DL22" s="286" t="s">
        <v>779</v>
      </c>
      <c r="DM22" s="286" t="s">
        <v>779</v>
      </c>
      <c r="DN22" s="286" t="s">
        <v>779</v>
      </c>
      <c r="DO22" s="286" t="s">
        <v>779</v>
      </c>
      <c r="DP22" s="286" t="s">
        <v>779</v>
      </c>
      <c r="DQ22" s="286" t="s">
        <v>779</v>
      </c>
      <c r="DR22" s="286" t="s">
        <v>779</v>
      </c>
      <c r="DS22" s="286" t="s">
        <v>779</v>
      </c>
      <c r="DT22" s="286" t="s">
        <v>779</v>
      </c>
      <c r="DU22" s="286" t="s">
        <v>779</v>
      </c>
      <c r="DV22" s="283">
        <v>0</v>
      </c>
      <c r="DW22" s="286" t="s">
        <v>779</v>
      </c>
      <c r="DX22" s="286" t="s">
        <v>779</v>
      </c>
      <c r="DY22" s="286" t="s">
        <v>779</v>
      </c>
      <c r="DZ22" s="283">
        <v>0</v>
      </c>
      <c r="EA22" s="286" t="s">
        <v>779</v>
      </c>
      <c r="EB22" s="286" t="s">
        <v>779</v>
      </c>
      <c r="EC22" s="286" t="s">
        <v>779</v>
      </c>
      <c r="ED22" s="286" t="s">
        <v>779</v>
      </c>
      <c r="EE22" s="283">
        <v>0</v>
      </c>
      <c r="EF22" s="283">
        <f t="shared" si="14"/>
        <v>0</v>
      </c>
      <c r="EG22" s="283">
        <v>0</v>
      </c>
      <c r="EH22" s="286" t="s">
        <v>779</v>
      </c>
      <c r="EI22" s="286" t="s">
        <v>779</v>
      </c>
      <c r="EJ22" s="283">
        <v>0</v>
      </c>
      <c r="EK22" s="286" t="s">
        <v>779</v>
      </c>
      <c r="EL22" s="286" t="s">
        <v>779</v>
      </c>
      <c r="EM22" s="286" t="s">
        <v>779</v>
      </c>
      <c r="EN22" s="283">
        <v>0</v>
      </c>
      <c r="EO22" s="283">
        <v>0</v>
      </c>
      <c r="EP22" s="283">
        <v>0</v>
      </c>
      <c r="EQ22" s="286" t="s">
        <v>779</v>
      </c>
      <c r="ER22" s="286" t="s">
        <v>779</v>
      </c>
      <c r="ES22" s="286" t="s">
        <v>779</v>
      </c>
      <c r="ET22" s="286" t="s">
        <v>779</v>
      </c>
      <c r="EU22" s="283">
        <v>0</v>
      </c>
      <c r="EV22" s="283">
        <v>0</v>
      </c>
      <c r="EW22" s="286" t="s">
        <v>779</v>
      </c>
      <c r="EX22" s="286" t="s">
        <v>779</v>
      </c>
      <c r="EY22" s="286" t="s">
        <v>779</v>
      </c>
      <c r="EZ22" s="283">
        <v>0</v>
      </c>
      <c r="FA22" s="283">
        <v>0</v>
      </c>
      <c r="FB22" s="283">
        <f t="shared" si="16"/>
        <v>88</v>
      </c>
      <c r="FC22" s="283">
        <v>0</v>
      </c>
      <c r="FD22" s="283">
        <v>0</v>
      </c>
      <c r="FE22" s="283">
        <v>0</v>
      </c>
      <c r="FF22" s="283">
        <v>0</v>
      </c>
      <c r="FG22" s="283">
        <v>35</v>
      </c>
      <c r="FH22" s="283">
        <v>17</v>
      </c>
      <c r="FI22" s="283">
        <v>0</v>
      </c>
      <c r="FJ22" s="283">
        <v>36</v>
      </c>
      <c r="FK22" s="283">
        <v>0</v>
      </c>
      <c r="FL22" s="283">
        <v>0</v>
      </c>
      <c r="FM22" s="283">
        <v>0</v>
      </c>
      <c r="FN22" s="283">
        <v>0</v>
      </c>
      <c r="FO22" s="283">
        <v>0</v>
      </c>
      <c r="FP22" s="286" t="s">
        <v>779</v>
      </c>
      <c r="FQ22" s="286" t="s">
        <v>779</v>
      </c>
      <c r="FR22" s="286" t="s">
        <v>779</v>
      </c>
      <c r="FS22" s="283">
        <v>0</v>
      </c>
      <c r="FT22" s="283">
        <v>0</v>
      </c>
      <c r="FU22" s="283">
        <v>0</v>
      </c>
      <c r="FV22" s="283">
        <v>0</v>
      </c>
      <c r="FW22" s="283">
        <v>0</v>
      </c>
    </row>
    <row r="23" spans="1:179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18"/>
        <v>58</v>
      </c>
      <c r="E23" s="283">
        <f t="shared" si="19"/>
        <v>0</v>
      </c>
      <c r="F23" s="283">
        <f t="shared" si="20"/>
        <v>0</v>
      </c>
      <c r="G23" s="283">
        <f t="shared" si="21"/>
        <v>0</v>
      </c>
      <c r="H23" s="283">
        <f t="shared" si="22"/>
        <v>0</v>
      </c>
      <c r="I23" s="283">
        <f t="shared" si="23"/>
        <v>0</v>
      </c>
      <c r="J23" s="283">
        <f t="shared" si="24"/>
        <v>0</v>
      </c>
      <c r="K23" s="283">
        <f t="shared" si="25"/>
        <v>0</v>
      </c>
      <c r="L23" s="283">
        <f t="shared" si="26"/>
        <v>0</v>
      </c>
      <c r="M23" s="283">
        <f t="shared" si="27"/>
        <v>0</v>
      </c>
      <c r="N23" s="283">
        <f t="shared" si="28"/>
        <v>0</v>
      </c>
      <c r="O23" s="283">
        <f t="shared" si="29"/>
        <v>0</v>
      </c>
      <c r="P23" s="283">
        <f t="shared" si="30"/>
        <v>0</v>
      </c>
      <c r="Q23" s="283">
        <f t="shared" si="31"/>
        <v>0</v>
      </c>
      <c r="R23" s="283">
        <f t="shared" si="32"/>
        <v>0</v>
      </c>
      <c r="S23" s="283">
        <f t="shared" si="33"/>
        <v>0</v>
      </c>
      <c r="T23" s="283">
        <f t="shared" si="34"/>
        <v>0</v>
      </c>
      <c r="U23" s="283">
        <f t="shared" si="35"/>
        <v>0</v>
      </c>
      <c r="V23" s="283">
        <f t="shared" si="36"/>
        <v>0</v>
      </c>
      <c r="W23" s="283">
        <f t="shared" si="37"/>
        <v>0</v>
      </c>
      <c r="X23" s="283">
        <f t="shared" si="38"/>
        <v>0</v>
      </c>
      <c r="Y23" s="283">
        <f t="shared" si="39"/>
        <v>58</v>
      </c>
      <c r="Z23" s="283">
        <f t="shared" si="4"/>
        <v>14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3">
        <v>0</v>
      </c>
      <c r="AL23" s="286" t="s">
        <v>779</v>
      </c>
      <c r="AM23" s="286" t="s">
        <v>779</v>
      </c>
      <c r="AN23" s="283">
        <v>0</v>
      </c>
      <c r="AO23" s="286" t="s">
        <v>779</v>
      </c>
      <c r="AP23" s="286" t="s">
        <v>779</v>
      </c>
      <c r="AQ23" s="283">
        <v>0</v>
      </c>
      <c r="AR23" s="286" t="s">
        <v>779</v>
      </c>
      <c r="AS23" s="283">
        <v>0</v>
      </c>
      <c r="AT23" s="286" t="s">
        <v>779</v>
      </c>
      <c r="AU23" s="283">
        <v>14</v>
      </c>
      <c r="AV23" s="283">
        <f t="shared" si="6"/>
        <v>44</v>
      </c>
      <c r="AW23" s="283">
        <v>0</v>
      </c>
      <c r="AX23" s="283">
        <v>0</v>
      </c>
      <c r="AY23" s="283"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v>0</v>
      </c>
      <c r="BG23" s="283">
        <v>0</v>
      </c>
      <c r="BH23" s="286" t="s">
        <v>779</v>
      </c>
      <c r="BI23" s="286" t="s">
        <v>779</v>
      </c>
      <c r="BJ23" s="286" t="s">
        <v>779</v>
      </c>
      <c r="BK23" s="286" t="s">
        <v>779</v>
      </c>
      <c r="BL23" s="286" t="s">
        <v>779</v>
      </c>
      <c r="BM23" s="286" t="s">
        <v>779</v>
      </c>
      <c r="BN23" s="286" t="s">
        <v>779</v>
      </c>
      <c r="BO23" s="286" t="s">
        <v>779</v>
      </c>
      <c r="BP23" s="286" t="s">
        <v>779</v>
      </c>
      <c r="BQ23" s="283">
        <v>44</v>
      </c>
      <c r="BR23" s="283">
        <f t="shared" si="8"/>
        <v>0</v>
      </c>
      <c r="BS23" s="286" t="s">
        <v>779</v>
      </c>
      <c r="BT23" s="286" t="s">
        <v>779</v>
      </c>
      <c r="BU23" s="286" t="s">
        <v>779</v>
      </c>
      <c r="BV23" s="286" t="s">
        <v>779</v>
      </c>
      <c r="BW23" s="286" t="s">
        <v>779</v>
      </c>
      <c r="BX23" s="286" t="s">
        <v>779</v>
      </c>
      <c r="BY23" s="286" t="s">
        <v>779</v>
      </c>
      <c r="BZ23" s="286" t="s">
        <v>779</v>
      </c>
      <c r="CA23" s="286" t="s">
        <v>779</v>
      </c>
      <c r="CB23" s="286" t="s">
        <v>779</v>
      </c>
      <c r="CC23" s="286" t="s">
        <v>779</v>
      </c>
      <c r="CD23" s="283">
        <v>0</v>
      </c>
      <c r="CE23" s="286" t="s">
        <v>779</v>
      </c>
      <c r="CF23" s="286" t="s">
        <v>779</v>
      </c>
      <c r="CG23" s="286" t="s">
        <v>779</v>
      </c>
      <c r="CH23" s="286" t="s">
        <v>779</v>
      </c>
      <c r="CI23" s="286" t="s">
        <v>779</v>
      </c>
      <c r="CJ23" s="286" t="s">
        <v>779</v>
      </c>
      <c r="CK23" s="286" t="s">
        <v>779</v>
      </c>
      <c r="CL23" s="286" t="s">
        <v>779</v>
      </c>
      <c r="CM23" s="283">
        <v>0</v>
      </c>
      <c r="CN23" s="283">
        <f t="shared" si="10"/>
        <v>0</v>
      </c>
      <c r="CO23" s="286" t="s">
        <v>779</v>
      </c>
      <c r="CP23" s="286" t="s">
        <v>779</v>
      </c>
      <c r="CQ23" s="286" t="s">
        <v>779</v>
      </c>
      <c r="CR23" s="286" t="s">
        <v>779</v>
      </c>
      <c r="CS23" s="286" t="s">
        <v>779</v>
      </c>
      <c r="CT23" s="286" t="s">
        <v>779</v>
      </c>
      <c r="CU23" s="286" t="s">
        <v>779</v>
      </c>
      <c r="CV23" s="286" t="s">
        <v>779</v>
      </c>
      <c r="CW23" s="286" t="s">
        <v>779</v>
      </c>
      <c r="CX23" s="286" t="s">
        <v>779</v>
      </c>
      <c r="CY23" s="286" t="s">
        <v>779</v>
      </c>
      <c r="CZ23" s="286" t="s">
        <v>779</v>
      </c>
      <c r="DA23" s="283">
        <v>0</v>
      </c>
      <c r="DB23" s="286" t="s">
        <v>779</v>
      </c>
      <c r="DC23" s="286" t="s">
        <v>779</v>
      </c>
      <c r="DD23" s="286" t="s">
        <v>779</v>
      </c>
      <c r="DE23" s="286" t="s">
        <v>779</v>
      </c>
      <c r="DF23" s="286" t="s">
        <v>779</v>
      </c>
      <c r="DG23" s="286" t="s">
        <v>779</v>
      </c>
      <c r="DH23" s="286" t="s">
        <v>779</v>
      </c>
      <c r="DI23" s="283">
        <v>0</v>
      </c>
      <c r="DJ23" s="283">
        <f t="shared" si="12"/>
        <v>0</v>
      </c>
      <c r="DK23" s="286" t="s">
        <v>779</v>
      </c>
      <c r="DL23" s="286" t="s">
        <v>779</v>
      </c>
      <c r="DM23" s="286" t="s">
        <v>779</v>
      </c>
      <c r="DN23" s="286" t="s">
        <v>779</v>
      </c>
      <c r="DO23" s="286" t="s">
        <v>779</v>
      </c>
      <c r="DP23" s="286" t="s">
        <v>779</v>
      </c>
      <c r="DQ23" s="286" t="s">
        <v>779</v>
      </c>
      <c r="DR23" s="286" t="s">
        <v>779</v>
      </c>
      <c r="DS23" s="286" t="s">
        <v>779</v>
      </c>
      <c r="DT23" s="286" t="s">
        <v>779</v>
      </c>
      <c r="DU23" s="286" t="s">
        <v>779</v>
      </c>
      <c r="DV23" s="283">
        <v>0</v>
      </c>
      <c r="DW23" s="286" t="s">
        <v>779</v>
      </c>
      <c r="DX23" s="286" t="s">
        <v>779</v>
      </c>
      <c r="DY23" s="286" t="s">
        <v>779</v>
      </c>
      <c r="DZ23" s="283">
        <v>0</v>
      </c>
      <c r="EA23" s="286" t="s">
        <v>779</v>
      </c>
      <c r="EB23" s="286" t="s">
        <v>779</v>
      </c>
      <c r="EC23" s="286" t="s">
        <v>779</v>
      </c>
      <c r="ED23" s="286" t="s">
        <v>779</v>
      </c>
      <c r="EE23" s="283">
        <v>0</v>
      </c>
      <c r="EF23" s="283">
        <f t="shared" si="14"/>
        <v>0</v>
      </c>
      <c r="EG23" s="283">
        <v>0</v>
      </c>
      <c r="EH23" s="286" t="s">
        <v>779</v>
      </c>
      <c r="EI23" s="286" t="s">
        <v>779</v>
      </c>
      <c r="EJ23" s="283">
        <v>0</v>
      </c>
      <c r="EK23" s="286" t="s">
        <v>779</v>
      </c>
      <c r="EL23" s="286" t="s">
        <v>779</v>
      </c>
      <c r="EM23" s="286" t="s">
        <v>779</v>
      </c>
      <c r="EN23" s="283">
        <v>0</v>
      </c>
      <c r="EO23" s="283">
        <v>0</v>
      </c>
      <c r="EP23" s="283">
        <v>0</v>
      </c>
      <c r="EQ23" s="286" t="s">
        <v>779</v>
      </c>
      <c r="ER23" s="286" t="s">
        <v>779</v>
      </c>
      <c r="ES23" s="286" t="s">
        <v>779</v>
      </c>
      <c r="ET23" s="286" t="s">
        <v>779</v>
      </c>
      <c r="EU23" s="283">
        <v>0</v>
      </c>
      <c r="EV23" s="283">
        <v>0</v>
      </c>
      <c r="EW23" s="286" t="s">
        <v>779</v>
      </c>
      <c r="EX23" s="286" t="s">
        <v>779</v>
      </c>
      <c r="EY23" s="286" t="s">
        <v>779</v>
      </c>
      <c r="EZ23" s="283">
        <v>0</v>
      </c>
      <c r="FA23" s="283">
        <v>0</v>
      </c>
      <c r="FB23" s="283">
        <f t="shared" si="16"/>
        <v>0</v>
      </c>
      <c r="FC23" s="283">
        <v>0</v>
      </c>
      <c r="FD23" s="283">
        <v>0</v>
      </c>
      <c r="FE23" s="283">
        <v>0</v>
      </c>
      <c r="FF23" s="283">
        <v>0</v>
      </c>
      <c r="FG23" s="283">
        <v>0</v>
      </c>
      <c r="FH23" s="283">
        <v>0</v>
      </c>
      <c r="FI23" s="283">
        <v>0</v>
      </c>
      <c r="FJ23" s="283">
        <v>0</v>
      </c>
      <c r="FK23" s="283">
        <v>0</v>
      </c>
      <c r="FL23" s="283">
        <v>0</v>
      </c>
      <c r="FM23" s="283">
        <v>0</v>
      </c>
      <c r="FN23" s="283">
        <v>0</v>
      </c>
      <c r="FO23" s="283">
        <v>0</v>
      </c>
      <c r="FP23" s="286" t="s">
        <v>779</v>
      </c>
      <c r="FQ23" s="286" t="s">
        <v>779</v>
      </c>
      <c r="FR23" s="286" t="s">
        <v>779</v>
      </c>
      <c r="FS23" s="283">
        <v>0</v>
      </c>
      <c r="FT23" s="283">
        <v>0</v>
      </c>
      <c r="FU23" s="283">
        <v>0</v>
      </c>
      <c r="FV23" s="283">
        <v>0</v>
      </c>
      <c r="FW23" s="283">
        <v>0</v>
      </c>
    </row>
    <row r="24" spans="1:179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18"/>
        <v>224</v>
      </c>
      <c r="E24" s="283">
        <f t="shared" si="19"/>
        <v>0</v>
      </c>
      <c r="F24" s="283">
        <f t="shared" si="20"/>
        <v>0</v>
      </c>
      <c r="G24" s="283">
        <f t="shared" si="21"/>
        <v>0</v>
      </c>
      <c r="H24" s="283">
        <f t="shared" si="22"/>
        <v>0</v>
      </c>
      <c r="I24" s="283">
        <f t="shared" si="23"/>
        <v>0</v>
      </c>
      <c r="J24" s="283">
        <f t="shared" si="24"/>
        <v>0</v>
      </c>
      <c r="K24" s="283">
        <f t="shared" si="25"/>
        <v>0</v>
      </c>
      <c r="L24" s="283">
        <f t="shared" si="26"/>
        <v>45</v>
      </c>
      <c r="M24" s="283">
        <f t="shared" si="27"/>
        <v>0</v>
      </c>
      <c r="N24" s="283">
        <f t="shared" si="28"/>
        <v>0</v>
      </c>
      <c r="O24" s="283">
        <f t="shared" si="29"/>
        <v>0</v>
      </c>
      <c r="P24" s="283">
        <f t="shared" si="30"/>
        <v>0</v>
      </c>
      <c r="Q24" s="283">
        <f t="shared" si="31"/>
        <v>0</v>
      </c>
      <c r="R24" s="283">
        <f t="shared" si="32"/>
        <v>0</v>
      </c>
      <c r="S24" s="283">
        <f t="shared" si="33"/>
        <v>0</v>
      </c>
      <c r="T24" s="283">
        <f t="shared" si="34"/>
        <v>0</v>
      </c>
      <c r="U24" s="283">
        <f t="shared" si="35"/>
        <v>179</v>
      </c>
      <c r="V24" s="283">
        <f t="shared" si="36"/>
        <v>0</v>
      </c>
      <c r="W24" s="283">
        <f t="shared" si="37"/>
        <v>0</v>
      </c>
      <c r="X24" s="283">
        <f t="shared" si="38"/>
        <v>0</v>
      </c>
      <c r="Y24" s="283">
        <f t="shared" si="39"/>
        <v>0</v>
      </c>
      <c r="Z24" s="283">
        <f t="shared" si="4"/>
        <v>179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3">
        <v>0</v>
      </c>
      <c r="AL24" s="286" t="s">
        <v>779</v>
      </c>
      <c r="AM24" s="286" t="s">
        <v>779</v>
      </c>
      <c r="AN24" s="283">
        <v>0</v>
      </c>
      <c r="AO24" s="286" t="s">
        <v>779</v>
      </c>
      <c r="AP24" s="286" t="s">
        <v>779</v>
      </c>
      <c r="AQ24" s="283">
        <v>179</v>
      </c>
      <c r="AR24" s="286" t="s">
        <v>779</v>
      </c>
      <c r="AS24" s="283">
        <v>0</v>
      </c>
      <c r="AT24" s="286" t="s">
        <v>779</v>
      </c>
      <c r="AU24" s="283">
        <v>0</v>
      </c>
      <c r="AV24" s="283">
        <f t="shared" si="6"/>
        <v>0</v>
      </c>
      <c r="AW24" s="283">
        <v>0</v>
      </c>
      <c r="AX24" s="283">
        <v>0</v>
      </c>
      <c r="AY24" s="283"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v>0</v>
      </c>
      <c r="BG24" s="283">
        <v>0</v>
      </c>
      <c r="BH24" s="286" t="s">
        <v>779</v>
      </c>
      <c r="BI24" s="286" t="s">
        <v>779</v>
      </c>
      <c r="BJ24" s="286" t="s">
        <v>779</v>
      </c>
      <c r="BK24" s="286" t="s">
        <v>779</v>
      </c>
      <c r="BL24" s="286" t="s">
        <v>779</v>
      </c>
      <c r="BM24" s="286" t="s">
        <v>779</v>
      </c>
      <c r="BN24" s="286" t="s">
        <v>779</v>
      </c>
      <c r="BO24" s="286" t="s">
        <v>779</v>
      </c>
      <c r="BP24" s="286" t="s">
        <v>779</v>
      </c>
      <c r="BQ24" s="283">
        <v>0</v>
      </c>
      <c r="BR24" s="283">
        <f t="shared" si="8"/>
        <v>0</v>
      </c>
      <c r="BS24" s="286" t="s">
        <v>779</v>
      </c>
      <c r="BT24" s="286" t="s">
        <v>779</v>
      </c>
      <c r="BU24" s="286" t="s">
        <v>779</v>
      </c>
      <c r="BV24" s="286" t="s">
        <v>779</v>
      </c>
      <c r="BW24" s="286" t="s">
        <v>779</v>
      </c>
      <c r="BX24" s="286" t="s">
        <v>779</v>
      </c>
      <c r="BY24" s="286" t="s">
        <v>779</v>
      </c>
      <c r="BZ24" s="286" t="s">
        <v>779</v>
      </c>
      <c r="CA24" s="286" t="s">
        <v>779</v>
      </c>
      <c r="CB24" s="286" t="s">
        <v>779</v>
      </c>
      <c r="CC24" s="286" t="s">
        <v>779</v>
      </c>
      <c r="CD24" s="283">
        <v>0</v>
      </c>
      <c r="CE24" s="286" t="s">
        <v>779</v>
      </c>
      <c r="CF24" s="286" t="s">
        <v>779</v>
      </c>
      <c r="CG24" s="286" t="s">
        <v>779</v>
      </c>
      <c r="CH24" s="286" t="s">
        <v>779</v>
      </c>
      <c r="CI24" s="286" t="s">
        <v>779</v>
      </c>
      <c r="CJ24" s="286" t="s">
        <v>779</v>
      </c>
      <c r="CK24" s="286" t="s">
        <v>779</v>
      </c>
      <c r="CL24" s="286" t="s">
        <v>779</v>
      </c>
      <c r="CM24" s="283">
        <v>0</v>
      </c>
      <c r="CN24" s="283">
        <f t="shared" si="10"/>
        <v>0</v>
      </c>
      <c r="CO24" s="286" t="s">
        <v>779</v>
      </c>
      <c r="CP24" s="286" t="s">
        <v>779</v>
      </c>
      <c r="CQ24" s="286" t="s">
        <v>779</v>
      </c>
      <c r="CR24" s="286" t="s">
        <v>779</v>
      </c>
      <c r="CS24" s="286" t="s">
        <v>779</v>
      </c>
      <c r="CT24" s="286" t="s">
        <v>779</v>
      </c>
      <c r="CU24" s="286" t="s">
        <v>779</v>
      </c>
      <c r="CV24" s="286" t="s">
        <v>779</v>
      </c>
      <c r="CW24" s="286" t="s">
        <v>779</v>
      </c>
      <c r="CX24" s="286" t="s">
        <v>779</v>
      </c>
      <c r="CY24" s="286" t="s">
        <v>779</v>
      </c>
      <c r="CZ24" s="286" t="s">
        <v>779</v>
      </c>
      <c r="DA24" s="283">
        <v>0</v>
      </c>
      <c r="DB24" s="286" t="s">
        <v>779</v>
      </c>
      <c r="DC24" s="286" t="s">
        <v>779</v>
      </c>
      <c r="DD24" s="286" t="s">
        <v>779</v>
      </c>
      <c r="DE24" s="286" t="s">
        <v>779</v>
      </c>
      <c r="DF24" s="286" t="s">
        <v>779</v>
      </c>
      <c r="DG24" s="286" t="s">
        <v>779</v>
      </c>
      <c r="DH24" s="286" t="s">
        <v>779</v>
      </c>
      <c r="DI24" s="283">
        <v>0</v>
      </c>
      <c r="DJ24" s="283">
        <f t="shared" si="12"/>
        <v>0</v>
      </c>
      <c r="DK24" s="286" t="s">
        <v>779</v>
      </c>
      <c r="DL24" s="286" t="s">
        <v>779</v>
      </c>
      <c r="DM24" s="286" t="s">
        <v>779</v>
      </c>
      <c r="DN24" s="286" t="s">
        <v>779</v>
      </c>
      <c r="DO24" s="286" t="s">
        <v>779</v>
      </c>
      <c r="DP24" s="286" t="s">
        <v>779</v>
      </c>
      <c r="DQ24" s="286" t="s">
        <v>779</v>
      </c>
      <c r="DR24" s="286" t="s">
        <v>779</v>
      </c>
      <c r="DS24" s="286" t="s">
        <v>779</v>
      </c>
      <c r="DT24" s="286" t="s">
        <v>779</v>
      </c>
      <c r="DU24" s="286" t="s">
        <v>779</v>
      </c>
      <c r="DV24" s="283">
        <v>0</v>
      </c>
      <c r="DW24" s="286" t="s">
        <v>779</v>
      </c>
      <c r="DX24" s="286" t="s">
        <v>779</v>
      </c>
      <c r="DY24" s="286" t="s">
        <v>779</v>
      </c>
      <c r="DZ24" s="283">
        <v>0</v>
      </c>
      <c r="EA24" s="286" t="s">
        <v>779</v>
      </c>
      <c r="EB24" s="286" t="s">
        <v>779</v>
      </c>
      <c r="EC24" s="286" t="s">
        <v>779</v>
      </c>
      <c r="ED24" s="286" t="s">
        <v>779</v>
      </c>
      <c r="EE24" s="283">
        <v>0</v>
      </c>
      <c r="EF24" s="283">
        <f t="shared" si="14"/>
        <v>0</v>
      </c>
      <c r="EG24" s="283">
        <v>0</v>
      </c>
      <c r="EH24" s="286" t="s">
        <v>779</v>
      </c>
      <c r="EI24" s="286" t="s">
        <v>779</v>
      </c>
      <c r="EJ24" s="283">
        <v>0</v>
      </c>
      <c r="EK24" s="286" t="s">
        <v>779</v>
      </c>
      <c r="EL24" s="286" t="s">
        <v>779</v>
      </c>
      <c r="EM24" s="286" t="s">
        <v>779</v>
      </c>
      <c r="EN24" s="283">
        <v>0</v>
      </c>
      <c r="EO24" s="283">
        <v>0</v>
      </c>
      <c r="EP24" s="283">
        <v>0</v>
      </c>
      <c r="EQ24" s="286" t="s">
        <v>779</v>
      </c>
      <c r="ER24" s="286" t="s">
        <v>779</v>
      </c>
      <c r="ES24" s="286" t="s">
        <v>779</v>
      </c>
      <c r="ET24" s="286" t="s">
        <v>779</v>
      </c>
      <c r="EU24" s="283">
        <v>0</v>
      </c>
      <c r="EV24" s="283">
        <v>0</v>
      </c>
      <c r="EW24" s="286" t="s">
        <v>779</v>
      </c>
      <c r="EX24" s="286" t="s">
        <v>779</v>
      </c>
      <c r="EY24" s="286" t="s">
        <v>779</v>
      </c>
      <c r="EZ24" s="283">
        <v>0</v>
      </c>
      <c r="FA24" s="283">
        <v>0</v>
      </c>
      <c r="FB24" s="283">
        <f t="shared" si="16"/>
        <v>45</v>
      </c>
      <c r="FC24" s="283">
        <v>0</v>
      </c>
      <c r="FD24" s="283">
        <v>0</v>
      </c>
      <c r="FE24" s="283">
        <v>0</v>
      </c>
      <c r="FF24" s="283">
        <v>0</v>
      </c>
      <c r="FG24" s="283">
        <v>0</v>
      </c>
      <c r="FH24" s="283">
        <v>0</v>
      </c>
      <c r="FI24" s="283">
        <v>0</v>
      </c>
      <c r="FJ24" s="283">
        <v>45</v>
      </c>
      <c r="FK24" s="283">
        <v>0</v>
      </c>
      <c r="FL24" s="283">
        <v>0</v>
      </c>
      <c r="FM24" s="283">
        <v>0</v>
      </c>
      <c r="FN24" s="283">
        <v>0</v>
      </c>
      <c r="FO24" s="283">
        <v>0</v>
      </c>
      <c r="FP24" s="286" t="s">
        <v>779</v>
      </c>
      <c r="FQ24" s="286" t="s">
        <v>779</v>
      </c>
      <c r="FR24" s="286" t="s">
        <v>779</v>
      </c>
      <c r="FS24" s="283">
        <v>0</v>
      </c>
      <c r="FT24" s="283">
        <v>0</v>
      </c>
      <c r="FU24" s="283">
        <v>0</v>
      </c>
      <c r="FV24" s="283">
        <v>0</v>
      </c>
      <c r="FW24" s="283">
        <v>0</v>
      </c>
    </row>
    <row r="25" spans="1:179" ht="13.5" customHeight="1" x14ac:dyDescent="0.15">
      <c r="A25" s="281"/>
      <c r="B25" s="282"/>
      <c r="C25" s="281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6"/>
      <c r="AM25" s="286"/>
      <c r="AN25" s="283"/>
      <c r="AO25" s="286"/>
      <c r="AP25" s="286"/>
      <c r="AQ25" s="283"/>
      <c r="AR25" s="286"/>
      <c r="AS25" s="283"/>
      <c r="AT25" s="286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6"/>
      <c r="BI25" s="286"/>
      <c r="BJ25" s="286"/>
      <c r="BK25" s="286"/>
      <c r="BL25" s="286"/>
      <c r="BM25" s="286"/>
      <c r="BN25" s="286"/>
      <c r="BO25" s="286"/>
      <c r="BP25" s="286"/>
      <c r="BQ25" s="283"/>
      <c r="BR25" s="283"/>
      <c r="BS25" s="286"/>
      <c r="BT25" s="286"/>
      <c r="BU25" s="286"/>
      <c r="BV25" s="286"/>
      <c r="BW25" s="286"/>
      <c r="BX25" s="286"/>
      <c r="BY25" s="286"/>
      <c r="BZ25" s="286"/>
      <c r="CA25" s="286"/>
      <c r="CB25" s="286"/>
      <c r="CC25" s="286"/>
      <c r="CD25" s="283"/>
      <c r="CE25" s="286"/>
      <c r="CF25" s="286"/>
      <c r="CG25" s="286"/>
      <c r="CH25" s="286"/>
      <c r="CI25" s="286"/>
      <c r="CJ25" s="286"/>
      <c r="CK25" s="286"/>
      <c r="CL25" s="286"/>
      <c r="CM25" s="283"/>
      <c r="CN25" s="283"/>
      <c r="CO25" s="286"/>
      <c r="CP25" s="286"/>
      <c r="CQ25" s="286"/>
      <c r="CR25" s="286"/>
      <c r="CS25" s="286"/>
      <c r="CT25" s="286"/>
      <c r="CU25" s="286"/>
      <c r="CV25" s="286"/>
      <c r="CW25" s="286"/>
      <c r="CX25" s="286"/>
      <c r="CY25" s="286"/>
      <c r="CZ25" s="286"/>
      <c r="DA25" s="283"/>
      <c r="DB25" s="286"/>
      <c r="DC25" s="286"/>
      <c r="DD25" s="286"/>
      <c r="DE25" s="286"/>
      <c r="DF25" s="286"/>
      <c r="DG25" s="286"/>
      <c r="DH25" s="286"/>
      <c r="DI25" s="283"/>
      <c r="DJ25" s="283"/>
      <c r="DK25" s="286"/>
      <c r="DL25" s="286"/>
      <c r="DM25" s="286"/>
      <c r="DN25" s="286"/>
      <c r="DO25" s="286"/>
      <c r="DP25" s="286"/>
      <c r="DQ25" s="286"/>
      <c r="DR25" s="286"/>
      <c r="DS25" s="286"/>
      <c r="DT25" s="286"/>
      <c r="DU25" s="286"/>
      <c r="DV25" s="283"/>
      <c r="DW25" s="286"/>
      <c r="DX25" s="286"/>
      <c r="DY25" s="286"/>
      <c r="DZ25" s="283"/>
      <c r="EA25" s="286"/>
      <c r="EB25" s="286"/>
      <c r="EC25" s="286"/>
      <c r="ED25" s="286"/>
      <c r="EE25" s="283"/>
      <c r="EF25" s="283"/>
      <c r="EG25" s="283"/>
      <c r="EH25" s="286"/>
      <c r="EI25" s="286"/>
      <c r="EJ25" s="283"/>
      <c r="EK25" s="286"/>
      <c r="EL25" s="286"/>
      <c r="EM25" s="286"/>
      <c r="EN25" s="283"/>
      <c r="EO25" s="283"/>
      <c r="EP25" s="283"/>
      <c r="EQ25" s="286"/>
      <c r="ER25" s="286"/>
      <c r="ES25" s="286"/>
      <c r="ET25" s="286"/>
      <c r="EU25" s="283"/>
      <c r="EV25" s="283"/>
      <c r="EW25" s="286"/>
      <c r="EX25" s="286"/>
      <c r="EY25" s="286"/>
      <c r="EZ25" s="283"/>
      <c r="FA25" s="283"/>
      <c r="FB25" s="283"/>
      <c r="FC25" s="283"/>
      <c r="FD25" s="283"/>
      <c r="FE25" s="283"/>
      <c r="FF25" s="283"/>
      <c r="FG25" s="283"/>
      <c r="FH25" s="283"/>
      <c r="FI25" s="283"/>
      <c r="FJ25" s="283"/>
      <c r="FK25" s="283"/>
      <c r="FL25" s="283"/>
      <c r="FM25" s="283"/>
      <c r="FN25" s="283"/>
      <c r="FO25" s="283"/>
      <c r="FP25" s="286"/>
      <c r="FQ25" s="286"/>
      <c r="FR25" s="286"/>
      <c r="FS25" s="283"/>
      <c r="FT25" s="283"/>
      <c r="FU25" s="283"/>
      <c r="FV25" s="283"/>
      <c r="FW25" s="283"/>
    </row>
    <row r="26" spans="1:179" ht="13.5" customHeight="1" x14ac:dyDescent="0.15">
      <c r="A26" s="281"/>
      <c r="B26" s="282"/>
      <c r="C26" s="281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6"/>
      <c r="AM26" s="286"/>
      <c r="AN26" s="283"/>
      <c r="AO26" s="286"/>
      <c r="AP26" s="286"/>
      <c r="AQ26" s="283"/>
      <c r="AR26" s="286"/>
      <c r="AS26" s="283"/>
      <c r="AT26" s="286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6"/>
      <c r="BI26" s="286"/>
      <c r="BJ26" s="286"/>
      <c r="BK26" s="286"/>
      <c r="BL26" s="286"/>
      <c r="BM26" s="286"/>
      <c r="BN26" s="286"/>
      <c r="BO26" s="286"/>
      <c r="BP26" s="286"/>
      <c r="BQ26" s="283"/>
      <c r="BR26" s="283"/>
      <c r="BS26" s="286"/>
      <c r="BT26" s="286"/>
      <c r="BU26" s="286"/>
      <c r="BV26" s="286"/>
      <c r="BW26" s="286"/>
      <c r="BX26" s="286"/>
      <c r="BY26" s="286"/>
      <c r="BZ26" s="286"/>
      <c r="CA26" s="286"/>
      <c r="CB26" s="286"/>
      <c r="CC26" s="286"/>
      <c r="CD26" s="283"/>
      <c r="CE26" s="286"/>
      <c r="CF26" s="286"/>
      <c r="CG26" s="286"/>
      <c r="CH26" s="286"/>
      <c r="CI26" s="286"/>
      <c r="CJ26" s="286"/>
      <c r="CK26" s="286"/>
      <c r="CL26" s="286"/>
      <c r="CM26" s="283"/>
      <c r="CN26" s="283"/>
      <c r="CO26" s="286"/>
      <c r="CP26" s="286"/>
      <c r="CQ26" s="286"/>
      <c r="CR26" s="286"/>
      <c r="CS26" s="286"/>
      <c r="CT26" s="286"/>
      <c r="CU26" s="286"/>
      <c r="CV26" s="286"/>
      <c r="CW26" s="286"/>
      <c r="CX26" s="286"/>
      <c r="CY26" s="286"/>
      <c r="CZ26" s="286"/>
      <c r="DA26" s="283"/>
      <c r="DB26" s="286"/>
      <c r="DC26" s="286"/>
      <c r="DD26" s="286"/>
      <c r="DE26" s="286"/>
      <c r="DF26" s="286"/>
      <c r="DG26" s="286"/>
      <c r="DH26" s="286"/>
      <c r="DI26" s="283"/>
      <c r="DJ26" s="283"/>
      <c r="DK26" s="286"/>
      <c r="DL26" s="286"/>
      <c r="DM26" s="286"/>
      <c r="DN26" s="286"/>
      <c r="DO26" s="286"/>
      <c r="DP26" s="286"/>
      <c r="DQ26" s="286"/>
      <c r="DR26" s="286"/>
      <c r="DS26" s="286"/>
      <c r="DT26" s="286"/>
      <c r="DU26" s="286"/>
      <c r="DV26" s="283"/>
      <c r="DW26" s="286"/>
      <c r="DX26" s="286"/>
      <c r="DY26" s="286"/>
      <c r="DZ26" s="283"/>
      <c r="EA26" s="286"/>
      <c r="EB26" s="286"/>
      <c r="EC26" s="286"/>
      <c r="ED26" s="286"/>
      <c r="EE26" s="283"/>
      <c r="EF26" s="283"/>
      <c r="EG26" s="283"/>
      <c r="EH26" s="286"/>
      <c r="EI26" s="286"/>
      <c r="EJ26" s="283"/>
      <c r="EK26" s="286"/>
      <c r="EL26" s="286"/>
      <c r="EM26" s="286"/>
      <c r="EN26" s="283"/>
      <c r="EO26" s="283"/>
      <c r="EP26" s="283"/>
      <c r="EQ26" s="286"/>
      <c r="ER26" s="286"/>
      <c r="ES26" s="286"/>
      <c r="ET26" s="286"/>
      <c r="EU26" s="283"/>
      <c r="EV26" s="283"/>
      <c r="EW26" s="286"/>
      <c r="EX26" s="286"/>
      <c r="EY26" s="286"/>
      <c r="EZ26" s="283"/>
      <c r="FA26" s="283"/>
      <c r="FB26" s="283"/>
      <c r="FC26" s="283"/>
      <c r="FD26" s="283"/>
      <c r="FE26" s="283"/>
      <c r="FF26" s="283"/>
      <c r="FG26" s="283"/>
      <c r="FH26" s="283"/>
      <c r="FI26" s="283"/>
      <c r="FJ26" s="283"/>
      <c r="FK26" s="283"/>
      <c r="FL26" s="283"/>
      <c r="FM26" s="283"/>
      <c r="FN26" s="283"/>
      <c r="FO26" s="283"/>
      <c r="FP26" s="286"/>
      <c r="FQ26" s="286"/>
      <c r="FR26" s="286"/>
      <c r="FS26" s="283"/>
      <c r="FT26" s="283"/>
      <c r="FU26" s="283"/>
      <c r="FV26" s="283"/>
      <c r="FW26" s="283"/>
    </row>
    <row r="27" spans="1:179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6"/>
      <c r="AM27" s="286"/>
      <c r="AN27" s="283"/>
      <c r="AO27" s="286"/>
      <c r="AP27" s="286"/>
      <c r="AQ27" s="283"/>
      <c r="AR27" s="286"/>
      <c r="AS27" s="283"/>
      <c r="AT27" s="286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6"/>
      <c r="BI27" s="286"/>
      <c r="BJ27" s="286"/>
      <c r="BK27" s="286"/>
      <c r="BL27" s="286"/>
      <c r="BM27" s="286"/>
      <c r="BN27" s="286"/>
      <c r="BO27" s="286"/>
      <c r="BP27" s="286"/>
      <c r="BQ27" s="283"/>
      <c r="BR27" s="283"/>
      <c r="BS27" s="286"/>
      <c r="BT27" s="286"/>
      <c r="BU27" s="286"/>
      <c r="BV27" s="286"/>
      <c r="BW27" s="286"/>
      <c r="BX27" s="286"/>
      <c r="BY27" s="286"/>
      <c r="BZ27" s="286"/>
      <c r="CA27" s="286"/>
      <c r="CB27" s="286"/>
      <c r="CC27" s="286"/>
      <c r="CD27" s="283"/>
      <c r="CE27" s="286"/>
      <c r="CF27" s="286"/>
      <c r="CG27" s="286"/>
      <c r="CH27" s="286"/>
      <c r="CI27" s="286"/>
      <c r="CJ27" s="286"/>
      <c r="CK27" s="286"/>
      <c r="CL27" s="286"/>
      <c r="CM27" s="283"/>
      <c r="CN27" s="283"/>
      <c r="CO27" s="286"/>
      <c r="CP27" s="286"/>
      <c r="CQ27" s="286"/>
      <c r="CR27" s="286"/>
      <c r="CS27" s="286"/>
      <c r="CT27" s="286"/>
      <c r="CU27" s="286"/>
      <c r="CV27" s="286"/>
      <c r="CW27" s="286"/>
      <c r="CX27" s="286"/>
      <c r="CY27" s="286"/>
      <c r="CZ27" s="286"/>
      <c r="DA27" s="283"/>
      <c r="DB27" s="286"/>
      <c r="DC27" s="286"/>
      <c r="DD27" s="286"/>
      <c r="DE27" s="286"/>
      <c r="DF27" s="286"/>
      <c r="DG27" s="286"/>
      <c r="DH27" s="286"/>
      <c r="DI27" s="283"/>
      <c r="DJ27" s="283"/>
      <c r="DK27" s="286"/>
      <c r="DL27" s="286"/>
      <c r="DM27" s="286"/>
      <c r="DN27" s="286"/>
      <c r="DO27" s="286"/>
      <c r="DP27" s="286"/>
      <c r="DQ27" s="286"/>
      <c r="DR27" s="286"/>
      <c r="DS27" s="286"/>
      <c r="DT27" s="286"/>
      <c r="DU27" s="286"/>
      <c r="DV27" s="283"/>
      <c r="DW27" s="286"/>
      <c r="DX27" s="286"/>
      <c r="DY27" s="286"/>
      <c r="DZ27" s="283"/>
      <c r="EA27" s="286"/>
      <c r="EB27" s="286"/>
      <c r="EC27" s="286"/>
      <c r="ED27" s="286"/>
      <c r="EE27" s="283"/>
      <c r="EF27" s="283"/>
      <c r="EG27" s="283"/>
      <c r="EH27" s="286"/>
      <c r="EI27" s="286"/>
      <c r="EJ27" s="283"/>
      <c r="EK27" s="286"/>
      <c r="EL27" s="286"/>
      <c r="EM27" s="286"/>
      <c r="EN27" s="283"/>
      <c r="EO27" s="283"/>
      <c r="EP27" s="283"/>
      <c r="EQ27" s="286"/>
      <c r="ER27" s="286"/>
      <c r="ES27" s="286"/>
      <c r="ET27" s="286"/>
      <c r="EU27" s="283"/>
      <c r="EV27" s="283"/>
      <c r="EW27" s="286"/>
      <c r="EX27" s="286"/>
      <c r="EY27" s="286"/>
      <c r="EZ27" s="283"/>
      <c r="FA27" s="283"/>
      <c r="FB27" s="283"/>
      <c r="FC27" s="283"/>
      <c r="FD27" s="283"/>
      <c r="FE27" s="283"/>
      <c r="FF27" s="283"/>
      <c r="FG27" s="283"/>
      <c r="FH27" s="283"/>
      <c r="FI27" s="283"/>
      <c r="FJ27" s="283"/>
      <c r="FK27" s="283"/>
      <c r="FL27" s="283"/>
      <c r="FM27" s="283"/>
      <c r="FN27" s="283"/>
      <c r="FO27" s="283"/>
      <c r="FP27" s="286"/>
      <c r="FQ27" s="286"/>
      <c r="FR27" s="286"/>
      <c r="FS27" s="283"/>
      <c r="FT27" s="283"/>
      <c r="FU27" s="283"/>
      <c r="FV27" s="283"/>
      <c r="FW27" s="283"/>
    </row>
    <row r="28" spans="1:179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6"/>
      <c r="AM28" s="286"/>
      <c r="AN28" s="283"/>
      <c r="AO28" s="286"/>
      <c r="AP28" s="286"/>
      <c r="AQ28" s="283"/>
      <c r="AR28" s="286"/>
      <c r="AS28" s="283"/>
      <c r="AT28" s="286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6"/>
      <c r="BI28" s="286"/>
      <c r="BJ28" s="286"/>
      <c r="BK28" s="286"/>
      <c r="BL28" s="286"/>
      <c r="BM28" s="286"/>
      <c r="BN28" s="286"/>
      <c r="BO28" s="286"/>
      <c r="BP28" s="286"/>
      <c r="BQ28" s="283"/>
      <c r="BR28" s="283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D28" s="283"/>
      <c r="CE28" s="286"/>
      <c r="CF28" s="286"/>
      <c r="CG28" s="286"/>
      <c r="CH28" s="286"/>
      <c r="CI28" s="286"/>
      <c r="CJ28" s="286"/>
      <c r="CK28" s="286"/>
      <c r="CL28" s="286"/>
      <c r="CM28" s="283"/>
      <c r="CN28" s="283"/>
      <c r="CO28" s="286"/>
      <c r="CP28" s="286"/>
      <c r="CQ28" s="286"/>
      <c r="CR28" s="286"/>
      <c r="CS28" s="286"/>
      <c r="CT28" s="286"/>
      <c r="CU28" s="286"/>
      <c r="CV28" s="286"/>
      <c r="CW28" s="286"/>
      <c r="CX28" s="286"/>
      <c r="CY28" s="286"/>
      <c r="CZ28" s="286"/>
      <c r="DA28" s="283"/>
      <c r="DB28" s="286"/>
      <c r="DC28" s="286"/>
      <c r="DD28" s="286"/>
      <c r="DE28" s="286"/>
      <c r="DF28" s="286"/>
      <c r="DG28" s="286"/>
      <c r="DH28" s="286"/>
      <c r="DI28" s="283"/>
      <c r="DJ28" s="283"/>
      <c r="DK28" s="286"/>
      <c r="DL28" s="286"/>
      <c r="DM28" s="286"/>
      <c r="DN28" s="286"/>
      <c r="DO28" s="286"/>
      <c r="DP28" s="286"/>
      <c r="DQ28" s="286"/>
      <c r="DR28" s="286"/>
      <c r="DS28" s="286"/>
      <c r="DT28" s="286"/>
      <c r="DU28" s="286"/>
      <c r="DV28" s="283"/>
      <c r="DW28" s="286"/>
      <c r="DX28" s="286"/>
      <c r="DY28" s="286"/>
      <c r="DZ28" s="283"/>
      <c r="EA28" s="286"/>
      <c r="EB28" s="286"/>
      <c r="EC28" s="286"/>
      <c r="ED28" s="286"/>
      <c r="EE28" s="283"/>
      <c r="EF28" s="283"/>
      <c r="EG28" s="283"/>
      <c r="EH28" s="286"/>
      <c r="EI28" s="286"/>
      <c r="EJ28" s="283"/>
      <c r="EK28" s="286"/>
      <c r="EL28" s="286"/>
      <c r="EM28" s="286"/>
      <c r="EN28" s="283"/>
      <c r="EO28" s="283"/>
      <c r="EP28" s="283"/>
      <c r="EQ28" s="286"/>
      <c r="ER28" s="286"/>
      <c r="ES28" s="286"/>
      <c r="ET28" s="286"/>
      <c r="EU28" s="283"/>
      <c r="EV28" s="283"/>
      <c r="EW28" s="286"/>
      <c r="EX28" s="286"/>
      <c r="EY28" s="286"/>
      <c r="EZ28" s="283"/>
      <c r="FA28" s="283"/>
      <c r="FB28" s="283"/>
      <c r="FC28" s="283"/>
      <c r="FD28" s="283"/>
      <c r="FE28" s="283"/>
      <c r="FF28" s="283"/>
      <c r="FG28" s="283"/>
      <c r="FH28" s="283"/>
      <c r="FI28" s="283"/>
      <c r="FJ28" s="283"/>
      <c r="FK28" s="283"/>
      <c r="FL28" s="283"/>
      <c r="FM28" s="283"/>
      <c r="FN28" s="283"/>
      <c r="FO28" s="283"/>
      <c r="FP28" s="286"/>
      <c r="FQ28" s="286"/>
      <c r="FR28" s="286"/>
      <c r="FS28" s="283"/>
      <c r="FT28" s="283"/>
      <c r="FU28" s="283"/>
      <c r="FV28" s="283"/>
      <c r="FW28" s="283"/>
    </row>
    <row r="29" spans="1:179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6"/>
      <c r="AM29" s="286"/>
      <c r="AN29" s="283"/>
      <c r="AO29" s="286"/>
      <c r="AP29" s="286"/>
      <c r="AQ29" s="283"/>
      <c r="AR29" s="286"/>
      <c r="AS29" s="283"/>
      <c r="AT29" s="286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6"/>
      <c r="BI29" s="286"/>
      <c r="BJ29" s="286"/>
      <c r="BK29" s="286"/>
      <c r="BL29" s="286"/>
      <c r="BM29" s="286"/>
      <c r="BN29" s="286"/>
      <c r="BO29" s="286"/>
      <c r="BP29" s="286"/>
      <c r="BQ29" s="283"/>
      <c r="BR29" s="283"/>
      <c r="BS29" s="286"/>
      <c r="BT29" s="286"/>
      <c r="BU29" s="286"/>
      <c r="BV29" s="286"/>
      <c r="BW29" s="286"/>
      <c r="BX29" s="286"/>
      <c r="BY29" s="286"/>
      <c r="BZ29" s="286"/>
      <c r="CA29" s="286"/>
      <c r="CB29" s="286"/>
      <c r="CC29" s="286"/>
      <c r="CD29" s="283"/>
      <c r="CE29" s="286"/>
      <c r="CF29" s="286"/>
      <c r="CG29" s="286"/>
      <c r="CH29" s="286"/>
      <c r="CI29" s="286"/>
      <c r="CJ29" s="286"/>
      <c r="CK29" s="286"/>
      <c r="CL29" s="286"/>
      <c r="CM29" s="283"/>
      <c r="CN29" s="283"/>
      <c r="CO29" s="286"/>
      <c r="CP29" s="286"/>
      <c r="CQ29" s="286"/>
      <c r="CR29" s="286"/>
      <c r="CS29" s="286"/>
      <c r="CT29" s="286"/>
      <c r="CU29" s="286"/>
      <c r="CV29" s="286"/>
      <c r="CW29" s="286"/>
      <c r="CX29" s="286"/>
      <c r="CY29" s="286"/>
      <c r="CZ29" s="286"/>
      <c r="DA29" s="283"/>
      <c r="DB29" s="286"/>
      <c r="DC29" s="286"/>
      <c r="DD29" s="286"/>
      <c r="DE29" s="286"/>
      <c r="DF29" s="286"/>
      <c r="DG29" s="286"/>
      <c r="DH29" s="286"/>
      <c r="DI29" s="283"/>
      <c r="DJ29" s="283"/>
      <c r="DK29" s="286"/>
      <c r="DL29" s="286"/>
      <c r="DM29" s="286"/>
      <c r="DN29" s="286"/>
      <c r="DO29" s="286"/>
      <c r="DP29" s="286"/>
      <c r="DQ29" s="286"/>
      <c r="DR29" s="286"/>
      <c r="DS29" s="286"/>
      <c r="DT29" s="286"/>
      <c r="DU29" s="286"/>
      <c r="DV29" s="283"/>
      <c r="DW29" s="286"/>
      <c r="DX29" s="286"/>
      <c r="DY29" s="286"/>
      <c r="DZ29" s="283"/>
      <c r="EA29" s="286"/>
      <c r="EB29" s="286"/>
      <c r="EC29" s="286"/>
      <c r="ED29" s="286"/>
      <c r="EE29" s="283"/>
      <c r="EF29" s="283"/>
      <c r="EG29" s="283"/>
      <c r="EH29" s="286"/>
      <c r="EI29" s="286"/>
      <c r="EJ29" s="283"/>
      <c r="EK29" s="286"/>
      <c r="EL29" s="286"/>
      <c r="EM29" s="286"/>
      <c r="EN29" s="283"/>
      <c r="EO29" s="283"/>
      <c r="EP29" s="283"/>
      <c r="EQ29" s="286"/>
      <c r="ER29" s="286"/>
      <c r="ES29" s="286"/>
      <c r="ET29" s="286"/>
      <c r="EU29" s="283"/>
      <c r="EV29" s="283"/>
      <c r="EW29" s="286"/>
      <c r="EX29" s="286"/>
      <c r="EY29" s="286"/>
      <c r="EZ29" s="283"/>
      <c r="FA29" s="283"/>
      <c r="FB29" s="283"/>
      <c r="FC29" s="283"/>
      <c r="FD29" s="283"/>
      <c r="FE29" s="283"/>
      <c r="FF29" s="283"/>
      <c r="FG29" s="283"/>
      <c r="FH29" s="283"/>
      <c r="FI29" s="283"/>
      <c r="FJ29" s="283"/>
      <c r="FK29" s="283"/>
      <c r="FL29" s="283"/>
      <c r="FM29" s="283"/>
      <c r="FN29" s="283"/>
      <c r="FO29" s="283"/>
      <c r="FP29" s="286"/>
      <c r="FQ29" s="286"/>
      <c r="FR29" s="286"/>
      <c r="FS29" s="283"/>
      <c r="FT29" s="283"/>
      <c r="FU29" s="283"/>
      <c r="FV29" s="283"/>
      <c r="FW29" s="283"/>
    </row>
    <row r="30" spans="1:179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6"/>
      <c r="AM30" s="286"/>
      <c r="AN30" s="283"/>
      <c r="AO30" s="286"/>
      <c r="AP30" s="286"/>
      <c r="AQ30" s="283"/>
      <c r="AR30" s="286"/>
      <c r="AS30" s="283"/>
      <c r="AT30" s="286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6"/>
      <c r="BI30" s="286"/>
      <c r="BJ30" s="286"/>
      <c r="BK30" s="286"/>
      <c r="BL30" s="286"/>
      <c r="BM30" s="286"/>
      <c r="BN30" s="286"/>
      <c r="BO30" s="286"/>
      <c r="BP30" s="286"/>
      <c r="BQ30" s="283"/>
      <c r="BR30" s="283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3"/>
      <c r="CE30" s="286"/>
      <c r="CF30" s="286"/>
      <c r="CG30" s="286"/>
      <c r="CH30" s="286"/>
      <c r="CI30" s="286"/>
      <c r="CJ30" s="286"/>
      <c r="CK30" s="286"/>
      <c r="CL30" s="286"/>
      <c r="CM30" s="283"/>
      <c r="CN30" s="283"/>
      <c r="CO30" s="286"/>
      <c r="CP30" s="286"/>
      <c r="CQ30" s="286"/>
      <c r="CR30" s="286"/>
      <c r="CS30" s="286"/>
      <c r="CT30" s="286"/>
      <c r="CU30" s="286"/>
      <c r="CV30" s="286"/>
      <c r="CW30" s="286"/>
      <c r="CX30" s="286"/>
      <c r="CY30" s="286"/>
      <c r="CZ30" s="286"/>
      <c r="DA30" s="283"/>
      <c r="DB30" s="286"/>
      <c r="DC30" s="286"/>
      <c r="DD30" s="286"/>
      <c r="DE30" s="286"/>
      <c r="DF30" s="286"/>
      <c r="DG30" s="286"/>
      <c r="DH30" s="286"/>
      <c r="DI30" s="283"/>
      <c r="DJ30" s="283"/>
      <c r="DK30" s="286"/>
      <c r="DL30" s="286"/>
      <c r="DM30" s="286"/>
      <c r="DN30" s="286"/>
      <c r="DO30" s="286"/>
      <c r="DP30" s="286"/>
      <c r="DQ30" s="286"/>
      <c r="DR30" s="286"/>
      <c r="DS30" s="286"/>
      <c r="DT30" s="286"/>
      <c r="DU30" s="286"/>
      <c r="DV30" s="283"/>
      <c r="DW30" s="286"/>
      <c r="DX30" s="286"/>
      <c r="DY30" s="286"/>
      <c r="DZ30" s="283"/>
      <c r="EA30" s="286"/>
      <c r="EB30" s="286"/>
      <c r="EC30" s="286"/>
      <c r="ED30" s="286"/>
      <c r="EE30" s="283"/>
      <c r="EF30" s="283"/>
      <c r="EG30" s="283"/>
      <c r="EH30" s="286"/>
      <c r="EI30" s="286"/>
      <c r="EJ30" s="283"/>
      <c r="EK30" s="286"/>
      <c r="EL30" s="286"/>
      <c r="EM30" s="286"/>
      <c r="EN30" s="283"/>
      <c r="EO30" s="283"/>
      <c r="EP30" s="283"/>
      <c r="EQ30" s="286"/>
      <c r="ER30" s="286"/>
      <c r="ES30" s="286"/>
      <c r="ET30" s="286"/>
      <c r="EU30" s="283"/>
      <c r="EV30" s="283"/>
      <c r="EW30" s="286"/>
      <c r="EX30" s="286"/>
      <c r="EY30" s="286"/>
      <c r="EZ30" s="283"/>
      <c r="FA30" s="283"/>
      <c r="FB30" s="283"/>
      <c r="FC30" s="283"/>
      <c r="FD30" s="283"/>
      <c r="FE30" s="283"/>
      <c r="FF30" s="283"/>
      <c r="FG30" s="283"/>
      <c r="FH30" s="283"/>
      <c r="FI30" s="283"/>
      <c r="FJ30" s="283"/>
      <c r="FK30" s="283"/>
      <c r="FL30" s="283"/>
      <c r="FM30" s="283"/>
      <c r="FN30" s="283"/>
      <c r="FO30" s="283"/>
      <c r="FP30" s="286"/>
      <c r="FQ30" s="286"/>
      <c r="FR30" s="286"/>
      <c r="FS30" s="283"/>
      <c r="FT30" s="283"/>
      <c r="FU30" s="283"/>
      <c r="FV30" s="283"/>
      <c r="FW30" s="283"/>
    </row>
    <row r="31" spans="1:179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6"/>
      <c r="AM31" s="286"/>
      <c r="AN31" s="283"/>
      <c r="AO31" s="286"/>
      <c r="AP31" s="286"/>
      <c r="AQ31" s="283"/>
      <c r="AR31" s="286"/>
      <c r="AS31" s="283"/>
      <c r="AT31" s="286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6"/>
      <c r="BI31" s="286"/>
      <c r="BJ31" s="286"/>
      <c r="BK31" s="286"/>
      <c r="BL31" s="286"/>
      <c r="BM31" s="286"/>
      <c r="BN31" s="286"/>
      <c r="BO31" s="286"/>
      <c r="BP31" s="286"/>
      <c r="BQ31" s="283"/>
      <c r="BR31" s="283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3"/>
      <c r="CE31" s="286"/>
      <c r="CF31" s="286"/>
      <c r="CG31" s="286"/>
      <c r="CH31" s="286"/>
      <c r="CI31" s="286"/>
      <c r="CJ31" s="286"/>
      <c r="CK31" s="286"/>
      <c r="CL31" s="286"/>
      <c r="CM31" s="283"/>
      <c r="CN31" s="283"/>
      <c r="CO31" s="286"/>
      <c r="CP31" s="286"/>
      <c r="CQ31" s="286"/>
      <c r="CR31" s="286"/>
      <c r="CS31" s="286"/>
      <c r="CT31" s="286"/>
      <c r="CU31" s="286"/>
      <c r="CV31" s="286"/>
      <c r="CW31" s="286"/>
      <c r="CX31" s="286"/>
      <c r="CY31" s="286"/>
      <c r="CZ31" s="286"/>
      <c r="DA31" s="283"/>
      <c r="DB31" s="286"/>
      <c r="DC31" s="286"/>
      <c r="DD31" s="286"/>
      <c r="DE31" s="286"/>
      <c r="DF31" s="286"/>
      <c r="DG31" s="286"/>
      <c r="DH31" s="286"/>
      <c r="DI31" s="283"/>
      <c r="DJ31" s="283"/>
      <c r="DK31" s="286"/>
      <c r="DL31" s="286"/>
      <c r="DM31" s="286"/>
      <c r="DN31" s="286"/>
      <c r="DO31" s="286"/>
      <c r="DP31" s="286"/>
      <c r="DQ31" s="286"/>
      <c r="DR31" s="286"/>
      <c r="DS31" s="286"/>
      <c r="DT31" s="286"/>
      <c r="DU31" s="286"/>
      <c r="DV31" s="283"/>
      <c r="DW31" s="286"/>
      <c r="DX31" s="286"/>
      <c r="DY31" s="286"/>
      <c r="DZ31" s="283"/>
      <c r="EA31" s="286"/>
      <c r="EB31" s="286"/>
      <c r="EC31" s="286"/>
      <c r="ED31" s="286"/>
      <c r="EE31" s="283"/>
      <c r="EF31" s="283"/>
      <c r="EG31" s="283"/>
      <c r="EH31" s="286"/>
      <c r="EI31" s="286"/>
      <c r="EJ31" s="283"/>
      <c r="EK31" s="286"/>
      <c r="EL31" s="286"/>
      <c r="EM31" s="286"/>
      <c r="EN31" s="283"/>
      <c r="EO31" s="283"/>
      <c r="EP31" s="283"/>
      <c r="EQ31" s="286"/>
      <c r="ER31" s="286"/>
      <c r="ES31" s="286"/>
      <c r="ET31" s="286"/>
      <c r="EU31" s="283"/>
      <c r="EV31" s="283"/>
      <c r="EW31" s="286"/>
      <c r="EX31" s="286"/>
      <c r="EY31" s="286"/>
      <c r="EZ31" s="283"/>
      <c r="FA31" s="283"/>
      <c r="FB31" s="283"/>
      <c r="FC31" s="283"/>
      <c r="FD31" s="283"/>
      <c r="FE31" s="283"/>
      <c r="FF31" s="283"/>
      <c r="FG31" s="283"/>
      <c r="FH31" s="283"/>
      <c r="FI31" s="283"/>
      <c r="FJ31" s="283"/>
      <c r="FK31" s="283"/>
      <c r="FL31" s="283"/>
      <c r="FM31" s="283"/>
      <c r="FN31" s="283"/>
      <c r="FO31" s="283"/>
      <c r="FP31" s="286"/>
      <c r="FQ31" s="286"/>
      <c r="FR31" s="286"/>
      <c r="FS31" s="283"/>
      <c r="FT31" s="283"/>
      <c r="FU31" s="283"/>
      <c r="FV31" s="283"/>
      <c r="FW31" s="283"/>
    </row>
    <row r="32" spans="1:179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6"/>
      <c r="AM32" s="286"/>
      <c r="AN32" s="283"/>
      <c r="AO32" s="286"/>
      <c r="AP32" s="286"/>
      <c r="AQ32" s="283"/>
      <c r="AR32" s="286"/>
      <c r="AS32" s="283"/>
      <c r="AT32" s="286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6"/>
      <c r="BI32" s="286"/>
      <c r="BJ32" s="286"/>
      <c r="BK32" s="286"/>
      <c r="BL32" s="286"/>
      <c r="BM32" s="286"/>
      <c r="BN32" s="286"/>
      <c r="BO32" s="286"/>
      <c r="BP32" s="286"/>
      <c r="BQ32" s="283"/>
      <c r="BR32" s="283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3"/>
      <c r="CE32" s="286"/>
      <c r="CF32" s="286"/>
      <c r="CG32" s="286"/>
      <c r="CH32" s="286"/>
      <c r="CI32" s="286"/>
      <c r="CJ32" s="286"/>
      <c r="CK32" s="286"/>
      <c r="CL32" s="286"/>
      <c r="CM32" s="283"/>
      <c r="CN32" s="283"/>
      <c r="CO32" s="286"/>
      <c r="CP32" s="286"/>
      <c r="CQ32" s="286"/>
      <c r="CR32" s="286"/>
      <c r="CS32" s="286"/>
      <c r="CT32" s="286"/>
      <c r="CU32" s="286"/>
      <c r="CV32" s="286"/>
      <c r="CW32" s="286"/>
      <c r="CX32" s="286"/>
      <c r="CY32" s="286"/>
      <c r="CZ32" s="286"/>
      <c r="DA32" s="283"/>
      <c r="DB32" s="286"/>
      <c r="DC32" s="286"/>
      <c r="DD32" s="286"/>
      <c r="DE32" s="286"/>
      <c r="DF32" s="286"/>
      <c r="DG32" s="286"/>
      <c r="DH32" s="286"/>
      <c r="DI32" s="283"/>
      <c r="DJ32" s="283"/>
      <c r="DK32" s="286"/>
      <c r="DL32" s="286"/>
      <c r="DM32" s="286"/>
      <c r="DN32" s="286"/>
      <c r="DO32" s="286"/>
      <c r="DP32" s="286"/>
      <c r="DQ32" s="286"/>
      <c r="DR32" s="286"/>
      <c r="DS32" s="286"/>
      <c r="DT32" s="286"/>
      <c r="DU32" s="286"/>
      <c r="DV32" s="283"/>
      <c r="DW32" s="286"/>
      <c r="DX32" s="286"/>
      <c r="DY32" s="286"/>
      <c r="DZ32" s="283"/>
      <c r="EA32" s="286"/>
      <c r="EB32" s="286"/>
      <c r="EC32" s="286"/>
      <c r="ED32" s="286"/>
      <c r="EE32" s="283"/>
      <c r="EF32" s="283"/>
      <c r="EG32" s="283"/>
      <c r="EH32" s="286"/>
      <c r="EI32" s="286"/>
      <c r="EJ32" s="283"/>
      <c r="EK32" s="286"/>
      <c r="EL32" s="286"/>
      <c r="EM32" s="286"/>
      <c r="EN32" s="283"/>
      <c r="EO32" s="283"/>
      <c r="EP32" s="283"/>
      <c r="EQ32" s="286"/>
      <c r="ER32" s="286"/>
      <c r="ES32" s="286"/>
      <c r="ET32" s="286"/>
      <c r="EU32" s="283"/>
      <c r="EV32" s="283"/>
      <c r="EW32" s="286"/>
      <c r="EX32" s="286"/>
      <c r="EY32" s="286"/>
      <c r="EZ32" s="283"/>
      <c r="FA32" s="283"/>
      <c r="FB32" s="283"/>
      <c r="FC32" s="283"/>
      <c r="FD32" s="283"/>
      <c r="FE32" s="283"/>
      <c r="FF32" s="283"/>
      <c r="FG32" s="283"/>
      <c r="FH32" s="283"/>
      <c r="FI32" s="283"/>
      <c r="FJ32" s="283"/>
      <c r="FK32" s="283"/>
      <c r="FL32" s="283"/>
      <c r="FM32" s="283"/>
      <c r="FN32" s="283"/>
      <c r="FO32" s="283"/>
      <c r="FP32" s="286"/>
      <c r="FQ32" s="286"/>
      <c r="FR32" s="286"/>
      <c r="FS32" s="283"/>
      <c r="FT32" s="283"/>
      <c r="FU32" s="283"/>
      <c r="FV32" s="283"/>
      <c r="FW32" s="283"/>
    </row>
    <row r="33" spans="1:179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6"/>
      <c r="AM33" s="286"/>
      <c r="AN33" s="283"/>
      <c r="AO33" s="286"/>
      <c r="AP33" s="286"/>
      <c r="AQ33" s="283"/>
      <c r="AR33" s="286"/>
      <c r="AS33" s="283"/>
      <c r="AT33" s="286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6"/>
      <c r="BI33" s="286"/>
      <c r="BJ33" s="286"/>
      <c r="BK33" s="286"/>
      <c r="BL33" s="286"/>
      <c r="BM33" s="286"/>
      <c r="BN33" s="286"/>
      <c r="BO33" s="286"/>
      <c r="BP33" s="286"/>
      <c r="BQ33" s="283"/>
      <c r="BR33" s="283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3"/>
      <c r="CE33" s="286"/>
      <c r="CF33" s="286"/>
      <c r="CG33" s="286"/>
      <c r="CH33" s="286"/>
      <c r="CI33" s="286"/>
      <c r="CJ33" s="286"/>
      <c r="CK33" s="286"/>
      <c r="CL33" s="286"/>
      <c r="CM33" s="283"/>
      <c r="CN33" s="283"/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86"/>
      <c r="CZ33" s="286"/>
      <c r="DA33" s="283"/>
      <c r="DB33" s="286"/>
      <c r="DC33" s="286"/>
      <c r="DD33" s="286"/>
      <c r="DE33" s="286"/>
      <c r="DF33" s="286"/>
      <c r="DG33" s="286"/>
      <c r="DH33" s="286"/>
      <c r="DI33" s="283"/>
      <c r="DJ33" s="283"/>
      <c r="DK33" s="286"/>
      <c r="DL33" s="286"/>
      <c r="DM33" s="286"/>
      <c r="DN33" s="286"/>
      <c r="DO33" s="286"/>
      <c r="DP33" s="286"/>
      <c r="DQ33" s="286"/>
      <c r="DR33" s="286"/>
      <c r="DS33" s="286"/>
      <c r="DT33" s="286"/>
      <c r="DU33" s="286"/>
      <c r="DV33" s="283"/>
      <c r="DW33" s="286"/>
      <c r="DX33" s="286"/>
      <c r="DY33" s="286"/>
      <c r="DZ33" s="283"/>
      <c r="EA33" s="286"/>
      <c r="EB33" s="286"/>
      <c r="EC33" s="286"/>
      <c r="ED33" s="286"/>
      <c r="EE33" s="283"/>
      <c r="EF33" s="283"/>
      <c r="EG33" s="283"/>
      <c r="EH33" s="286"/>
      <c r="EI33" s="286"/>
      <c r="EJ33" s="283"/>
      <c r="EK33" s="286"/>
      <c r="EL33" s="286"/>
      <c r="EM33" s="286"/>
      <c r="EN33" s="283"/>
      <c r="EO33" s="283"/>
      <c r="EP33" s="283"/>
      <c r="EQ33" s="286"/>
      <c r="ER33" s="286"/>
      <c r="ES33" s="286"/>
      <c r="ET33" s="286"/>
      <c r="EU33" s="283"/>
      <c r="EV33" s="283"/>
      <c r="EW33" s="286"/>
      <c r="EX33" s="286"/>
      <c r="EY33" s="286"/>
      <c r="EZ33" s="283"/>
      <c r="FA33" s="283"/>
      <c r="FB33" s="283"/>
      <c r="FC33" s="283"/>
      <c r="FD33" s="283"/>
      <c r="FE33" s="283"/>
      <c r="FF33" s="283"/>
      <c r="FG33" s="283"/>
      <c r="FH33" s="283"/>
      <c r="FI33" s="283"/>
      <c r="FJ33" s="283"/>
      <c r="FK33" s="283"/>
      <c r="FL33" s="283"/>
      <c r="FM33" s="283"/>
      <c r="FN33" s="283"/>
      <c r="FO33" s="283"/>
      <c r="FP33" s="286"/>
      <c r="FQ33" s="286"/>
      <c r="FR33" s="286"/>
      <c r="FS33" s="283"/>
      <c r="FT33" s="283"/>
      <c r="FU33" s="283"/>
      <c r="FV33" s="283"/>
      <c r="FW33" s="283"/>
    </row>
    <row r="34" spans="1:179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6"/>
      <c r="AM34" s="286"/>
      <c r="AN34" s="283"/>
      <c r="AO34" s="286"/>
      <c r="AP34" s="286"/>
      <c r="AQ34" s="283"/>
      <c r="AR34" s="286"/>
      <c r="AS34" s="283"/>
      <c r="AT34" s="286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6"/>
      <c r="BI34" s="286"/>
      <c r="BJ34" s="286"/>
      <c r="BK34" s="286"/>
      <c r="BL34" s="286"/>
      <c r="BM34" s="286"/>
      <c r="BN34" s="286"/>
      <c r="BO34" s="286"/>
      <c r="BP34" s="286"/>
      <c r="BQ34" s="283"/>
      <c r="BR34" s="283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3"/>
      <c r="CE34" s="286"/>
      <c r="CF34" s="286"/>
      <c r="CG34" s="286"/>
      <c r="CH34" s="286"/>
      <c r="CI34" s="286"/>
      <c r="CJ34" s="286"/>
      <c r="CK34" s="286"/>
      <c r="CL34" s="286"/>
      <c r="CM34" s="283"/>
      <c r="CN34" s="283"/>
      <c r="CO34" s="286"/>
      <c r="CP34" s="286"/>
      <c r="CQ34" s="286"/>
      <c r="CR34" s="286"/>
      <c r="CS34" s="286"/>
      <c r="CT34" s="286"/>
      <c r="CU34" s="286"/>
      <c r="CV34" s="286"/>
      <c r="CW34" s="286"/>
      <c r="CX34" s="286"/>
      <c r="CY34" s="286"/>
      <c r="CZ34" s="286"/>
      <c r="DA34" s="283"/>
      <c r="DB34" s="286"/>
      <c r="DC34" s="286"/>
      <c r="DD34" s="286"/>
      <c r="DE34" s="286"/>
      <c r="DF34" s="286"/>
      <c r="DG34" s="286"/>
      <c r="DH34" s="286"/>
      <c r="DI34" s="283"/>
      <c r="DJ34" s="283"/>
      <c r="DK34" s="286"/>
      <c r="DL34" s="286"/>
      <c r="DM34" s="286"/>
      <c r="DN34" s="286"/>
      <c r="DO34" s="286"/>
      <c r="DP34" s="286"/>
      <c r="DQ34" s="286"/>
      <c r="DR34" s="286"/>
      <c r="DS34" s="286"/>
      <c r="DT34" s="286"/>
      <c r="DU34" s="286"/>
      <c r="DV34" s="283"/>
      <c r="DW34" s="286"/>
      <c r="DX34" s="286"/>
      <c r="DY34" s="286"/>
      <c r="DZ34" s="283"/>
      <c r="EA34" s="286"/>
      <c r="EB34" s="286"/>
      <c r="EC34" s="286"/>
      <c r="ED34" s="286"/>
      <c r="EE34" s="283"/>
      <c r="EF34" s="283"/>
      <c r="EG34" s="283"/>
      <c r="EH34" s="286"/>
      <c r="EI34" s="286"/>
      <c r="EJ34" s="283"/>
      <c r="EK34" s="286"/>
      <c r="EL34" s="286"/>
      <c r="EM34" s="286"/>
      <c r="EN34" s="283"/>
      <c r="EO34" s="283"/>
      <c r="EP34" s="283"/>
      <c r="EQ34" s="286"/>
      <c r="ER34" s="286"/>
      <c r="ES34" s="286"/>
      <c r="ET34" s="286"/>
      <c r="EU34" s="283"/>
      <c r="EV34" s="283"/>
      <c r="EW34" s="286"/>
      <c r="EX34" s="286"/>
      <c r="EY34" s="286"/>
      <c r="EZ34" s="283"/>
      <c r="FA34" s="283"/>
      <c r="FB34" s="283"/>
      <c r="FC34" s="283"/>
      <c r="FD34" s="283"/>
      <c r="FE34" s="283"/>
      <c r="FF34" s="283"/>
      <c r="FG34" s="283"/>
      <c r="FH34" s="283"/>
      <c r="FI34" s="283"/>
      <c r="FJ34" s="283"/>
      <c r="FK34" s="283"/>
      <c r="FL34" s="283"/>
      <c r="FM34" s="283"/>
      <c r="FN34" s="283"/>
      <c r="FO34" s="283"/>
      <c r="FP34" s="286"/>
      <c r="FQ34" s="286"/>
      <c r="FR34" s="286"/>
      <c r="FS34" s="283"/>
      <c r="FT34" s="283"/>
      <c r="FU34" s="283"/>
      <c r="FV34" s="283"/>
      <c r="FW34" s="283"/>
    </row>
    <row r="35" spans="1:179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6"/>
      <c r="AM35" s="286"/>
      <c r="AN35" s="283"/>
      <c r="AO35" s="286"/>
      <c r="AP35" s="286"/>
      <c r="AQ35" s="283"/>
      <c r="AR35" s="286"/>
      <c r="AS35" s="283"/>
      <c r="AT35" s="286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6"/>
      <c r="BI35" s="286"/>
      <c r="BJ35" s="286"/>
      <c r="BK35" s="286"/>
      <c r="BL35" s="286"/>
      <c r="BM35" s="286"/>
      <c r="BN35" s="286"/>
      <c r="BO35" s="286"/>
      <c r="BP35" s="286"/>
      <c r="BQ35" s="283"/>
      <c r="BR35" s="283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3"/>
      <c r="CE35" s="286"/>
      <c r="CF35" s="286"/>
      <c r="CG35" s="286"/>
      <c r="CH35" s="286"/>
      <c r="CI35" s="286"/>
      <c r="CJ35" s="286"/>
      <c r="CK35" s="286"/>
      <c r="CL35" s="286"/>
      <c r="CM35" s="283"/>
      <c r="CN35" s="283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6"/>
      <c r="CZ35" s="286"/>
      <c r="DA35" s="283"/>
      <c r="DB35" s="286"/>
      <c r="DC35" s="286"/>
      <c r="DD35" s="286"/>
      <c r="DE35" s="286"/>
      <c r="DF35" s="286"/>
      <c r="DG35" s="286"/>
      <c r="DH35" s="286"/>
      <c r="DI35" s="283"/>
      <c r="DJ35" s="283"/>
      <c r="DK35" s="286"/>
      <c r="DL35" s="286"/>
      <c r="DM35" s="286"/>
      <c r="DN35" s="286"/>
      <c r="DO35" s="286"/>
      <c r="DP35" s="286"/>
      <c r="DQ35" s="286"/>
      <c r="DR35" s="286"/>
      <c r="DS35" s="286"/>
      <c r="DT35" s="286"/>
      <c r="DU35" s="286"/>
      <c r="DV35" s="283"/>
      <c r="DW35" s="286"/>
      <c r="DX35" s="286"/>
      <c r="DY35" s="286"/>
      <c r="DZ35" s="283"/>
      <c r="EA35" s="286"/>
      <c r="EB35" s="286"/>
      <c r="EC35" s="286"/>
      <c r="ED35" s="286"/>
      <c r="EE35" s="283"/>
      <c r="EF35" s="283"/>
      <c r="EG35" s="283"/>
      <c r="EH35" s="286"/>
      <c r="EI35" s="286"/>
      <c r="EJ35" s="283"/>
      <c r="EK35" s="286"/>
      <c r="EL35" s="286"/>
      <c r="EM35" s="286"/>
      <c r="EN35" s="283"/>
      <c r="EO35" s="283"/>
      <c r="EP35" s="283"/>
      <c r="EQ35" s="286"/>
      <c r="ER35" s="286"/>
      <c r="ES35" s="286"/>
      <c r="ET35" s="286"/>
      <c r="EU35" s="283"/>
      <c r="EV35" s="283"/>
      <c r="EW35" s="286"/>
      <c r="EX35" s="286"/>
      <c r="EY35" s="286"/>
      <c r="EZ35" s="283"/>
      <c r="FA35" s="283"/>
      <c r="FB35" s="283"/>
      <c r="FC35" s="283"/>
      <c r="FD35" s="283"/>
      <c r="FE35" s="283"/>
      <c r="FF35" s="283"/>
      <c r="FG35" s="283"/>
      <c r="FH35" s="283"/>
      <c r="FI35" s="283"/>
      <c r="FJ35" s="283"/>
      <c r="FK35" s="283"/>
      <c r="FL35" s="283"/>
      <c r="FM35" s="283"/>
      <c r="FN35" s="283"/>
      <c r="FO35" s="283"/>
      <c r="FP35" s="286"/>
      <c r="FQ35" s="286"/>
      <c r="FR35" s="286"/>
      <c r="FS35" s="283"/>
      <c r="FT35" s="283"/>
      <c r="FU35" s="283"/>
      <c r="FV35" s="283"/>
      <c r="FW35" s="283"/>
    </row>
    <row r="36" spans="1:179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6"/>
      <c r="AM36" s="286"/>
      <c r="AN36" s="283"/>
      <c r="AO36" s="286"/>
      <c r="AP36" s="286"/>
      <c r="AQ36" s="283"/>
      <c r="AR36" s="286"/>
      <c r="AS36" s="283"/>
      <c r="AT36" s="286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6"/>
      <c r="BI36" s="286"/>
      <c r="BJ36" s="286"/>
      <c r="BK36" s="286"/>
      <c r="BL36" s="286"/>
      <c r="BM36" s="286"/>
      <c r="BN36" s="286"/>
      <c r="BO36" s="286"/>
      <c r="BP36" s="286"/>
      <c r="BQ36" s="283"/>
      <c r="BR36" s="283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3"/>
      <c r="CE36" s="286"/>
      <c r="CF36" s="286"/>
      <c r="CG36" s="286"/>
      <c r="CH36" s="286"/>
      <c r="CI36" s="286"/>
      <c r="CJ36" s="286"/>
      <c r="CK36" s="286"/>
      <c r="CL36" s="286"/>
      <c r="CM36" s="283"/>
      <c r="CN36" s="283"/>
      <c r="CO36" s="286"/>
      <c r="CP36" s="286"/>
      <c r="CQ36" s="286"/>
      <c r="CR36" s="286"/>
      <c r="CS36" s="286"/>
      <c r="CT36" s="286"/>
      <c r="CU36" s="286"/>
      <c r="CV36" s="286"/>
      <c r="CW36" s="286"/>
      <c r="CX36" s="286"/>
      <c r="CY36" s="286"/>
      <c r="CZ36" s="286"/>
      <c r="DA36" s="283"/>
      <c r="DB36" s="286"/>
      <c r="DC36" s="286"/>
      <c r="DD36" s="286"/>
      <c r="DE36" s="286"/>
      <c r="DF36" s="286"/>
      <c r="DG36" s="286"/>
      <c r="DH36" s="286"/>
      <c r="DI36" s="283"/>
      <c r="DJ36" s="283"/>
      <c r="DK36" s="286"/>
      <c r="DL36" s="286"/>
      <c r="DM36" s="286"/>
      <c r="DN36" s="286"/>
      <c r="DO36" s="286"/>
      <c r="DP36" s="286"/>
      <c r="DQ36" s="286"/>
      <c r="DR36" s="286"/>
      <c r="DS36" s="286"/>
      <c r="DT36" s="286"/>
      <c r="DU36" s="286"/>
      <c r="DV36" s="283"/>
      <c r="DW36" s="286"/>
      <c r="DX36" s="286"/>
      <c r="DY36" s="286"/>
      <c r="DZ36" s="283"/>
      <c r="EA36" s="286"/>
      <c r="EB36" s="286"/>
      <c r="EC36" s="286"/>
      <c r="ED36" s="286"/>
      <c r="EE36" s="283"/>
      <c r="EF36" s="283"/>
      <c r="EG36" s="283"/>
      <c r="EH36" s="286"/>
      <c r="EI36" s="286"/>
      <c r="EJ36" s="283"/>
      <c r="EK36" s="286"/>
      <c r="EL36" s="286"/>
      <c r="EM36" s="286"/>
      <c r="EN36" s="283"/>
      <c r="EO36" s="283"/>
      <c r="EP36" s="283"/>
      <c r="EQ36" s="286"/>
      <c r="ER36" s="286"/>
      <c r="ES36" s="286"/>
      <c r="ET36" s="286"/>
      <c r="EU36" s="283"/>
      <c r="EV36" s="283"/>
      <c r="EW36" s="286"/>
      <c r="EX36" s="286"/>
      <c r="EY36" s="286"/>
      <c r="EZ36" s="283"/>
      <c r="FA36" s="283"/>
      <c r="FB36" s="283"/>
      <c r="FC36" s="283"/>
      <c r="FD36" s="283"/>
      <c r="FE36" s="283"/>
      <c r="FF36" s="283"/>
      <c r="FG36" s="283"/>
      <c r="FH36" s="283"/>
      <c r="FI36" s="283"/>
      <c r="FJ36" s="283"/>
      <c r="FK36" s="283"/>
      <c r="FL36" s="283"/>
      <c r="FM36" s="283"/>
      <c r="FN36" s="283"/>
      <c r="FO36" s="283"/>
      <c r="FP36" s="286"/>
      <c r="FQ36" s="286"/>
      <c r="FR36" s="286"/>
      <c r="FS36" s="283"/>
      <c r="FT36" s="283"/>
      <c r="FU36" s="283"/>
      <c r="FV36" s="283"/>
      <c r="FW36" s="283"/>
    </row>
    <row r="37" spans="1:179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6"/>
      <c r="AM37" s="286"/>
      <c r="AN37" s="283"/>
      <c r="AO37" s="286"/>
      <c r="AP37" s="286"/>
      <c r="AQ37" s="283"/>
      <c r="AR37" s="286"/>
      <c r="AS37" s="283"/>
      <c r="AT37" s="286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6"/>
      <c r="BI37" s="286"/>
      <c r="BJ37" s="286"/>
      <c r="BK37" s="286"/>
      <c r="BL37" s="286"/>
      <c r="BM37" s="286"/>
      <c r="BN37" s="286"/>
      <c r="BO37" s="286"/>
      <c r="BP37" s="286"/>
      <c r="BQ37" s="283"/>
      <c r="BR37" s="283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3"/>
      <c r="CE37" s="286"/>
      <c r="CF37" s="286"/>
      <c r="CG37" s="286"/>
      <c r="CH37" s="286"/>
      <c r="CI37" s="286"/>
      <c r="CJ37" s="286"/>
      <c r="CK37" s="286"/>
      <c r="CL37" s="286"/>
      <c r="CM37" s="283"/>
      <c r="CN37" s="283"/>
      <c r="CO37" s="286"/>
      <c r="CP37" s="286"/>
      <c r="CQ37" s="286"/>
      <c r="CR37" s="286"/>
      <c r="CS37" s="286"/>
      <c r="CT37" s="286"/>
      <c r="CU37" s="286"/>
      <c r="CV37" s="286"/>
      <c r="CW37" s="286"/>
      <c r="CX37" s="286"/>
      <c r="CY37" s="286"/>
      <c r="CZ37" s="286"/>
      <c r="DA37" s="283"/>
      <c r="DB37" s="286"/>
      <c r="DC37" s="286"/>
      <c r="DD37" s="286"/>
      <c r="DE37" s="286"/>
      <c r="DF37" s="286"/>
      <c r="DG37" s="286"/>
      <c r="DH37" s="286"/>
      <c r="DI37" s="283"/>
      <c r="DJ37" s="283"/>
      <c r="DK37" s="286"/>
      <c r="DL37" s="286"/>
      <c r="DM37" s="286"/>
      <c r="DN37" s="286"/>
      <c r="DO37" s="286"/>
      <c r="DP37" s="286"/>
      <c r="DQ37" s="286"/>
      <c r="DR37" s="286"/>
      <c r="DS37" s="286"/>
      <c r="DT37" s="286"/>
      <c r="DU37" s="286"/>
      <c r="DV37" s="283"/>
      <c r="DW37" s="286"/>
      <c r="DX37" s="286"/>
      <c r="DY37" s="286"/>
      <c r="DZ37" s="283"/>
      <c r="EA37" s="286"/>
      <c r="EB37" s="286"/>
      <c r="EC37" s="286"/>
      <c r="ED37" s="286"/>
      <c r="EE37" s="283"/>
      <c r="EF37" s="283"/>
      <c r="EG37" s="283"/>
      <c r="EH37" s="286"/>
      <c r="EI37" s="286"/>
      <c r="EJ37" s="283"/>
      <c r="EK37" s="286"/>
      <c r="EL37" s="286"/>
      <c r="EM37" s="286"/>
      <c r="EN37" s="283"/>
      <c r="EO37" s="283"/>
      <c r="EP37" s="283"/>
      <c r="EQ37" s="286"/>
      <c r="ER37" s="286"/>
      <c r="ES37" s="286"/>
      <c r="ET37" s="286"/>
      <c r="EU37" s="283"/>
      <c r="EV37" s="283"/>
      <c r="EW37" s="286"/>
      <c r="EX37" s="286"/>
      <c r="EY37" s="286"/>
      <c r="EZ37" s="283"/>
      <c r="FA37" s="283"/>
      <c r="FB37" s="283"/>
      <c r="FC37" s="283"/>
      <c r="FD37" s="283"/>
      <c r="FE37" s="283"/>
      <c r="FF37" s="283"/>
      <c r="FG37" s="283"/>
      <c r="FH37" s="283"/>
      <c r="FI37" s="283"/>
      <c r="FJ37" s="283"/>
      <c r="FK37" s="283"/>
      <c r="FL37" s="283"/>
      <c r="FM37" s="283"/>
      <c r="FN37" s="283"/>
      <c r="FO37" s="283"/>
      <c r="FP37" s="286"/>
      <c r="FQ37" s="286"/>
      <c r="FR37" s="286"/>
      <c r="FS37" s="283"/>
      <c r="FT37" s="283"/>
      <c r="FU37" s="283"/>
      <c r="FV37" s="283"/>
      <c r="FW37" s="283"/>
    </row>
    <row r="38" spans="1:179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6"/>
      <c r="AM38" s="286"/>
      <c r="AN38" s="283"/>
      <c r="AO38" s="286"/>
      <c r="AP38" s="286"/>
      <c r="AQ38" s="283"/>
      <c r="AR38" s="286"/>
      <c r="AS38" s="283"/>
      <c r="AT38" s="286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6"/>
      <c r="BI38" s="286"/>
      <c r="BJ38" s="286"/>
      <c r="BK38" s="286"/>
      <c r="BL38" s="286"/>
      <c r="BM38" s="286"/>
      <c r="BN38" s="286"/>
      <c r="BO38" s="286"/>
      <c r="BP38" s="286"/>
      <c r="BQ38" s="283"/>
      <c r="BR38" s="283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3"/>
      <c r="CE38" s="286"/>
      <c r="CF38" s="286"/>
      <c r="CG38" s="286"/>
      <c r="CH38" s="286"/>
      <c r="CI38" s="286"/>
      <c r="CJ38" s="286"/>
      <c r="CK38" s="286"/>
      <c r="CL38" s="286"/>
      <c r="CM38" s="283"/>
      <c r="CN38" s="283"/>
      <c r="CO38" s="286"/>
      <c r="CP38" s="286"/>
      <c r="CQ38" s="286"/>
      <c r="CR38" s="286"/>
      <c r="CS38" s="286"/>
      <c r="CT38" s="286"/>
      <c r="CU38" s="286"/>
      <c r="CV38" s="286"/>
      <c r="CW38" s="286"/>
      <c r="CX38" s="286"/>
      <c r="CY38" s="286"/>
      <c r="CZ38" s="286"/>
      <c r="DA38" s="283"/>
      <c r="DB38" s="286"/>
      <c r="DC38" s="286"/>
      <c r="DD38" s="286"/>
      <c r="DE38" s="286"/>
      <c r="DF38" s="286"/>
      <c r="DG38" s="286"/>
      <c r="DH38" s="286"/>
      <c r="DI38" s="283"/>
      <c r="DJ38" s="283"/>
      <c r="DK38" s="286"/>
      <c r="DL38" s="286"/>
      <c r="DM38" s="286"/>
      <c r="DN38" s="286"/>
      <c r="DO38" s="286"/>
      <c r="DP38" s="286"/>
      <c r="DQ38" s="286"/>
      <c r="DR38" s="286"/>
      <c r="DS38" s="286"/>
      <c r="DT38" s="286"/>
      <c r="DU38" s="286"/>
      <c r="DV38" s="283"/>
      <c r="DW38" s="286"/>
      <c r="DX38" s="286"/>
      <c r="DY38" s="286"/>
      <c r="DZ38" s="283"/>
      <c r="EA38" s="286"/>
      <c r="EB38" s="286"/>
      <c r="EC38" s="286"/>
      <c r="ED38" s="286"/>
      <c r="EE38" s="283"/>
      <c r="EF38" s="283"/>
      <c r="EG38" s="283"/>
      <c r="EH38" s="286"/>
      <c r="EI38" s="286"/>
      <c r="EJ38" s="283"/>
      <c r="EK38" s="286"/>
      <c r="EL38" s="286"/>
      <c r="EM38" s="286"/>
      <c r="EN38" s="283"/>
      <c r="EO38" s="283"/>
      <c r="EP38" s="283"/>
      <c r="EQ38" s="286"/>
      <c r="ER38" s="286"/>
      <c r="ES38" s="286"/>
      <c r="ET38" s="286"/>
      <c r="EU38" s="283"/>
      <c r="EV38" s="283"/>
      <c r="EW38" s="286"/>
      <c r="EX38" s="286"/>
      <c r="EY38" s="286"/>
      <c r="EZ38" s="283"/>
      <c r="FA38" s="283"/>
      <c r="FB38" s="283"/>
      <c r="FC38" s="283"/>
      <c r="FD38" s="283"/>
      <c r="FE38" s="283"/>
      <c r="FF38" s="283"/>
      <c r="FG38" s="283"/>
      <c r="FH38" s="283"/>
      <c r="FI38" s="283"/>
      <c r="FJ38" s="283"/>
      <c r="FK38" s="283"/>
      <c r="FL38" s="283"/>
      <c r="FM38" s="283"/>
      <c r="FN38" s="283"/>
      <c r="FO38" s="283"/>
      <c r="FP38" s="286"/>
      <c r="FQ38" s="286"/>
      <c r="FR38" s="286"/>
      <c r="FS38" s="283"/>
      <c r="FT38" s="283"/>
      <c r="FU38" s="283"/>
      <c r="FV38" s="283"/>
      <c r="FW38" s="283"/>
    </row>
    <row r="39" spans="1:179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6"/>
      <c r="AM39" s="286"/>
      <c r="AN39" s="283"/>
      <c r="AO39" s="286"/>
      <c r="AP39" s="286"/>
      <c r="AQ39" s="283"/>
      <c r="AR39" s="286"/>
      <c r="AS39" s="283"/>
      <c r="AT39" s="286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6"/>
      <c r="BI39" s="286"/>
      <c r="BJ39" s="286"/>
      <c r="BK39" s="286"/>
      <c r="BL39" s="286"/>
      <c r="BM39" s="286"/>
      <c r="BN39" s="286"/>
      <c r="BO39" s="286"/>
      <c r="BP39" s="286"/>
      <c r="BQ39" s="283"/>
      <c r="BR39" s="283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3"/>
      <c r="CE39" s="286"/>
      <c r="CF39" s="286"/>
      <c r="CG39" s="286"/>
      <c r="CH39" s="286"/>
      <c r="CI39" s="286"/>
      <c r="CJ39" s="286"/>
      <c r="CK39" s="286"/>
      <c r="CL39" s="286"/>
      <c r="CM39" s="283"/>
      <c r="CN39" s="283"/>
      <c r="CO39" s="286"/>
      <c r="CP39" s="286"/>
      <c r="CQ39" s="286"/>
      <c r="CR39" s="286"/>
      <c r="CS39" s="286"/>
      <c r="CT39" s="286"/>
      <c r="CU39" s="286"/>
      <c r="CV39" s="286"/>
      <c r="CW39" s="286"/>
      <c r="CX39" s="286"/>
      <c r="CY39" s="286"/>
      <c r="CZ39" s="286"/>
      <c r="DA39" s="283"/>
      <c r="DB39" s="286"/>
      <c r="DC39" s="286"/>
      <c r="DD39" s="286"/>
      <c r="DE39" s="286"/>
      <c r="DF39" s="286"/>
      <c r="DG39" s="286"/>
      <c r="DH39" s="286"/>
      <c r="DI39" s="283"/>
      <c r="DJ39" s="283"/>
      <c r="DK39" s="286"/>
      <c r="DL39" s="286"/>
      <c r="DM39" s="286"/>
      <c r="DN39" s="286"/>
      <c r="DO39" s="286"/>
      <c r="DP39" s="286"/>
      <c r="DQ39" s="286"/>
      <c r="DR39" s="286"/>
      <c r="DS39" s="286"/>
      <c r="DT39" s="286"/>
      <c r="DU39" s="286"/>
      <c r="DV39" s="283"/>
      <c r="DW39" s="286"/>
      <c r="DX39" s="286"/>
      <c r="DY39" s="286"/>
      <c r="DZ39" s="283"/>
      <c r="EA39" s="286"/>
      <c r="EB39" s="286"/>
      <c r="EC39" s="286"/>
      <c r="ED39" s="286"/>
      <c r="EE39" s="283"/>
      <c r="EF39" s="283"/>
      <c r="EG39" s="283"/>
      <c r="EH39" s="286"/>
      <c r="EI39" s="286"/>
      <c r="EJ39" s="283"/>
      <c r="EK39" s="286"/>
      <c r="EL39" s="286"/>
      <c r="EM39" s="286"/>
      <c r="EN39" s="283"/>
      <c r="EO39" s="283"/>
      <c r="EP39" s="283"/>
      <c r="EQ39" s="286"/>
      <c r="ER39" s="286"/>
      <c r="ES39" s="286"/>
      <c r="ET39" s="286"/>
      <c r="EU39" s="283"/>
      <c r="EV39" s="283"/>
      <c r="EW39" s="286"/>
      <c r="EX39" s="286"/>
      <c r="EY39" s="286"/>
      <c r="EZ39" s="283"/>
      <c r="FA39" s="283"/>
      <c r="FB39" s="283"/>
      <c r="FC39" s="283"/>
      <c r="FD39" s="283"/>
      <c r="FE39" s="283"/>
      <c r="FF39" s="283"/>
      <c r="FG39" s="283"/>
      <c r="FH39" s="283"/>
      <c r="FI39" s="283"/>
      <c r="FJ39" s="283"/>
      <c r="FK39" s="283"/>
      <c r="FL39" s="283"/>
      <c r="FM39" s="283"/>
      <c r="FN39" s="283"/>
      <c r="FO39" s="283"/>
      <c r="FP39" s="286"/>
      <c r="FQ39" s="286"/>
      <c r="FR39" s="286"/>
      <c r="FS39" s="283"/>
      <c r="FT39" s="283"/>
      <c r="FU39" s="283"/>
      <c r="FV39" s="283"/>
      <c r="FW39" s="283"/>
    </row>
    <row r="40" spans="1:179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6"/>
      <c r="AM40" s="286"/>
      <c r="AN40" s="283"/>
      <c r="AO40" s="286"/>
      <c r="AP40" s="286"/>
      <c r="AQ40" s="283"/>
      <c r="AR40" s="286"/>
      <c r="AS40" s="283"/>
      <c r="AT40" s="286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6"/>
      <c r="BI40" s="286"/>
      <c r="BJ40" s="286"/>
      <c r="BK40" s="286"/>
      <c r="BL40" s="286"/>
      <c r="BM40" s="286"/>
      <c r="BN40" s="286"/>
      <c r="BO40" s="286"/>
      <c r="BP40" s="286"/>
      <c r="BQ40" s="283"/>
      <c r="BR40" s="283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3"/>
      <c r="CE40" s="286"/>
      <c r="CF40" s="286"/>
      <c r="CG40" s="286"/>
      <c r="CH40" s="286"/>
      <c r="CI40" s="286"/>
      <c r="CJ40" s="286"/>
      <c r="CK40" s="286"/>
      <c r="CL40" s="286"/>
      <c r="CM40" s="283"/>
      <c r="CN40" s="283"/>
      <c r="CO40" s="286"/>
      <c r="CP40" s="286"/>
      <c r="CQ40" s="286"/>
      <c r="CR40" s="286"/>
      <c r="CS40" s="286"/>
      <c r="CT40" s="286"/>
      <c r="CU40" s="286"/>
      <c r="CV40" s="286"/>
      <c r="CW40" s="286"/>
      <c r="CX40" s="286"/>
      <c r="CY40" s="286"/>
      <c r="CZ40" s="286"/>
      <c r="DA40" s="283"/>
      <c r="DB40" s="286"/>
      <c r="DC40" s="286"/>
      <c r="DD40" s="286"/>
      <c r="DE40" s="286"/>
      <c r="DF40" s="286"/>
      <c r="DG40" s="286"/>
      <c r="DH40" s="286"/>
      <c r="DI40" s="283"/>
      <c r="DJ40" s="283"/>
      <c r="DK40" s="286"/>
      <c r="DL40" s="286"/>
      <c r="DM40" s="286"/>
      <c r="DN40" s="286"/>
      <c r="DO40" s="286"/>
      <c r="DP40" s="286"/>
      <c r="DQ40" s="286"/>
      <c r="DR40" s="286"/>
      <c r="DS40" s="286"/>
      <c r="DT40" s="286"/>
      <c r="DU40" s="286"/>
      <c r="DV40" s="283"/>
      <c r="DW40" s="286"/>
      <c r="DX40" s="286"/>
      <c r="DY40" s="286"/>
      <c r="DZ40" s="283"/>
      <c r="EA40" s="286"/>
      <c r="EB40" s="286"/>
      <c r="EC40" s="286"/>
      <c r="ED40" s="286"/>
      <c r="EE40" s="283"/>
      <c r="EF40" s="283"/>
      <c r="EG40" s="283"/>
      <c r="EH40" s="286"/>
      <c r="EI40" s="286"/>
      <c r="EJ40" s="283"/>
      <c r="EK40" s="286"/>
      <c r="EL40" s="286"/>
      <c r="EM40" s="286"/>
      <c r="EN40" s="283"/>
      <c r="EO40" s="283"/>
      <c r="EP40" s="283"/>
      <c r="EQ40" s="286"/>
      <c r="ER40" s="286"/>
      <c r="ES40" s="286"/>
      <c r="ET40" s="286"/>
      <c r="EU40" s="283"/>
      <c r="EV40" s="283"/>
      <c r="EW40" s="286"/>
      <c r="EX40" s="286"/>
      <c r="EY40" s="286"/>
      <c r="EZ40" s="283"/>
      <c r="FA40" s="283"/>
      <c r="FB40" s="283"/>
      <c r="FC40" s="283"/>
      <c r="FD40" s="283"/>
      <c r="FE40" s="283"/>
      <c r="FF40" s="283"/>
      <c r="FG40" s="283"/>
      <c r="FH40" s="283"/>
      <c r="FI40" s="283"/>
      <c r="FJ40" s="283"/>
      <c r="FK40" s="283"/>
      <c r="FL40" s="283"/>
      <c r="FM40" s="283"/>
      <c r="FN40" s="283"/>
      <c r="FO40" s="283"/>
      <c r="FP40" s="286"/>
      <c r="FQ40" s="286"/>
      <c r="FR40" s="286"/>
      <c r="FS40" s="283"/>
      <c r="FT40" s="283"/>
      <c r="FU40" s="283"/>
      <c r="FV40" s="283"/>
      <c r="FW40" s="283"/>
    </row>
    <row r="41" spans="1:179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6"/>
      <c r="AM41" s="286"/>
      <c r="AN41" s="283"/>
      <c r="AO41" s="286"/>
      <c r="AP41" s="286"/>
      <c r="AQ41" s="283"/>
      <c r="AR41" s="286"/>
      <c r="AS41" s="283"/>
      <c r="AT41" s="286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6"/>
      <c r="BI41" s="286"/>
      <c r="BJ41" s="286"/>
      <c r="BK41" s="286"/>
      <c r="BL41" s="286"/>
      <c r="BM41" s="286"/>
      <c r="BN41" s="286"/>
      <c r="BO41" s="286"/>
      <c r="BP41" s="286"/>
      <c r="BQ41" s="283"/>
      <c r="BR41" s="283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3"/>
      <c r="CE41" s="286"/>
      <c r="CF41" s="286"/>
      <c r="CG41" s="286"/>
      <c r="CH41" s="286"/>
      <c r="CI41" s="286"/>
      <c r="CJ41" s="286"/>
      <c r="CK41" s="286"/>
      <c r="CL41" s="286"/>
      <c r="CM41" s="283"/>
      <c r="CN41" s="283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3"/>
      <c r="DB41" s="286"/>
      <c r="DC41" s="286"/>
      <c r="DD41" s="286"/>
      <c r="DE41" s="286"/>
      <c r="DF41" s="286"/>
      <c r="DG41" s="286"/>
      <c r="DH41" s="286"/>
      <c r="DI41" s="283"/>
      <c r="DJ41" s="283"/>
      <c r="DK41" s="286"/>
      <c r="DL41" s="286"/>
      <c r="DM41" s="286"/>
      <c r="DN41" s="286"/>
      <c r="DO41" s="286"/>
      <c r="DP41" s="286"/>
      <c r="DQ41" s="286"/>
      <c r="DR41" s="286"/>
      <c r="DS41" s="286"/>
      <c r="DT41" s="286"/>
      <c r="DU41" s="286"/>
      <c r="DV41" s="283"/>
      <c r="DW41" s="286"/>
      <c r="DX41" s="286"/>
      <c r="DY41" s="286"/>
      <c r="DZ41" s="283"/>
      <c r="EA41" s="286"/>
      <c r="EB41" s="286"/>
      <c r="EC41" s="286"/>
      <c r="ED41" s="286"/>
      <c r="EE41" s="283"/>
      <c r="EF41" s="283"/>
      <c r="EG41" s="283"/>
      <c r="EH41" s="286"/>
      <c r="EI41" s="286"/>
      <c r="EJ41" s="283"/>
      <c r="EK41" s="286"/>
      <c r="EL41" s="286"/>
      <c r="EM41" s="286"/>
      <c r="EN41" s="283"/>
      <c r="EO41" s="283"/>
      <c r="EP41" s="283"/>
      <c r="EQ41" s="286"/>
      <c r="ER41" s="286"/>
      <c r="ES41" s="286"/>
      <c r="ET41" s="286"/>
      <c r="EU41" s="283"/>
      <c r="EV41" s="283"/>
      <c r="EW41" s="286"/>
      <c r="EX41" s="286"/>
      <c r="EY41" s="286"/>
      <c r="EZ41" s="283"/>
      <c r="FA41" s="283"/>
      <c r="FB41" s="283"/>
      <c r="FC41" s="283"/>
      <c r="FD41" s="283"/>
      <c r="FE41" s="283"/>
      <c r="FF41" s="283"/>
      <c r="FG41" s="283"/>
      <c r="FH41" s="283"/>
      <c r="FI41" s="283"/>
      <c r="FJ41" s="283"/>
      <c r="FK41" s="283"/>
      <c r="FL41" s="283"/>
      <c r="FM41" s="283"/>
      <c r="FN41" s="283"/>
      <c r="FO41" s="283"/>
      <c r="FP41" s="286"/>
      <c r="FQ41" s="286"/>
      <c r="FR41" s="286"/>
      <c r="FS41" s="283"/>
      <c r="FT41" s="283"/>
      <c r="FU41" s="283"/>
      <c r="FV41" s="283"/>
      <c r="FW41" s="283"/>
    </row>
    <row r="42" spans="1:179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6"/>
      <c r="AM42" s="286"/>
      <c r="AN42" s="283"/>
      <c r="AO42" s="286"/>
      <c r="AP42" s="286"/>
      <c r="AQ42" s="283"/>
      <c r="AR42" s="286"/>
      <c r="AS42" s="283"/>
      <c r="AT42" s="286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6"/>
      <c r="BI42" s="286"/>
      <c r="BJ42" s="286"/>
      <c r="BK42" s="286"/>
      <c r="BL42" s="286"/>
      <c r="BM42" s="286"/>
      <c r="BN42" s="286"/>
      <c r="BO42" s="286"/>
      <c r="BP42" s="286"/>
      <c r="BQ42" s="283"/>
      <c r="BR42" s="283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3"/>
      <c r="CE42" s="286"/>
      <c r="CF42" s="286"/>
      <c r="CG42" s="286"/>
      <c r="CH42" s="286"/>
      <c r="CI42" s="286"/>
      <c r="CJ42" s="286"/>
      <c r="CK42" s="286"/>
      <c r="CL42" s="286"/>
      <c r="CM42" s="283"/>
      <c r="CN42" s="283"/>
      <c r="CO42" s="286"/>
      <c r="CP42" s="286"/>
      <c r="CQ42" s="286"/>
      <c r="CR42" s="286"/>
      <c r="CS42" s="286"/>
      <c r="CT42" s="286"/>
      <c r="CU42" s="286"/>
      <c r="CV42" s="286"/>
      <c r="CW42" s="286"/>
      <c r="CX42" s="286"/>
      <c r="CY42" s="286"/>
      <c r="CZ42" s="286"/>
      <c r="DA42" s="283"/>
      <c r="DB42" s="286"/>
      <c r="DC42" s="286"/>
      <c r="DD42" s="286"/>
      <c r="DE42" s="286"/>
      <c r="DF42" s="286"/>
      <c r="DG42" s="286"/>
      <c r="DH42" s="286"/>
      <c r="DI42" s="283"/>
      <c r="DJ42" s="283"/>
      <c r="DK42" s="286"/>
      <c r="DL42" s="286"/>
      <c r="DM42" s="286"/>
      <c r="DN42" s="286"/>
      <c r="DO42" s="286"/>
      <c r="DP42" s="286"/>
      <c r="DQ42" s="286"/>
      <c r="DR42" s="286"/>
      <c r="DS42" s="286"/>
      <c r="DT42" s="286"/>
      <c r="DU42" s="286"/>
      <c r="DV42" s="283"/>
      <c r="DW42" s="286"/>
      <c r="DX42" s="286"/>
      <c r="DY42" s="286"/>
      <c r="DZ42" s="283"/>
      <c r="EA42" s="286"/>
      <c r="EB42" s="286"/>
      <c r="EC42" s="286"/>
      <c r="ED42" s="286"/>
      <c r="EE42" s="283"/>
      <c r="EF42" s="283"/>
      <c r="EG42" s="283"/>
      <c r="EH42" s="286"/>
      <c r="EI42" s="286"/>
      <c r="EJ42" s="283"/>
      <c r="EK42" s="286"/>
      <c r="EL42" s="286"/>
      <c r="EM42" s="286"/>
      <c r="EN42" s="283"/>
      <c r="EO42" s="283"/>
      <c r="EP42" s="283"/>
      <c r="EQ42" s="286"/>
      <c r="ER42" s="286"/>
      <c r="ES42" s="286"/>
      <c r="ET42" s="286"/>
      <c r="EU42" s="283"/>
      <c r="EV42" s="283"/>
      <c r="EW42" s="286"/>
      <c r="EX42" s="286"/>
      <c r="EY42" s="286"/>
      <c r="EZ42" s="283"/>
      <c r="FA42" s="283"/>
      <c r="FB42" s="283"/>
      <c r="FC42" s="283"/>
      <c r="FD42" s="283"/>
      <c r="FE42" s="283"/>
      <c r="FF42" s="283"/>
      <c r="FG42" s="283"/>
      <c r="FH42" s="283"/>
      <c r="FI42" s="283"/>
      <c r="FJ42" s="283"/>
      <c r="FK42" s="283"/>
      <c r="FL42" s="283"/>
      <c r="FM42" s="283"/>
      <c r="FN42" s="283"/>
      <c r="FO42" s="283"/>
      <c r="FP42" s="286"/>
      <c r="FQ42" s="286"/>
      <c r="FR42" s="286"/>
      <c r="FS42" s="283"/>
      <c r="FT42" s="283"/>
      <c r="FU42" s="283"/>
      <c r="FV42" s="283"/>
      <c r="FW42" s="283"/>
    </row>
    <row r="43" spans="1:179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6"/>
      <c r="AM43" s="286"/>
      <c r="AN43" s="283"/>
      <c r="AO43" s="286"/>
      <c r="AP43" s="286"/>
      <c r="AQ43" s="283"/>
      <c r="AR43" s="286"/>
      <c r="AS43" s="283"/>
      <c r="AT43" s="286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6"/>
      <c r="BI43" s="286"/>
      <c r="BJ43" s="286"/>
      <c r="BK43" s="286"/>
      <c r="BL43" s="286"/>
      <c r="BM43" s="286"/>
      <c r="BN43" s="286"/>
      <c r="BO43" s="286"/>
      <c r="BP43" s="286"/>
      <c r="BQ43" s="283"/>
      <c r="BR43" s="283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3"/>
      <c r="CE43" s="286"/>
      <c r="CF43" s="286"/>
      <c r="CG43" s="286"/>
      <c r="CH43" s="286"/>
      <c r="CI43" s="286"/>
      <c r="CJ43" s="286"/>
      <c r="CK43" s="286"/>
      <c r="CL43" s="286"/>
      <c r="CM43" s="283"/>
      <c r="CN43" s="283"/>
      <c r="CO43" s="286"/>
      <c r="CP43" s="286"/>
      <c r="CQ43" s="286"/>
      <c r="CR43" s="286"/>
      <c r="CS43" s="286"/>
      <c r="CT43" s="286"/>
      <c r="CU43" s="286"/>
      <c r="CV43" s="286"/>
      <c r="CW43" s="286"/>
      <c r="CX43" s="286"/>
      <c r="CY43" s="286"/>
      <c r="CZ43" s="286"/>
      <c r="DA43" s="283"/>
      <c r="DB43" s="286"/>
      <c r="DC43" s="286"/>
      <c r="DD43" s="286"/>
      <c r="DE43" s="286"/>
      <c r="DF43" s="286"/>
      <c r="DG43" s="286"/>
      <c r="DH43" s="286"/>
      <c r="DI43" s="283"/>
      <c r="DJ43" s="283"/>
      <c r="DK43" s="286"/>
      <c r="DL43" s="286"/>
      <c r="DM43" s="286"/>
      <c r="DN43" s="286"/>
      <c r="DO43" s="286"/>
      <c r="DP43" s="286"/>
      <c r="DQ43" s="286"/>
      <c r="DR43" s="286"/>
      <c r="DS43" s="286"/>
      <c r="DT43" s="286"/>
      <c r="DU43" s="286"/>
      <c r="DV43" s="283"/>
      <c r="DW43" s="286"/>
      <c r="DX43" s="286"/>
      <c r="DY43" s="286"/>
      <c r="DZ43" s="283"/>
      <c r="EA43" s="286"/>
      <c r="EB43" s="286"/>
      <c r="EC43" s="286"/>
      <c r="ED43" s="286"/>
      <c r="EE43" s="283"/>
      <c r="EF43" s="283"/>
      <c r="EG43" s="283"/>
      <c r="EH43" s="286"/>
      <c r="EI43" s="286"/>
      <c r="EJ43" s="283"/>
      <c r="EK43" s="286"/>
      <c r="EL43" s="286"/>
      <c r="EM43" s="286"/>
      <c r="EN43" s="283"/>
      <c r="EO43" s="283"/>
      <c r="EP43" s="283"/>
      <c r="EQ43" s="286"/>
      <c r="ER43" s="286"/>
      <c r="ES43" s="286"/>
      <c r="ET43" s="286"/>
      <c r="EU43" s="283"/>
      <c r="EV43" s="283"/>
      <c r="EW43" s="286"/>
      <c r="EX43" s="286"/>
      <c r="EY43" s="286"/>
      <c r="EZ43" s="283"/>
      <c r="FA43" s="283"/>
      <c r="FB43" s="283"/>
      <c r="FC43" s="283"/>
      <c r="FD43" s="283"/>
      <c r="FE43" s="283"/>
      <c r="FF43" s="283"/>
      <c r="FG43" s="283"/>
      <c r="FH43" s="283"/>
      <c r="FI43" s="283"/>
      <c r="FJ43" s="283"/>
      <c r="FK43" s="283"/>
      <c r="FL43" s="283"/>
      <c r="FM43" s="283"/>
      <c r="FN43" s="283"/>
      <c r="FO43" s="283"/>
      <c r="FP43" s="286"/>
      <c r="FQ43" s="286"/>
      <c r="FR43" s="286"/>
      <c r="FS43" s="283"/>
      <c r="FT43" s="283"/>
      <c r="FU43" s="283"/>
      <c r="FV43" s="283"/>
      <c r="FW43" s="283"/>
    </row>
    <row r="44" spans="1:179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6"/>
      <c r="AM44" s="286"/>
      <c r="AN44" s="283"/>
      <c r="AO44" s="286"/>
      <c r="AP44" s="286"/>
      <c r="AQ44" s="283"/>
      <c r="AR44" s="286"/>
      <c r="AS44" s="283"/>
      <c r="AT44" s="286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6"/>
      <c r="BI44" s="286"/>
      <c r="BJ44" s="286"/>
      <c r="BK44" s="286"/>
      <c r="BL44" s="286"/>
      <c r="BM44" s="286"/>
      <c r="BN44" s="286"/>
      <c r="BO44" s="286"/>
      <c r="BP44" s="286"/>
      <c r="BQ44" s="283"/>
      <c r="BR44" s="283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3"/>
      <c r="CE44" s="286"/>
      <c r="CF44" s="286"/>
      <c r="CG44" s="286"/>
      <c r="CH44" s="286"/>
      <c r="CI44" s="286"/>
      <c r="CJ44" s="286"/>
      <c r="CK44" s="286"/>
      <c r="CL44" s="286"/>
      <c r="CM44" s="283"/>
      <c r="CN44" s="283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3"/>
      <c r="DB44" s="286"/>
      <c r="DC44" s="286"/>
      <c r="DD44" s="286"/>
      <c r="DE44" s="286"/>
      <c r="DF44" s="286"/>
      <c r="DG44" s="286"/>
      <c r="DH44" s="286"/>
      <c r="DI44" s="283"/>
      <c r="DJ44" s="283"/>
      <c r="DK44" s="286"/>
      <c r="DL44" s="286"/>
      <c r="DM44" s="286"/>
      <c r="DN44" s="286"/>
      <c r="DO44" s="286"/>
      <c r="DP44" s="286"/>
      <c r="DQ44" s="286"/>
      <c r="DR44" s="286"/>
      <c r="DS44" s="286"/>
      <c r="DT44" s="286"/>
      <c r="DU44" s="286"/>
      <c r="DV44" s="283"/>
      <c r="DW44" s="286"/>
      <c r="DX44" s="286"/>
      <c r="DY44" s="286"/>
      <c r="DZ44" s="283"/>
      <c r="EA44" s="286"/>
      <c r="EB44" s="286"/>
      <c r="EC44" s="286"/>
      <c r="ED44" s="286"/>
      <c r="EE44" s="283"/>
      <c r="EF44" s="283"/>
      <c r="EG44" s="283"/>
      <c r="EH44" s="286"/>
      <c r="EI44" s="286"/>
      <c r="EJ44" s="283"/>
      <c r="EK44" s="286"/>
      <c r="EL44" s="286"/>
      <c r="EM44" s="286"/>
      <c r="EN44" s="283"/>
      <c r="EO44" s="283"/>
      <c r="EP44" s="283"/>
      <c r="EQ44" s="286"/>
      <c r="ER44" s="286"/>
      <c r="ES44" s="286"/>
      <c r="ET44" s="286"/>
      <c r="EU44" s="283"/>
      <c r="EV44" s="283"/>
      <c r="EW44" s="286"/>
      <c r="EX44" s="286"/>
      <c r="EY44" s="286"/>
      <c r="EZ44" s="283"/>
      <c r="FA44" s="283"/>
      <c r="FB44" s="283"/>
      <c r="FC44" s="283"/>
      <c r="FD44" s="283"/>
      <c r="FE44" s="283"/>
      <c r="FF44" s="283"/>
      <c r="FG44" s="283"/>
      <c r="FH44" s="283"/>
      <c r="FI44" s="283"/>
      <c r="FJ44" s="283"/>
      <c r="FK44" s="283"/>
      <c r="FL44" s="283"/>
      <c r="FM44" s="283"/>
      <c r="FN44" s="283"/>
      <c r="FO44" s="283"/>
      <c r="FP44" s="286"/>
      <c r="FQ44" s="286"/>
      <c r="FR44" s="286"/>
      <c r="FS44" s="283"/>
      <c r="FT44" s="283"/>
      <c r="FU44" s="283"/>
      <c r="FV44" s="283"/>
      <c r="FW44" s="283"/>
    </row>
    <row r="45" spans="1:179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6"/>
      <c r="AM45" s="286"/>
      <c r="AN45" s="283"/>
      <c r="AO45" s="286"/>
      <c r="AP45" s="286"/>
      <c r="AQ45" s="283"/>
      <c r="AR45" s="286"/>
      <c r="AS45" s="283"/>
      <c r="AT45" s="286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6"/>
      <c r="BI45" s="286"/>
      <c r="BJ45" s="286"/>
      <c r="BK45" s="286"/>
      <c r="BL45" s="286"/>
      <c r="BM45" s="286"/>
      <c r="BN45" s="286"/>
      <c r="BO45" s="286"/>
      <c r="BP45" s="286"/>
      <c r="BQ45" s="283"/>
      <c r="BR45" s="283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3"/>
      <c r="CE45" s="286"/>
      <c r="CF45" s="286"/>
      <c r="CG45" s="286"/>
      <c r="CH45" s="286"/>
      <c r="CI45" s="286"/>
      <c r="CJ45" s="286"/>
      <c r="CK45" s="286"/>
      <c r="CL45" s="286"/>
      <c r="CM45" s="283"/>
      <c r="CN45" s="283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3"/>
      <c r="DB45" s="286"/>
      <c r="DC45" s="286"/>
      <c r="DD45" s="286"/>
      <c r="DE45" s="286"/>
      <c r="DF45" s="286"/>
      <c r="DG45" s="286"/>
      <c r="DH45" s="286"/>
      <c r="DI45" s="283"/>
      <c r="DJ45" s="283"/>
      <c r="DK45" s="286"/>
      <c r="DL45" s="286"/>
      <c r="DM45" s="286"/>
      <c r="DN45" s="286"/>
      <c r="DO45" s="286"/>
      <c r="DP45" s="286"/>
      <c r="DQ45" s="286"/>
      <c r="DR45" s="286"/>
      <c r="DS45" s="286"/>
      <c r="DT45" s="286"/>
      <c r="DU45" s="286"/>
      <c r="DV45" s="283"/>
      <c r="DW45" s="286"/>
      <c r="DX45" s="286"/>
      <c r="DY45" s="286"/>
      <c r="DZ45" s="283"/>
      <c r="EA45" s="286"/>
      <c r="EB45" s="286"/>
      <c r="EC45" s="286"/>
      <c r="ED45" s="286"/>
      <c r="EE45" s="283"/>
      <c r="EF45" s="283"/>
      <c r="EG45" s="283"/>
      <c r="EH45" s="286"/>
      <c r="EI45" s="286"/>
      <c r="EJ45" s="283"/>
      <c r="EK45" s="286"/>
      <c r="EL45" s="286"/>
      <c r="EM45" s="286"/>
      <c r="EN45" s="283"/>
      <c r="EO45" s="283"/>
      <c r="EP45" s="283"/>
      <c r="EQ45" s="286"/>
      <c r="ER45" s="286"/>
      <c r="ES45" s="286"/>
      <c r="ET45" s="286"/>
      <c r="EU45" s="283"/>
      <c r="EV45" s="283"/>
      <c r="EW45" s="286"/>
      <c r="EX45" s="286"/>
      <c r="EY45" s="286"/>
      <c r="EZ45" s="283"/>
      <c r="FA45" s="283"/>
      <c r="FB45" s="283"/>
      <c r="FC45" s="283"/>
      <c r="FD45" s="283"/>
      <c r="FE45" s="283"/>
      <c r="FF45" s="283"/>
      <c r="FG45" s="283"/>
      <c r="FH45" s="283"/>
      <c r="FI45" s="283"/>
      <c r="FJ45" s="283"/>
      <c r="FK45" s="283"/>
      <c r="FL45" s="283"/>
      <c r="FM45" s="283"/>
      <c r="FN45" s="283"/>
      <c r="FO45" s="283"/>
      <c r="FP45" s="286"/>
      <c r="FQ45" s="286"/>
      <c r="FR45" s="286"/>
      <c r="FS45" s="283"/>
      <c r="FT45" s="283"/>
      <c r="FU45" s="283"/>
      <c r="FV45" s="283"/>
      <c r="FW45" s="283"/>
    </row>
    <row r="46" spans="1:179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6"/>
      <c r="AM46" s="286"/>
      <c r="AN46" s="283"/>
      <c r="AO46" s="286"/>
      <c r="AP46" s="286"/>
      <c r="AQ46" s="283"/>
      <c r="AR46" s="286"/>
      <c r="AS46" s="283"/>
      <c r="AT46" s="286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6"/>
      <c r="BI46" s="286"/>
      <c r="BJ46" s="286"/>
      <c r="BK46" s="286"/>
      <c r="BL46" s="286"/>
      <c r="BM46" s="286"/>
      <c r="BN46" s="286"/>
      <c r="BO46" s="286"/>
      <c r="BP46" s="286"/>
      <c r="BQ46" s="283"/>
      <c r="BR46" s="283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3"/>
      <c r="CE46" s="286"/>
      <c r="CF46" s="286"/>
      <c r="CG46" s="286"/>
      <c r="CH46" s="286"/>
      <c r="CI46" s="286"/>
      <c r="CJ46" s="286"/>
      <c r="CK46" s="286"/>
      <c r="CL46" s="286"/>
      <c r="CM46" s="283"/>
      <c r="CN46" s="283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  <c r="CZ46" s="286"/>
      <c r="DA46" s="283"/>
      <c r="DB46" s="286"/>
      <c r="DC46" s="286"/>
      <c r="DD46" s="286"/>
      <c r="DE46" s="286"/>
      <c r="DF46" s="286"/>
      <c r="DG46" s="286"/>
      <c r="DH46" s="286"/>
      <c r="DI46" s="283"/>
      <c r="DJ46" s="283"/>
      <c r="DK46" s="286"/>
      <c r="DL46" s="286"/>
      <c r="DM46" s="286"/>
      <c r="DN46" s="286"/>
      <c r="DO46" s="286"/>
      <c r="DP46" s="286"/>
      <c r="DQ46" s="286"/>
      <c r="DR46" s="286"/>
      <c r="DS46" s="286"/>
      <c r="DT46" s="286"/>
      <c r="DU46" s="286"/>
      <c r="DV46" s="283"/>
      <c r="DW46" s="286"/>
      <c r="DX46" s="286"/>
      <c r="DY46" s="286"/>
      <c r="DZ46" s="283"/>
      <c r="EA46" s="286"/>
      <c r="EB46" s="286"/>
      <c r="EC46" s="286"/>
      <c r="ED46" s="286"/>
      <c r="EE46" s="283"/>
      <c r="EF46" s="283"/>
      <c r="EG46" s="283"/>
      <c r="EH46" s="286"/>
      <c r="EI46" s="286"/>
      <c r="EJ46" s="283"/>
      <c r="EK46" s="286"/>
      <c r="EL46" s="286"/>
      <c r="EM46" s="286"/>
      <c r="EN46" s="283"/>
      <c r="EO46" s="283"/>
      <c r="EP46" s="283"/>
      <c r="EQ46" s="286"/>
      <c r="ER46" s="286"/>
      <c r="ES46" s="286"/>
      <c r="ET46" s="286"/>
      <c r="EU46" s="283"/>
      <c r="EV46" s="283"/>
      <c r="EW46" s="286"/>
      <c r="EX46" s="286"/>
      <c r="EY46" s="286"/>
      <c r="EZ46" s="283"/>
      <c r="FA46" s="283"/>
      <c r="FB46" s="283"/>
      <c r="FC46" s="283"/>
      <c r="FD46" s="283"/>
      <c r="FE46" s="283"/>
      <c r="FF46" s="283"/>
      <c r="FG46" s="283"/>
      <c r="FH46" s="283"/>
      <c r="FI46" s="283"/>
      <c r="FJ46" s="283"/>
      <c r="FK46" s="283"/>
      <c r="FL46" s="283"/>
      <c r="FM46" s="283"/>
      <c r="FN46" s="283"/>
      <c r="FO46" s="283"/>
      <c r="FP46" s="286"/>
      <c r="FQ46" s="286"/>
      <c r="FR46" s="286"/>
      <c r="FS46" s="283"/>
      <c r="FT46" s="283"/>
      <c r="FU46" s="283"/>
      <c r="FV46" s="283"/>
      <c r="FW46" s="283"/>
    </row>
    <row r="47" spans="1:179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6"/>
      <c r="AM47" s="286"/>
      <c r="AN47" s="283"/>
      <c r="AO47" s="286"/>
      <c r="AP47" s="286"/>
      <c r="AQ47" s="283"/>
      <c r="AR47" s="286"/>
      <c r="AS47" s="283"/>
      <c r="AT47" s="286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6"/>
      <c r="BI47" s="286"/>
      <c r="BJ47" s="286"/>
      <c r="BK47" s="286"/>
      <c r="BL47" s="286"/>
      <c r="BM47" s="286"/>
      <c r="BN47" s="286"/>
      <c r="BO47" s="286"/>
      <c r="BP47" s="286"/>
      <c r="BQ47" s="283"/>
      <c r="BR47" s="283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3"/>
      <c r="CE47" s="286"/>
      <c r="CF47" s="286"/>
      <c r="CG47" s="286"/>
      <c r="CH47" s="286"/>
      <c r="CI47" s="286"/>
      <c r="CJ47" s="286"/>
      <c r="CK47" s="286"/>
      <c r="CL47" s="286"/>
      <c r="CM47" s="283"/>
      <c r="CN47" s="283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3"/>
      <c r="DB47" s="286"/>
      <c r="DC47" s="286"/>
      <c r="DD47" s="286"/>
      <c r="DE47" s="286"/>
      <c r="DF47" s="286"/>
      <c r="DG47" s="286"/>
      <c r="DH47" s="286"/>
      <c r="DI47" s="283"/>
      <c r="DJ47" s="283"/>
      <c r="DK47" s="286"/>
      <c r="DL47" s="286"/>
      <c r="DM47" s="286"/>
      <c r="DN47" s="286"/>
      <c r="DO47" s="286"/>
      <c r="DP47" s="286"/>
      <c r="DQ47" s="286"/>
      <c r="DR47" s="286"/>
      <c r="DS47" s="286"/>
      <c r="DT47" s="286"/>
      <c r="DU47" s="286"/>
      <c r="DV47" s="283"/>
      <c r="DW47" s="286"/>
      <c r="DX47" s="286"/>
      <c r="DY47" s="286"/>
      <c r="DZ47" s="283"/>
      <c r="EA47" s="286"/>
      <c r="EB47" s="286"/>
      <c r="EC47" s="286"/>
      <c r="ED47" s="286"/>
      <c r="EE47" s="283"/>
      <c r="EF47" s="283"/>
      <c r="EG47" s="283"/>
      <c r="EH47" s="286"/>
      <c r="EI47" s="286"/>
      <c r="EJ47" s="283"/>
      <c r="EK47" s="286"/>
      <c r="EL47" s="286"/>
      <c r="EM47" s="286"/>
      <c r="EN47" s="283"/>
      <c r="EO47" s="283"/>
      <c r="EP47" s="283"/>
      <c r="EQ47" s="286"/>
      <c r="ER47" s="286"/>
      <c r="ES47" s="286"/>
      <c r="ET47" s="286"/>
      <c r="EU47" s="283"/>
      <c r="EV47" s="283"/>
      <c r="EW47" s="286"/>
      <c r="EX47" s="286"/>
      <c r="EY47" s="286"/>
      <c r="EZ47" s="283"/>
      <c r="FA47" s="283"/>
      <c r="FB47" s="283"/>
      <c r="FC47" s="283"/>
      <c r="FD47" s="283"/>
      <c r="FE47" s="283"/>
      <c r="FF47" s="283"/>
      <c r="FG47" s="283"/>
      <c r="FH47" s="283"/>
      <c r="FI47" s="283"/>
      <c r="FJ47" s="283"/>
      <c r="FK47" s="283"/>
      <c r="FL47" s="283"/>
      <c r="FM47" s="283"/>
      <c r="FN47" s="283"/>
      <c r="FO47" s="283"/>
      <c r="FP47" s="286"/>
      <c r="FQ47" s="286"/>
      <c r="FR47" s="286"/>
      <c r="FS47" s="283"/>
      <c r="FT47" s="283"/>
      <c r="FU47" s="283"/>
      <c r="FV47" s="283"/>
      <c r="FW47" s="283"/>
    </row>
    <row r="48" spans="1:179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6"/>
      <c r="AM48" s="286"/>
      <c r="AN48" s="283"/>
      <c r="AO48" s="286"/>
      <c r="AP48" s="286"/>
      <c r="AQ48" s="283"/>
      <c r="AR48" s="286"/>
      <c r="AS48" s="283"/>
      <c r="AT48" s="286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6"/>
      <c r="BI48" s="286"/>
      <c r="BJ48" s="286"/>
      <c r="BK48" s="286"/>
      <c r="BL48" s="286"/>
      <c r="BM48" s="286"/>
      <c r="BN48" s="286"/>
      <c r="BO48" s="286"/>
      <c r="BP48" s="286"/>
      <c r="BQ48" s="283"/>
      <c r="BR48" s="283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3"/>
      <c r="CE48" s="286"/>
      <c r="CF48" s="286"/>
      <c r="CG48" s="286"/>
      <c r="CH48" s="286"/>
      <c r="CI48" s="286"/>
      <c r="CJ48" s="286"/>
      <c r="CK48" s="286"/>
      <c r="CL48" s="286"/>
      <c r="CM48" s="283"/>
      <c r="CN48" s="283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3"/>
      <c r="DB48" s="286"/>
      <c r="DC48" s="286"/>
      <c r="DD48" s="286"/>
      <c r="DE48" s="286"/>
      <c r="DF48" s="286"/>
      <c r="DG48" s="286"/>
      <c r="DH48" s="286"/>
      <c r="DI48" s="283"/>
      <c r="DJ48" s="283"/>
      <c r="DK48" s="286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3"/>
      <c r="DW48" s="286"/>
      <c r="DX48" s="286"/>
      <c r="DY48" s="286"/>
      <c r="DZ48" s="283"/>
      <c r="EA48" s="286"/>
      <c r="EB48" s="286"/>
      <c r="EC48" s="286"/>
      <c r="ED48" s="286"/>
      <c r="EE48" s="283"/>
      <c r="EF48" s="283"/>
      <c r="EG48" s="283"/>
      <c r="EH48" s="286"/>
      <c r="EI48" s="286"/>
      <c r="EJ48" s="283"/>
      <c r="EK48" s="286"/>
      <c r="EL48" s="286"/>
      <c r="EM48" s="286"/>
      <c r="EN48" s="283"/>
      <c r="EO48" s="283"/>
      <c r="EP48" s="283"/>
      <c r="EQ48" s="286"/>
      <c r="ER48" s="286"/>
      <c r="ES48" s="286"/>
      <c r="ET48" s="286"/>
      <c r="EU48" s="283"/>
      <c r="EV48" s="283"/>
      <c r="EW48" s="286"/>
      <c r="EX48" s="286"/>
      <c r="EY48" s="286"/>
      <c r="EZ48" s="283"/>
      <c r="FA48" s="283"/>
      <c r="FB48" s="283"/>
      <c r="FC48" s="283"/>
      <c r="FD48" s="283"/>
      <c r="FE48" s="283"/>
      <c r="FF48" s="283"/>
      <c r="FG48" s="283"/>
      <c r="FH48" s="283"/>
      <c r="FI48" s="283"/>
      <c r="FJ48" s="283"/>
      <c r="FK48" s="283"/>
      <c r="FL48" s="283"/>
      <c r="FM48" s="283"/>
      <c r="FN48" s="283"/>
      <c r="FO48" s="283"/>
      <c r="FP48" s="286"/>
      <c r="FQ48" s="286"/>
      <c r="FR48" s="286"/>
      <c r="FS48" s="283"/>
      <c r="FT48" s="283"/>
      <c r="FU48" s="283"/>
      <c r="FV48" s="283"/>
      <c r="FW48" s="283"/>
    </row>
    <row r="49" spans="1:179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6"/>
      <c r="AM49" s="286"/>
      <c r="AN49" s="283"/>
      <c r="AO49" s="286"/>
      <c r="AP49" s="286"/>
      <c r="AQ49" s="283"/>
      <c r="AR49" s="286"/>
      <c r="AS49" s="283"/>
      <c r="AT49" s="286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6"/>
      <c r="BI49" s="286"/>
      <c r="BJ49" s="286"/>
      <c r="BK49" s="286"/>
      <c r="BL49" s="286"/>
      <c r="BM49" s="286"/>
      <c r="BN49" s="286"/>
      <c r="BO49" s="286"/>
      <c r="BP49" s="286"/>
      <c r="BQ49" s="283"/>
      <c r="BR49" s="283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3"/>
      <c r="CE49" s="286"/>
      <c r="CF49" s="286"/>
      <c r="CG49" s="286"/>
      <c r="CH49" s="286"/>
      <c r="CI49" s="286"/>
      <c r="CJ49" s="286"/>
      <c r="CK49" s="286"/>
      <c r="CL49" s="286"/>
      <c r="CM49" s="283"/>
      <c r="CN49" s="283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3"/>
      <c r="DB49" s="286"/>
      <c r="DC49" s="286"/>
      <c r="DD49" s="286"/>
      <c r="DE49" s="286"/>
      <c r="DF49" s="286"/>
      <c r="DG49" s="286"/>
      <c r="DH49" s="286"/>
      <c r="DI49" s="283"/>
      <c r="DJ49" s="283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3"/>
      <c r="DW49" s="286"/>
      <c r="DX49" s="286"/>
      <c r="DY49" s="286"/>
      <c r="DZ49" s="283"/>
      <c r="EA49" s="286"/>
      <c r="EB49" s="286"/>
      <c r="EC49" s="286"/>
      <c r="ED49" s="286"/>
      <c r="EE49" s="283"/>
      <c r="EF49" s="283"/>
      <c r="EG49" s="283"/>
      <c r="EH49" s="286"/>
      <c r="EI49" s="286"/>
      <c r="EJ49" s="283"/>
      <c r="EK49" s="286"/>
      <c r="EL49" s="286"/>
      <c r="EM49" s="286"/>
      <c r="EN49" s="283"/>
      <c r="EO49" s="283"/>
      <c r="EP49" s="283"/>
      <c r="EQ49" s="286"/>
      <c r="ER49" s="286"/>
      <c r="ES49" s="286"/>
      <c r="ET49" s="286"/>
      <c r="EU49" s="283"/>
      <c r="EV49" s="283"/>
      <c r="EW49" s="286"/>
      <c r="EX49" s="286"/>
      <c r="EY49" s="286"/>
      <c r="EZ49" s="283"/>
      <c r="FA49" s="283"/>
      <c r="FB49" s="283"/>
      <c r="FC49" s="283"/>
      <c r="FD49" s="283"/>
      <c r="FE49" s="283"/>
      <c r="FF49" s="283"/>
      <c r="FG49" s="283"/>
      <c r="FH49" s="283"/>
      <c r="FI49" s="283"/>
      <c r="FJ49" s="283"/>
      <c r="FK49" s="283"/>
      <c r="FL49" s="283"/>
      <c r="FM49" s="283"/>
      <c r="FN49" s="283"/>
      <c r="FO49" s="283"/>
      <c r="FP49" s="286"/>
      <c r="FQ49" s="286"/>
      <c r="FR49" s="286"/>
      <c r="FS49" s="283"/>
      <c r="FT49" s="283"/>
      <c r="FU49" s="283"/>
      <c r="FV49" s="283"/>
      <c r="FW49" s="283"/>
    </row>
    <row r="50" spans="1:179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6"/>
      <c r="AM50" s="286"/>
      <c r="AN50" s="283"/>
      <c r="AO50" s="286"/>
      <c r="AP50" s="286"/>
      <c r="AQ50" s="283"/>
      <c r="AR50" s="286"/>
      <c r="AS50" s="283"/>
      <c r="AT50" s="286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6"/>
      <c r="BI50" s="286"/>
      <c r="BJ50" s="286"/>
      <c r="BK50" s="286"/>
      <c r="BL50" s="286"/>
      <c r="BM50" s="286"/>
      <c r="BN50" s="286"/>
      <c r="BO50" s="286"/>
      <c r="BP50" s="286"/>
      <c r="BQ50" s="283"/>
      <c r="BR50" s="283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3"/>
      <c r="CE50" s="286"/>
      <c r="CF50" s="286"/>
      <c r="CG50" s="286"/>
      <c r="CH50" s="286"/>
      <c r="CI50" s="286"/>
      <c r="CJ50" s="286"/>
      <c r="CK50" s="286"/>
      <c r="CL50" s="286"/>
      <c r="CM50" s="283"/>
      <c r="CN50" s="283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3"/>
      <c r="DB50" s="286"/>
      <c r="DC50" s="286"/>
      <c r="DD50" s="286"/>
      <c r="DE50" s="286"/>
      <c r="DF50" s="286"/>
      <c r="DG50" s="286"/>
      <c r="DH50" s="286"/>
      <c r="DI50" s="283"/>
      <c r="DJ50" s="283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3"/>
      <c r="DW50" s="286"/>
      <c r="DX50" s="286"/>
      <c r="DY50" s="286"/>
      <c r="DZ50" s="283"/>
      <c r="EA50" s="286"/>
      <c r="EB50" s="286"/>
      <c r="EC50" s="286"/>
      <c r="ED50" s="286"/>
      <c r="EE50" s="283"/>
      <c r="EF50" s="283"/>
      <c r="EG50" s="283"/>
      <c r="EH50" s="286"/>
      <c r="EI50" s="286"/>
      <c r="EJ50" s="283"/>
      <c r="EK50" s="286"/>
      <c r="EL50" s="286"/>
      <c r="EM50" s="286"/>
      <c r="EN50" s="283"/>
      <c r="EO50" s="283"/>
      <c r="EP50" s="283"/>
      <c r="EQ50" s="286"/>
      <c r="ER50" s="286"/>
      <c r="ES50" s="286"/>
      <c r="ET50" s="286"/>
      <c r="EU50" s="283"/>
      <c r="EV50" s="283"/>
      <c r="EW50" s="286"/>
      <c r="EX50" s="286"/>
      <c r="EY50" s="286"/>
      <c r="EZ50" s="283"/>
      <c r="FA50" s="283"/>
      <c r="FB50" s="283"/>
      <c r="FC50" s="283"/>
      <c r="FD50" s="283"/>
      <c r="FE50" s="283"/>
      <c r="FF50" s="283"/>
      <c r="FG50" s="283"/>
      <c r="FH50" s="283"/>
      <c r="FI50" s="283"/>
      <c r="FJ50" s="283"/>
      <c r="FK50" s="283"/>
      <c r="FL50" s="283"/>
      <c r="FM50" s="283"/>
      <c r="FN50" s="283"/>
      <c r="FO50" s="283"/>
      <c r="FP50" s="286"/>
      <c r="FQ50" s="286"/>
      <c r="FR50" s="286"/>
      <c r="FS50" s="283"/>
      <c r="FT50" s="283"/>
      <c r="FU50" s="283"/>
      <c r="FV50" s="283"/>
      <c r="FW50" s="283"/>
    </row>
    <row r="51" spans="1:179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6"/>
      <c r="AM51" s="286"/>
      <c r="AN51" s="283"/>
      <c r="AO51" s="286"/>
      <c r="AP51" s="286"/>
      <c r="AQ51" s="283"/>
      <c r="AR51" s="286"/>
      <c r="AS51" s="283"/>
      <c r="AT51" s="286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6"/>
      <c r="BI51" s="286"/>
      <c r="BJ51" s="286"/>
      <c r="BK51" s="286"/>
      <c r="BL51" s="286"/>
      <c r="BM51" s="286"/>
      <c r="BN51" s="286"/>
      <c r="BO51" s="286"/>
      <c r="BP51" s="286"/>
      <c r="BQ51" s="283"/>
      <c r="BR51" s="283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3"/>
      <c r="CE51" s="286"/>
      <c r="CF51" s="286"/>
      <c r="CG51" s="286"/>
      <c r="CH51" s="286"/>
      <c r="CI51" s="286"/>
      <c r="CJ51" s="286"/>
      <c r="CK51" s="286"/>
      <c r="CL51" s="286"/>
      <c r="CM51" s="283"/>
      <c r="CN51" s="283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3"/>
      <c r="DB51" s="286"/>
      <c r="DC51" s="286"/>
      <c r="DD51" s="286"/>
      <c r="DE51" s="286"/>
      <c r="DF51" s="286"/>
      <c r="DG51" s="286"/>
      <c r="DH51" s="286"/>
      <c r="DI51" s="283"/>
      <c r="DJ51" s="283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3"/>
      <c r="DW51" s="286"/>
      <c r="DX51" s="286"/>
      <c r="DY51" s="286"/>
      <c r="DZ51" s="283"/>
      <c r="EA51" s="286"/>
      <c r="EB51" s="286"/>
      <c r="EC51" s="286"/>
      <c r="ED51" s="286"/>
      <c r="EE51" s="283"/>
      <c r="EF51" s="283"/>
      <c r="EG51" s="283"/>
      <c r="EH51" s="286"/>
      <c r="EI51" s="286"/>
      <c r="EJ51" s="283"/>
      <c r="EK51" s="286"/>
      <c r="EL51" s="286"/>
      <c r="EM51" s="286"/>
      <c r="EN51" s="283"/>
      <c r="EO51" s="283"/>
      <c r="EP51" s="283"/>
      <c r="EQ51" s="286"/>
      <c r="ER51" s="286"/>
      <c r="ES51" s="286"/>
      <c r="ET51" s="286"/>
      <c r="EU51" s="283"/>
      <c r="EV51" s="283"/>
      <c r="EW51" s="286"/>
      <c r="EX51" s="286"/>
      <c r="EY51" s="286"/>
      <c r="EZ51" s="283"/>
      <c r="FA51" s="283"/>
      <c r="FB51" s="283"/>
      <c r="FC51" s="283"/>
      <c r="FD51" s="283"/>
      <c r="FE51" s="283"/>
      <c r="FF51" s="283"/>
      <c r="FG51" s="283"/>
      <c r="FH51" s="283"/>
      <c r="FI51" s="283"/>
      <c r="FJ51" s="283"/>
      <c r="FK51" s="283"/>
      <c r="FL51" s="283"/>
      <c r="FM51" s="283"/>
      <c r="FN51" s="283"/>
      <c r="FO51" s="283"/>
      <c r="FP51" s="286"/>
      <c r="FQ51" s="286"/>
      <c r="FR51" s="286"/>
      <c r="FS51" s="283"/>
      <c r="FT51" s="283"/>
      <c r="FU51" s="283"/>
      <c r="FV51" s="283"/>
      <c r="FW51" s="283"/>
    </row>
    <row r="52" spans="1:179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6"/>
      <c r="AM52" s="286"/>
      <c r="AN52" s="283"/>
      <c r="AO52" s="286"/>
      <c r="AP52" s="286"/>
      <c r="AQ52" s="283"/>
      <c r="AR52" s="286"/>
      <c r="AS52" s="283"/>
      <c r="AT52" s="286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6"/>
      <c r="BI52" s="286"/>
      <c r="BJ52" s="286"/>
      <c r="BK52" s="286"/>
      <c r="BL52" s="286"/>
      <c r="BM52" s="286"/>
      <c r="BN52" s="286"/>
      <c r="BO52" s="286"/>
      <c r="BP52" s="286"/>
      <c r="BQ52" s="283"/>
      <c r="BR52" s="283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3"/>
      <c r="CE52" s="286"/>
      <c r="CF52" s="286"/>
      <c r="CG52" s="286"/>
      <c r="CH52" s="286"/>
      <c r="CI52" s="286"/>
      <c r="CJ52" s="286"/>
      <c r="CK52" s="286"/>
      <c r="CL52" s="286"/>
      <c r="CM52" s="283"/>
      <c r="CN52" s="283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3"/>
      <c r="DB52" s="286"/>
      <c r="DC52" s="286"/>
      <c r="DD52" s="286"/>
      <c r="DE52" s="286"/>
      <c r="DF52" s="286"/>
      <c r="DG52" s="286"/>
      <c r="DH52" s="286"/>
      <c r="DI52" s="283"/>
      <c r="DJ52" s="283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3"/>
      <c r="DW52" s="286"/>
      <c r="DX52" s="286"/>
      <c r="DY52" s="286"/>
      <c r="DZ52" s="283"/>
      <c r="EA52" s="286"/>
      <c r="EB52" s="286"/>
      <c r="EC52" s="286"/>
      <c r="ED52" s="286"/>
      <c r="EE52" s="283"/>
      <c r="EF52" s="283"/>
      <c r="EG52" s="283"/>
      <c r="EH52" s="286"/>
      <c r="EI52" s="286"/>
      <c r="EJ52" s="283"/>
      <c r="EK52" s="286"/>
      <c r="EL52" s="286"/>
      <c r="EM52" s="286"/>
      <c r="EN52" s="283"/>
      <c r="EO52" s="283"/>
      <c r="EP52" s="283"/>
      <c r="EQ52" s="286"/>
      <c r="ER52" s="286"/>
      <c r="ES52" s="286"/>
      <c r="ET52" s="286"/>
      <c r="EU52" s="283"/>
      <c r="EV52" s="283"/>
      <c r="EW52" s="286"/>
      <c r="EX52" s="286"/>
      <c r="EY52" s="286"/>
      <c r="EZ52" s="283"/>
      <c r="FA52" s="283"/>
      <c r="FB52" s="283"/>
      <c r="FC52" s="283"/>
      <c r="FD52" s="283"/>
      <c r="FE52" s="283"/>
      <c r="FF52" s="283"/>
      <c r="FG52" s="283"/>
      <c r="FH52" s="283"/>
      <c r="FI52" s="283"/>
      <c r="FJ52" s="283"/>
      <c r="FK52" s="283"/>
      <c r="FL52" s="283"/>
      <c r="FM52" s="283"/>
      <c r="FN52" s="283"/>
      <c r="FO52" s="283"/>
      <c r="FP52" s="286"/>
      <c r="FQ52" s="286"/>
      <c r="FR52" s="286"/>
      <c r="FS52" s="283"/>
      <c r="FT52" s="283"/>
      <c r="FU52" s="283"/>
      <c r="FV52" s="283"/>
      <c r="FW52" s="283"/>
    </row>
    <row r="53" spans="1:179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6"/>
      <c r="AM53" s="286"/>
      <c r="AN53" s="283"/>
      <c r="AO53" s="286"/>
      <c r="AP53" s="286"/>
      <c r="AQ53" s="283"/>
      <c r="AR53" s="286"/>
      <c r="AS53" s="283"/>
      <c r="AT53" s="286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6"/>
      <c r="BI53" s="286"/>
      <c r="BJ53" s="286"/>
      <c r="BK53" s="286"/>
      <c r="BL53" s="286"/>
      <c r="BM53" s="286"/>
      <c r="BN53" s="286"/>
      <c r="BO53" s="286"/>
      <c r="BP53" s="286"/>
      <c r="BQ53" s="283"/>
      <c r="BR53" s="283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3"/>
      <c r="CE53" s="286"/>
      <c r="CF53" s="286"/>
      <c r="CG53" s="286"/>
      <c r="CH53" s="286"/>
      <c r="CI53" s="286"/>
      <c r="CJ53" s="286"/>
      <c r="CK53" s="286"/>
      <c r="CL53" s="286"/>
      <c r="CM53" s="283"/>
      <c r="CN53" s="283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3"/>
      <c r="DB53" s="286"/>
      <c r="DC53" s="286"/>
      <c r="DD53" s="286"/>
      <c r="DE53" s="286"/>
      <c r="DF53" s="286"/>
      <c r="DG53" s="286"/>
      <c r="DH53" s="286"/>
      <c r="DI53" s="283"/>
      <c r="DJ53" s="283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3"/>
      <c r="DW53" s="286"/>
      <c r="DX53" s="286"/>
      <c r="DY53" s="286"/>
      <c r="DZ53" s="283"/>
      <c r="EA53" s="286"/>
      <c r="EB53" s="286"/>
      <c r="EC53" s="286"/>
      <c r="ED53" s="286"/>
      <c r="EE53" s="283"/>
      <c r="EF53" s="283"/>
      <c r="EG53" s="283"/>
      <c r="EH53" s="286"/>
      <c r="EI53" s="286"/>
      <c r="EJ53" s="283"/>
      <c r="EK53" s="286"/>
      <c r="EL53" s="286"/>
      <c r="EM53" s="286"/>
      <c r="EN53" s="283"/>
      <c r="EO53" s="283"/>
      <c r="EP53" s="283"/>
      <c r="EQ53" s="286"/>
      <c r="ER53" s="286"/>
      <c r="ES53" s="286"/>
      <c r="ET53" s="286"/>
      <c r="EU53" s="283"/>
      <c r="EV53" s="283"/>
      <c r="EW53" s="286"/>
      <c r="EX53" s="286"/>
      <c r="EY53" s="286"/>
      <c r="EZ53" s="283"/>
      <c r="FA53" s="283"/>
      <c r="FB53" s="283"/>
      <c r="FC53" s="283"/>
      <c r="FD53" s="283"/>
      <c r="FE53" s="283"/>
      <c r="FF53" s="283"/>
      <c r="FG53" s="283"/>
      <c r="FH53" s="283"/>
      <c r="FI53" s="283"/>
      <c r="FJ53" s="283"/>
      <c r="FK53" s="283"/>
      <c r="FL53" s="283"/>
      <c r="FM53" s="283"/>
      <c r="FN53" s="283"/>
      <c r="FO53" s="283"/>
      <c r="FP53" s="286"/>
      <c r="FQ53" s="286"/>
      <c r="FR53" s="286"/>
      <c r="FS53" s="283"/>
      <c r="FT53" s="283"/>
      <c r="FU53" s="283"/>
      <c r="FV53" s="283"/>
      <c r="FW53" s="283"/>
    </row>
    <row r="54" spans="1:179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6"/>
      <c r="AM54" s="286"/>
      <c r="AN54" s="283"/>
      <c r="AO54" s="286"/>
      <c r="AP54" s="286"/>
      <c r="AQ54" s="283"/>
      <c r="AR54" s="286"/>
      <c r="AS54" s="283"/>
      <c r="AT54" s="286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6"/>
      <c r="BI54" s="286"/>
      <c r="BJ54" s="286"/>
      <c r="BK54" s="286"/>
      <c r="BL54" s="286"/>
      <c r="BM54" s="286"/>
      <c r="BN54" s="286"/>
      <c r="BO54" s="286"/>
      <c r="BP54" s="286"/>
      <c r="BQ54" s="283"/>
      <c r="BR54" s="283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3"/>
      <c r="CE54" s="286"/>
      <c r="CF54" s="286"/>
      <c r="CG54" s="286"/>
      <c r="CH54" s="286"/>
      <c r="CI54" s="286"/>
      <c r="CJ54" s="286"/>
      <c r="CK54" s="286"/>
      <c r="CL54" s="286"/>
      <c r="CM54" s="283"/>
      <c r="CN54" s="283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3"/>
      <c r="DB54" s="286"/>
      <c r="DC54" s="286"/>
      <c r="DD54" s="286"/>
      <c r="DE54" s="286"/>
      <c r="DF54" s="286"/>
      <c r="DG54" s="286"/>
      <c r="DH54" s="286"/>
      <c r="DI54" s="283"/>
      <c r="DJ54" s="283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3"/>
      <c r="DW54" s="286"/>
      <c r="DX54" s="286"/>
      <c r="DY54" s="286"/>
      <c r="DZ54" s="283"/>
      <c r="EA54" s="286"/>
      <c r="EB54" s="286"/>
      <c r="EC54" s="286"/>
      <c r="ED54" s="286"/>
      <c r="EE54" s="283"/>
      <c r="EF54" s="283"/>
      <c r="EG54" s="283"/>
      <c r="EH54" s="286"/>
      <c r="EI54" s="286"/>
      <c r="EJ54" s="283"/>
      <c r="EK54" s="286"/>
      <c r="EL54" s="286"/>
      <c r="EM54" s="286"/>
      <c r="EN54" s="283"/>
      <c r="EO54" s="283"/>
      <c r="EP54" s="283"/>
      <c r="EQ54" s="286"/>
      <c r="ER54" s="286"/>
      <c r="ES54" s="286"/>
      <c r="ET54" s="286"/>
      <c r="EU54" s="283"/>
      <c r="EV54" s="283"/>
      <c r="EW54" s="286"/>
      <c r="EX54" s="286"/>
      <c r="EY54" s="286"/>
      <c r="EZ54" s="283"/>
      <c r="FA54" s="283"/>
      <c r="FB54" s="283"/>
      <c r="FC54" s="283"/>
      <c r="FD54" s="283"/>
      <c r="FE54" s="283"/>
      <c r="FF54" s="283"/>
      <c r="FG54" s="283"/>
      <c r="FH54" s="283"/>
      <c r="FI54" s="283"/>
      <c r="FJ54" s="283"/>
      <c r="FK54" s="283"/>
      <c r="FL54" s="283"/>
      <c r="FM54" s="283"/>
      <c r="FN54" s="283"/>
      <c r="FO54" s="283"/>
      <c r="FP54" s="286"/>
      <c r="FQ54" s="286"/>
      <c r="FR54" s="286"/>
      <c r="FS54" s="283"/>
      <c r="FT54" s="283"/>
      <c r="FU54" s="283"/>
      <c r="FV54" s="283"/>
      <c r="FW54" s="283"/>
    </row>
    <row r="55" spans="1:179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6"/>
      <c r="AM55" s="286"/>
      <c r="AN55" s="283"/>
      <c r="AO55" s="286"/>
      <c r="AP55" s="286"/>
      <c r="AQ55" s="283"/>
      <c r="AR55" s="286"/>
      <c r="AS55" s="283"/>
      <c r="AT55" s="286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6"/>
      <c r="BI55" s="286"/>
      <c r="BJ55" s="286"/>
      <c r="BK55" s="286"/>
      <c r="BL55" s="286"/>
      <c r="BM55" s="286"/>
      <c r="BN55" s="286"/>
      <c r="BO55" s="286"/>
      <c r="BP55" s="286"/>
      <c r="BQ55" s="283"/>
      <c r="BR55" s="283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3"/>
      <c r="CE55" s="286"/>
      <c r="CF55" s="286"/>
      <c r="CG55" s="286"/>
      <c r="CH55" s="286"/>
      <c r="CI55" s="286"/>
      <c r="CJ55" s="286"/>
      <c r="CK55" s="286"/>
      <c r="CL55" s="286"/>
      <c r="CM55" s="283"/>
      <c r="CN55" s="283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3"/>
      <c r="DB55" s="286"/>
      <c r="DC55" s="286"/>
      <c r="DD55" s="286"/>
      <c r="DE55" s="286"/>
      <c r="DF55" s="286"/>
      <c r="DG55" s="286"/>
      <c r="DH55" s="286"/>
      <c r="DI55" s="283"/>
      <c r="DJ55" s="283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3"/>
      <c r="DW55" s="286"/>
      <c r="DX55" s="286"/>
      <c r="DY55" s="286"/>
      <c r="DZ55" s="283"/>
      <c r="EA55" s="286"/>
      <c r="EB55" s="286"/>
      <c r="EC55" s="286"/>
      <c r="ED55" s="286"/>
      <c r="EE55" s="283"/>
      <c r="EF55" s="283"/>
      <c r="EG55" s="283"/>
      <c r="EH55" s="286"/>
      <c r="EI55" s="286"/>
      <c r="EJ55" s="283"/>
      <c r="EK55" s="286"/>
      <c r="EL55" s="286"/>
      <c r="EM55" s="286"/>
      <c r="EN55" s="283"/>
      <c r="EO55" s="283"/>
      <c r="EP55" s="283"/>
      <c r="EQ55" s="286"/>
      <c r="ER55" s="286"/>
      <c r="ES55" s="286"/>
      <c r="ET55" s="286"/>
      <c r="EU55" s="283"/>
      <c r="EV55" s="283"/>
      <c r="EW55" s="286"/>
      <c r="EX55" s="286"/>
      <c r="EY55" s="286"/>
      <c r="EZ55" s="283"/>
      <c r="FA55" s="283"/>
      <c r="FB55" s="283"/>
      <c r="FC55" s="283"/>
      <c r="FD55" s="283"/>
      <c r="FE55" s="283"/>
      <c r="FF55" s="283"/>
      <c r="FG55" s="283"/>
      <c r="FH55" s="283"/>
      <c r="FI55" s="283"/>
      <c r="FJ55" s="283"/>
      <c r="FK55" s="283"/>
      <c r="FL55" s="283"/>
      <c r="FM55" s="283"/>
      <c r="FN55" s="283"/>
      <c r="FO55" s="283"/>
      <c r="FP55" s="286"/>
      <c r="FQ55" s="286"/>
      <c r="FR55" s="286"/>
      <c r="FS55" s="283"/>
      <c r="FT55" s="283"/>
      <c r="FU55" s="283"/>
      <c r="FV55" s="283"/>
      <c r="FW55" s="283"/>
    </row>
    <row r="56" spans="1:179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6"/>
      <c r="AM56" s="286"/>
      <c r="AN56" s="283"/>
      <c r="AO56" s="286"/>
      <c r="AP56" s="286"/>
      <c r="AQ56" s="283"/>
      <c r="AR56" s="286"/>
      <c r="AS56" s="283"/>
      <c r="AT56" s="286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6"/>
      <c r="BI56" s="286"/>
      <c r="BJ56" s="286"/>
      <c r="BK56" s="286"/>
      <c r="BL56" s="286"/>
      <c r="BM56" s="286"/>
      <c r="BN56" s="286"/>
      <c r="BO56" s="286"/>
      <c r="BP56" s="286"/>
      <c r="BQ56" s="283"/>
      <c r="BR56" s="283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3"/>
      <c r="CE56" s="286"/>
      <c r="CF56" s="286"/>
      <c r="CG56" s="286"/>
      <c r="CH56" s="286"/>
      <c r="CI56" s="286"/>
      <c r="CJ56" s="286"/>
      <c r="CK56" s="286"/>
      <c r="CL56" s="286"/>
      <c r="CM56" s="283"/>
      <c r="CN56" s="283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3"/>
      <c r="DB56" s="286"/>
      <c r="DC56" s="286"/>
      <c r="DD56" s="286"/>
      <c r="DE56" s="286"/>
      <c r="DF56" s="286"/>
      <c r="DG56" s="286"/>
      <c r="DH56" s="286"/>
      <c r="DI56" s="283"/>
      <c r="DJ56" s="283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3"/>
      <c r="DW56" s="286"/>
      <c r="DX56" s="286"/>
      <c r="DY56" s="286"/>
      <c r="DZ56" s="283"/>
      <c r="EA56" s="286"/>
      <c r="EB56" s="286"/>
      <c r="EC56" s="286"/>
      <c r="ED56" s="286"/>
      <c r="EE56" s="283"/>
      <c r="EF56" s="283"/>
      <c r="EG56" s="283"/>
      <c r="EH56" s="286"/>
      <c r="EI56" s="286"/>
      <c r="EJ56" s="283"/>
      <c r="EK56" s="286"/>
      <c r="EL56" s="286"/>
      <c r="EM56" s="286"/>
      <c r="EN56" s="283"/>
      <c r="EO56" s="283"/>
      <c r="EP56" s="283"/>
      <c r="EQ56" s="286"/>
      <c r="ER56" s="286"/>
      <c r="ES56" s="286"/>
      <c r="ET56" s="286"/>
      <c r="EU56" s="283"/>
      <c r="EV56" s="283"/>
      <c r="EW56" s="286"/>
      <c r="EX56" s="286"/>
      <c r="EY56" s="286"/>
      <c r="EZ56" s="283"/>
      <c r="FA56" s="283"/>
      <c r="FB56" s="283"/>
      <c r="FC56" s="283"/>
      <c r="FD56" s="283"/>
      <c r="FE56" s="283"/>
      <c r="FF56" s="283"/>
      <c r="FG56" s="283"/>
      <c r="FH56" s="283"/>
      <c r="FI56" s="283"/>
      <c r="FJ56" s="283"/>
      <c r="FK56" s="283"/>
      <c r="FL56" s="283"/>
      <c r="FM56" s="283"/>
      <c r="FN56" s="283"/>
      <c r="FO56" s="283"/>
      <c r="FP56" s="286"/>
      <c r="FQ56" s="286"/>
      <c r="FR56" s="286"/>
      <c r="FS56" s="283"/>
      <c r="FT56" s="283"/>
      <c r="FU56" s="283"/>
      <c r="FV56" s="283"/>
      <c r="FW56" s="283"/>
    </row>
    <row r="57" spans="1:179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6"/>
      <c r="AM57" s="286"/>
      <c r="AN57" s="283"/>
      <c r="AO57" s="286"/>
      <c r="AP57" s="286"/>
      <c r="AQ57" s="283"/>
      <c r="AR57" s="286"/>
      <c r="AS57" s="283"/>
      <c r="AT57" s="286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6"/>
      <c r="BI57" s="286"/>
      <c r="BJ57" s="286"/>
      <c r="BK57" s="286"/>
      <c r="BL57" s="286"/>
      <c r="BM57" s="286"/>
      <c r="BN57" s="286"/>
      <c r="BO57" s="286"/>
      <c r="BP57" s="286"/>
      <c r="BQ57" s="283"/>
      <c r="BR57" s="283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3"/>
      <c r="CE57" s="286"/>
      <c r="CF57" s="286"/>
      <c r="CG57" s="286"/>
      <c r="CH57" s="286"/>
      <c r="CI57" s="286"/>
      <c r="CJ57" s="286"/>
      <c r="CK57" s="286"/>
      <c r="CL57" s="286"/>
      <c r="CM57" s="283"/>
      <c r="CN57" s="283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3"/>
      <c r="DB57" s="286"/>
      <c r="DC57" s="286"/>
      <c r="DD57" s="286"/>
      <c r="DE57" s="286"/>
      <c r="DF57" s="286"/>
      <c r="DG57" s="286"/>
      <c r="DH57" s="286"/>
      <c r="DI57" s="283"/>
      <c r="DJ57" s="283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3"/>
      <c r="DW57" s="286"/>
      <c r="DX57" s="286"/>
      <c r="DY57" s="286"/>
      <c r="DZ57" s="283"/>
      <c r="EA57" s="286"/>
      <c r="EB57" s="286"/>
      <c r="EC57" s="286"/>
      <c r="ED57" s="286"/>
      <c r="EE57" s="283"/>
      <c r="EF57" s="283"/>
      <c r="EG57" s="283"/>
      <c r="EH57" s="286"/>
      <c r="EI57" s="286"/>
      <c r="EJ57" s="283"/>
      <c r="EK57" s="286"/>
      <c r="EL57" s="286"/>
      <c r="EM57" s="286"/>
      <c r="EN57" s="283"/>
      <c r="EO57" s="283"/>
      <c r="EP57" s="283"/>
      <c r="EQ57" s="286"/>
      <c r="ER57" s="286"/>
      <c r="ES57" s="286"/>
      <c r="ET57" s="286"/>
      <c r="EU57" s="283"/>
      <c r="EV57" s="283"/>
      <c r="EW57" s="286"/>
      <c r="EX57" s="286"/>
      <c r="EY57" s="286"/>
      <c r="EZ57" s="283"/>
      <c r="FA57" s="283"/>
      <c r="FB57" s="283"/>
      <c r="FC57" s="283"/>
      <c r="FD57" s="283"/>
      <c r="FE57" s="283"/>
      <c r="FF57" s="283"/>
      <c r="FG57" s="283"/>
      <c r="FH57" s="283"/>
      <c r="FI57" s="283"/>
      <c r="FJ57" s="283"/>
      <c r="FK57" s="283"/>
      <c r="FL57" s="283"/>
      <c r="FM57" s="283"/>
      <c r="FN57" s="283"/>
      <c r="FO57" s="283"/>
      <c r="FP57" s="286"/>
      <c r="FQ57" s="286"/>
      <c r="FR57" s="286"/>
      <c r="FS57" s="283"/>
      <c r="FT57" s="283"/>
      <c r="FU57" s="283"/>
      <c r="FV57" s="283"/>
      <c r="FW57" s="283"/>
    </row>
    <row r="58" spans="1:179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6"/>
      <c r="AM58" s="286"/>
      <c r="AN58" s="283"/>
      <c r="AO58" s="286"/>
      <c r="AP58" s="286"/>
      <c r="AQ58" s="283"/>
      <c r="AR58" s="286"/>
      <c r="AS58" s="283"/>
      <c r="AT58" s="286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6"/>
      <c r="BI58" s="286"/>
      <c r="BJ58" s="286"/>
      <c r="BK58" s="286"/>
      <c r="BL58" s="286"/>
      <c r="BM58" s="286"/>
      <c r="BN58" s="286"/>
      <c r="BO58" s="286"/>
      <c r="BP58" s="286"/>
      <c r="BQ58" s="283"/>
      <c r="BR58" s="283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3"/>
      <c r="CE58" s="286"/>
      <c r="CF58" s="286"/>
      <c r="CG58" s="286"/>
      <c r="CH58" s="286"/>
      <c r="CI58" s="286"/>
      <c r="CJ58" s="286"/>
      <c r="CK58" s="286"/>
      <c r="CL58" s="286"/>
      <c r="CM58" s="283"/>
      <c r="CN58" s="283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3"/>
      <c r="DB58" s="286"/>
      <c r="DC58" s="286"/>
      <c r="DD58" s="286"/>
      <c r="DE58" s="286"/>
      <c r="DF58" s="286"/>
      <c r="DG58" s="286"/>
      <c r="DH58" s="286"/>
      <c r="DI58" s="283"/>
      <c r="DJ58" s="283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3"/>
      <c r="DW58" s="286"/>
      <c r="DX58" s="286"/>
      <c r="DY58" s="286"/>
      <c r="DZ58" s="283"/>
      <c r="EA58" s="286"/>
      <c r="EB58" s="286"/>
      <c r="EC58" s="286"/>
      <c r="ED58" s="286"/>
      <c r="EE58" s="283"/>
      <c r="EF58" s="283"/>
      <c r="EG58" s="283"/>
      <c r="EH58" s="286"/>
      <c r="EI58" s="286"/>
      <c r="EJ58" s="283"/>
      <c r="EK58" s="286"/>
      <c r="EL58" s="286"/>
      <c r="EM58" s="286"/>
      <c r="EN58" s="283"/>
      <c r="EO58" s="283"/>
      <c r="EP58" s="283"/>
      <c r="EQ58" s="286"/>
      <c r="ER58" s="286"/>
      <c r="ES58" s="286"/>
      <c r="ET58" s="286"/>
      <c r="EU58" s="283"/>
      <c r="EV58" s="283"/>
      <c r="EW58" s="286"/>
      <c r="EX58" s="286"/>
      <c r="EY58" s="286"/>
      <c r="EZ58" s="283"/>
      <c r="FA58" s="283"/>
      <c r="FB58" s="283"/>
      <c r="FC58" s="283"/>
      <c r="FD58" s="283"/>
      <c r="FE58" s="283"/>
      <c r="FF58" s="283"/>
      <c r="FG58" s="283"/>
      <c r="FH58" s="283"/>
      <c r="FI58" s="283"/>
      <c r="FJ58" s="283"/>
      <c r="FK58" s="283"/>
      <c r="FL58" s="283"/>
      <c r="FM58" s="283"/>
      <c r="FN58" s="283"/>
      <c r="FO58" s="283"/>
      <c r="FP58" s="286"/>
      <c r="FQ58" s="286"/>
      <c r="FR58" s="286"/>
      <c r="FS58" s="283"/>
      <c r="FT58" s="283"/>
      <c r="FU58" s="283"/>
      <c r="FV58" s="283"/>
      <c r="FW58" s="283"/>
    </row>
    <row r="59" spans="1:179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6"/>
      <c r="AM59" s="286"/>
      <c r="AN59" s="283"/>
      <c r="AO59" s="286"/>
      <c r="AP59" s="286"/>
      <c r="AQ59" s="283"/>
      <c r="AR59" s="286"/>
      <c r="AS59" s="283"/>
      <c r="AT59" s="286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6"/>
      <c r="BI59" s="286"/>
      <c r="BJ59" s="286"/>
      <c r="BK59" s="286"/>
      <c r="BL59" s="286"/>
      <c r="BM59" s="286"/>
      <c r="BN59" s="286"/>
      <c r="BO59" s="286"/>
      <c r="BP59" s="286"/>
      <c r="BQ59" s="283"/>
      <c r="BR59" s="283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3"/>
      <c r="CE59" s="286"/>
      <c r="CF59" s="286"/>
      <c r="CG59" s="286"/>
      <c r="CH59" s="286"/>
      <c r="CI59" s="286"/>
      <c r="CJ59" s="286"/>
      <c r="CK59" s="286"/>
      <c r="CL59" s="286"/>
      <c r="CM59" s="283"/>
      <c r="CN59" s="283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3"/>
      <c r="DB59" s="286"/>
      <c r="DC59" s="286"/>
      <c r="DD59" s="286"/>
      <c r="DE59" s="286"/>
      <c r="DF59" s="286"/>
      <c r="DG59" s="286"/>
      <c r="DH59" s="286"/>
      <c r="DI59" s="283"/>
      <c r="DJ59" s="283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3"/>
      <c r="DW59" s="286"/>
      <c r="DX59" s="286"/>
      <c r="DY59" s="286"/>
      <c r="DZ59" s="283"/>
      <c r="EA59" s="286"/>
      <c r="EB59" s="286"/>
      <c r="EC59" s="286"/>
      <c r="ED59" s="286"/>
      <c r="EE59" s="283"/>
      <c r="EF59" s="283"/>
      <c r="EG59" s="283"/>
      <c r="EH59" s="286"/>
      <c r="EI59" s="286"/>
      <c r="EJ59" s="283"/>
      <c r="EK59" s="286"/>
      <c r="EL59" s="286"/>
      <c r="EM59" s="286"/>
      <c r="EN59" s="283"/>
      <c r="EO59" s="283"/>
      <c r="EP59" s="283"/>
      <c r="EQ59" s="286"/>
      <c r="ER59" s="286"/>
      <c r="ES59" s="286"/>
      <c r="ET59" s="286"/>
      <c r="EU59" s="283"/>
      <c r="EV59" s="283"/>
      <c r="EW59" s="286"/>
      <c r="EX59" s="286"/>
      <c r="EY59" s="286"/>
      <c r="EZ59" s="283"/>
      <c r="FA59" s="283"/>
      <c r="FB59" s="283"/>
      <c r="FC59" s="283"/>
      <c r="FD59" s="283"/>
      <c r="FE59" s="283"/>
      <c r="FF59" s="283"/>
      <c r="FG59" s="283"/>
      <c r="FH59" s="283"/>
      <c r="FI59" s="283"/>
      <c r="FJ59" s="283"/>
      <c r="FK59" s="283"/>
      <c r="FL59" s="283"/>
      <c r="FM59" s="283"/>
      <c r="FN59" s="283"/>
      <c r="FO59" s="283"/>
      <c r="FP59" s="286"/>
      <c r="FQ59" s="286"/>
      <c r="FR59" s="286"/>
      <c r="FS59" s="283"/>
      <c r="FT59" s="283"/>
      <c r="FU59" s="283"/>
      <c r="FV59" s="283"/>
      <c r="FW59" s="283"/>
    </row>
    <row r="60" spans="1:179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6"/>
      <c r="AM60" s="286"/>
      <c r="AN60" s="283"/>
      <c r="AO60" s="286"/>
      <c r="AP60" s="286"/>
      <c r="AQ60" s="283"/>
      <c r="AR60" s="286"/>
      <c r="AS60" s="283"/>
      <c r="AT60" s="286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6"/>
      <c r="BI60" s="286"/>
      <c r="BJ60" s="286"/>
      <c r="BK60" s="286"/>
      <c r="BL60" s="286"/>
      <c r="BM60" s="286"/>
      <c r="BN60" s="286"/>
      <c r="BO60" s="286"/>
      <c r="BP60" s="286"/>
      <c r="BQ60" s="283"/>
      <c r="BR60" s="283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3"/>
      <c r="CE60" s="286"/>
      <c r="CF60" s="286"/>
      <c r="CG60" s="286"/>
      <c r="CH60" s="286"/>
      <c r="CI60" s="286"/>
      <c r="CJ60" s="286"/>
      <c r="CK60" s="286"/>
      <c r="CL60" s="286"/>
      <c r="CM60" s="283"/>
      <c r="CN60" s="283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3"/>
      <c r="DB60" s="286"/>
      <c r="DC60" s="286"/>
      <c r="DD60" s="286"/>
      <c r="DE60" s="286"/>
      <c r="DF60" s="286"/>
      <c r="DG60" s="286"/>
      <c r="DH60" s="286"/>
      <c r="DI60" s="283"/>
      <c r="DJ60" s="283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3"/>
      <c r="DW60" s="286"/>
      <c r="DX60" s="286"/>
      <c r="DY60" s="286"/>
      <c r="DZ60" s="283"/>
      <c r="EA60" s="286"/>
      <c r="EB60" s="286"/>
      <c r="EC60" s="286"/>
      <c r="ED60" s="286"/>
      <c r="EE60" s="283"/>
      <c r="EF60" s="283"/>
      <c r="EG60" s="283"/>
      <c r="EH60" s="286"/>
      <c r="EI60" s="286"/>
      <c r="EJ60" s="283"/>
      <c r="EK60" s="286"/>
      <c r="EL60" s="286"/>
      <c r="EM60" s="286"/>
      <c r="EN60" s="283"/>
      <c r="EO60" s="283"/>
      <c r="EP60" s="283"/>
      <c r="EQ60" s="286"/>
      <c r="ER60" s="286"/>
      <c r="ES60" s="286"/>
      <c r="ET60" s="286"/>
      <c r="EU60" s="283"/>
      <c r="EV60" s="283"/>
      <c r="EW60" s="286"/>
      <c r="EX60" s="286"/>
      <c r="EY60" s="286"/>
      <c r="EZ60" s="283"/>
      <c r="FA60" s="283"/>
      <c r="FB60" s="283"/>
      <c r="FC60" s="283"/>
      <c r="FD60" s="283"/>
      <c r="FE60" s="283"/>
      <c r="FF60" s="283"/>
      <c r="FG60" s="283"/>
      <c r="FH60" s="283"/>
      <c r="FI60" s="283"/>
      <c r="FJ60" s="283"/>
      <c r="FK60" s="283"/>
      <c r="FL60" s="283"/>
      <c r="FM60" s="283"/>
      <c r="FN60" s="283"/>
      <c r="FO60" s="283"/>
      <c r="FP60" s="286"/>
      <c r="FQ60" s="286"/>
      <c r="FR60" s="286"/>
      <c r="FS60" s="283"/>
      <c r="FT60" s="283"/>
      <c r="FU60" s="283"/>
      <c r="FV60" s="283"/>
      <c r="FW60" s="283"/>
    </row>
    <row r="61" spans="1:179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6"/>
      <c r="AM61" s="286"/>
      <c r="AN61" s="283"/>
      <c r="AO61" s="286"/>
      <c r="AP61" s="286"/>
      <c r="AQ61" s="283"/>
      <c r="AR61" s="286"/>
      <c r="AS61" s="283"/>
      <c r="AT61" s="286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6"/>
      <c r="BI61" s="286"/>
      <c r="BJ61" s="286"/>
      <c r="BK61" s="286"/>
      <c r="BL61" s="286"/>
      <c r="BM61" s="286"/>
      <c r="BN61" s="286"/>
      <c r="BO61" s="286"/>
      <c r="BP61" s="286"/>
      <c r="BQ61" s="283"/>
      <c r="BR61" s="283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3"/>
      <c r="CE61" s="286"/>
      <c r="CF61" s="286"/>
      <c r="CG61" s="286"/>
      <c r="CH61" s="286"/>
      <c r="CI61" s="286"/>
      <c r="CJ61" s="286"/>
      <c r="CK61" s="286"/>
      <c r="CL61" s="286"/>
      <c r="CM61" s="283"/>
      <c r="CN61" s="283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3"/>
      <c r="DB61" s="286"/>
      <c r="DC61" s="286"/>
      <c r="DD61" s="286"/>
      <c r="DE61" s="286"/>
      <c r="DF61" s="286"/>
      <c r="DG61" s="286"/>
      <c r="DH61" s="286"/>
      <c r="DI61" s="283"/>
      <c r="DJ61" s="283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3"/>
      <c r="DW61" s="286"/>
      <c r="DX61" s="286"/>
      <c r="DY61" s="286"/>
      <c r="DZ61" s="283"/>
      <c r="EA61" s="286"/>
      <c r="EB61" s="286"/>
      <c r="EC61" s="286"/>
      <c r="ED61" s="286"/>
      <c r="EE61" s="283"/>
      <c r="EF61" s="283"/>
      <c r="EG61" s="283"/>
      <c r="EH61" s="286"/>
      <c r="EI61" s="286"/>
      <c r="EJ61" s="283"/>
      <c r="EK61" s="286"/>
      <c r="EL61" s="286"/>
      <c r="EM61" s="286"/>
      <c r="EN61" s="283"/>
      <c r="EO61" s="283"/>
      <c r="EP61" s="283"/>
      <c r="EQ61" s="286"/>
      <c r="ER61" s="286"/>
      <c r="ES61" s="286"/>
      <c r="ET61" s="286"/>
      <c r="EU61" s="283"/>
      <c r="EV61" s="283"/>
      <c r="EW61" s="286"/>
      <c r="EX61" s="286"/>
      <c r="EY61" s="286"/>
      <c r="EZ61" s="283"/>
      <c r="FA61" s="283"/>
      <c r="FB61" s="283"/>
      <c r="FC61" s="283"/>
      <c r="FD61" s="283"/>
      <c r="FE61" s="283"/>
      <c r="FF61" s="283"/>
      <c r="FG61" s="283"/>
      <c r="FH61" s="283"/>
      <c r="FI61" s="283"/>
      <c r="FJ61" s="283"/>
      <c r="FK61" s="283"/>
      <c r="FL61" s="283"/>
      <c r="FM61" s="283"/>
      <c r="FN61" s="283"/>
      <c r="FO61" s="283"/>
      <c r="FP61" s="286"/>
      <c r="FQ61" s="286"/>
      <c r="FR61" s="286"/>
      <c r="FS61" s="283"/>
      <c r="FT61" s="283"/>
      <c r="FU61" s="283"/>
      <c r="FV61" s="283"/>
      <c r="FW61" s="283"/>
    </row>
    <row r="62" spans="1:179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6"/>
      <c r="AM62" s="286"/>
      <c r="AN62" s="283"/>
      <c r="AO62" s="286"/>
      <c r="AP62" s="286"/>
      <c r="AQ62" s="283"/>
      <c r="AR62" s="286"/>
      <c r="AS62" s="283"/>
      <c r="AT62" s="286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6"/>
      <c r="BI62" s="286"/>
      <c r="BJ62" s="286"/>
      <c r="BK62" s="286"/>
      <c r="BL62" s="286"/>
      <c r="BM62" s="286"/>
      <c r="BN62" s="286"/>
      <c r="BO62" s="286"/>
      <c r="BP62" s="286"/>
      <c r="BQ62" s="283"/>
      <c r="BR62" s="283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3"/>
      <c r="CE62" s="286"/>
      <c r="CF62" s="286"/>
      <c r="CG62" s="286"/>
      <c r="CH62" s="286"/>
      <c r="CI62" s="286"/>
      <c r="CJ62" s="286"/>
      <c r="CK62" s="286"/>
      <c r="CL62" s="286"/>
      <c r="CM62" s="283"/>
      <c r="CN62" s="283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3"/>
      <c r="DB62" s="286"/>
      <c r="DC62" s="286"/>
      <c r="DD62" s="286"/>
      <c r="DE62" s="286"/>
      <c r="DF62" s="286"/>
      <c r="DG62" s="286"/>
      <c r="DH62" s="286"/>
      <c r="DI62" s="283"/>
      <c r="DJ62" s="283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3"/>
      <c r="DW62" s="286"/>
      <c r="DX62" s="286"/>
      <c r="DY62" s="286"/>
      <c r="DZ62" s="283"/>
      <c r="EA62" s="286"/>
      <c r="EB62" s="286"/>
      <c r="EC62" s="286"/>
      <c r="ED62" s="286"/>
      <c r="EE62" s="283"/>
      <c r="EF62" s="283"/>
      <c r="EG62" s="283"/>
      <c r="EH62" s="286"/>
      <c r="EI62" s="286"/>
      <c r="EJ62" s="283"/>
      <c r="EK62" s="286"/>
      <c r="EL62" s="286"/>
      <c r="EM62" s="286"/>
      <c r="EN62" s="283"/>
      <c r="EO62" s="283"/>
      <c r="EP62" s="283"/>
      <c r="EQ62" s="286"/>
      <c r="ER62" s="286"/>
      <c r="ES62" s="286"/>
      <c r="ET62" s="286"/>
      <c r="EU62" s="283"/>
      <c r="EV62" s="283"/>
      <c r="EW62" s="286"/>
      <c r="EX62" s="286"/>
      <c r="EY62" s="286"/>
      <c r="EZ62" s="283"/>
      <c r="FA62" s="283"/>
      <c r="FB62" s="283"/>
      <c r="FC62" s="283"/>
      <c r="FD62" s="283"/>
      <c r="FE62" s="283"/>
      <c r="FF62" s="283"/>
      <c r="FG62" s="283"/>
      <c r="FH62" s="283"/>
      <c r="FI62" s="283"/>
      <c r="FJ62" s="283"/>
      <c r="FK62" s="283"/>
      <c r="FL62" s="283"/>
      <c r="FM62" s="283"/>
      <c r="FN62" s="283"/>
      <c r="FO62" s="283"/>
      <c r="FP62" s="286"/>
      <c r="FQ62" s="286"/>
      <c r="FR62" s="286"/>
      <c r="FS62" s="283"/>
      <c r="FT62" s="283"/>
      <c r="FU62" s="283"/>
      <c r="FV62" s="283"/>
      <c r="FW62" s="283"/>
    </row>
    <row r="63" spans="1:179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6"/>
      <c r="AM63" s="286"/>
      <c r="AN63" s="283"/>
      <c r="AO63" s="286"/>
      <c r="AP63" s="286"/>
      <c r="AQ63" s="283"/>
      <c r="AR63" s="286"/>
      <c r="AS63" s="283"/>
      <c r="AT63" s="286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6"/>
      <c r="BI63" s="286"/>
      <c r="BJ63" s="286"/>
      <c r="BK63" s="286"/>
      <c r="BL63" s="286"/>
      <c r="BM63" s="286"/>
      <c r="BN63" s="286"/>
      <c r="BO63" s="286"/>
      <c r="BP63" s="286"/>
      <c r="BQ63" s="283"/>
      <c r="BR63" s="283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3"/>
      <c r="CE63" s="286"/>
      <c r="CF63" s="286"/>
      <c r="CG63" s="286"/>
      <c r="CH63" s="286"/>
      <c r="CI63" s="286"/>
      <c r="CJ63" s="286"/>
      <c r="CK63" s="286"/>
      <c r="CL63" s="286"/>
      <c r="CM63" s="283"/>
      <c r="CN63" s="283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3"/>
      <c r="DB63" s="286"/>
      <c r="DC63" s="286"/>
      <c r="DD63" s="286"/>
      <c r="DE63" s="286"/>
      <c r="DF63" s="286"/>
      <c r="DG63" s="286"/>
      <c r="DH63" s="286"/>
      <c r="DI63" s="283"/>
      <c r="DJ63" s="283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3"/>
      <c r="DW63" s="286"/>
      <c r="DX63" s="286"/>
      <c r="DY63" s="286"/>
      <c r="DZ63" s="283"/>
      <c r="EA63" s="286"/>
      <c r="EB63" s="286"/>
      <c r="EC63" s="286"/>
      <c r="ED63" s="286"/>
      <c r="EE63" s="283"/>
      <c r="EF63" s="283"/>
      <c r="EG63" s="283"/>
      <c r="EH63" s="286"/>
      <c r="EI63" s="286"/>
      <c r="EJ63" s="283"/>
      <c r="EK63" s="286"/>
      <c r="EL63" s="286"/>
      <c r="EM63" s="286"/>
      <c r="EN63" s="283"/>
      <c r="EO63" s="283"/>
      <c r="EP63" s="283"/>
      <c r="EQ63" s="286"/>
      <c r="ER63" s="286"/>
      <c r="ES63" s="286"/>
      <c r="ET63" s="286"/>
      <c r="EU63" s="283"/>
      <c r="EV63" s="283"/>
      <c r="EW63" s="286"/>
      <c r="EX63" s="286"/>
      <c r="EY63" s="286"/>
      <c r="EZ63" s="283"/>
      <c r="FA63" s="283"/>
      <c r="FB63" s="283"/>
      <c r="FC63" s="283"/>
      <c r="FD63" s="283"/>
      <c r="FE63" s="283"/>
      <c r="FF63" s="283"/>
      <c r="FG63" s="283"/>
      <c r="FH63" s="283"/>
      <c r="FI63" s="283"/>
      <c r="FJ63" s="283"/>
      <c r="FK63" s="283"/>
      <c r="FL63" s="283"/>
      <c r="FM63" s="283"/>
      <c r="FN63" s="283"/>
      <c r="FO63" s="283"/>
      <c r="FP63" s="286"/>
      <c r="FQ63" s="286"/>
      <c r="FR63" s="286"/>
      <c r="FS63" s="283"/>
      <c r="FT63" s="283"/>
      <c r="FU63" s="283"/>
      <c r="FV63" s="283"/>
      <c r="FW63" s="283"/>
    </row>
    <row r="64" spans="1:179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6"/>
      <c r="AM64" s="286"/>
      <c r="AN64" s="283"/>
      <c r="AO64" s="286"/>
      <c r="AP64" s="286"/>
      <c r="AQ64" s="283"/>
      <c r="AR64" s="286"/>
      <c r="AS64" s="283"/>
      <c r="AT64" s="286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6"/>
      <c r="BI64" s="286"/>
      <c r="BJ64" s="286"/>
      <c r="BK64" s="286"/>
      <c r="BL64" s="286"/>
      <c r="BM64" s="286"/>
      <c r="BN64" s="286"/>
      <c r="BO64" s="286"/>
      <c r="BP64" s="286"/>
      <c r="BQ64" s="283"/>
      <c r="BR64" s="283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3"/>
      <c r="CE64" s="286"/>
      <c r="CF64" s="286"/>
      <c r="CG64" s="286"/>
      <c r="CH64" s="286"/>
      <c r="CI64" s="286"/>
      <c r="CJ64" s="286"/>
      <c r="CK64" s="286"/>
      <c r="CL64" s="286"/>
      <c r="CM64" s="283"/>
      <c r="CN64" s="283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3"/>
      <c r="DB64" s="286"/>
      <c r="DC64" s="286"/>
      <c r="DD64" s="286"/>
      <c r="DE64" s="286"/>
      <c r="DF64" s="286"/>
      <c r="DG64" s="286"/>
      <c r="DH64" s="286"/>
      <c r="DI64" s="283"/>
      <c r="DJ64" s="283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3"/>
      <c r="DW64" s="286"/>
      <c r="DX64" s="286"/>
      <c r="DY64" s="286"/>
      <c r="DZ64" s="283"/>
      <c r="EA64" s="286"/>
      <c r="EB64" s="286"/>
      <c r="EC64" s="286"/>
      <c r="ED64" s="286"/>
      <c r="EE64" s="283"/>
      <c r="EF64" s="283"/>
      <c r="EG64" s="283"/>
      <c r="EH64" s="286"/>
      <c r="EI64" s="286"/>
      <c r="EJ64" s="283"/>
      <c r="EK64" s="286"/>
      <c r="EL64" s="286"/>
      <c r="EM64" s="286"/>
      <c r="EN64" s="283"/>
      <c r="EO64" s="283"/>
      <c r="EP64" s="283"/>
      <c r="EQ64" s="286"/>
      <c r="ER64" s="286"/>
      <c r="ES64" s="286"/>
      <c r="ET64" s="286"/>
      <c r="EU64" s="283"/>
      <c r="EV64" s="283"/>
      <c r="EW64" s="286"/>
      <c r="EX64" s="286"/>
      <c r="EY64" s="286"/>
      <c r="EZ64" s="283"/>
      <c r="FA64" s="283"/>
      <c r="FB64" s="283"/>
      <c r="FC64" s="283"/>
      <c r="FD64" s="283"/>
      <c r="FE64" s="283"/>
      <c r="FF64" s="283"/>
      <c r="FG64" s="283"/>
      <c r="FH64" s="283"/>
      <c r="FI64" s="283"/>
      <c r="FJ64" s="283"/>
      <c r="FK64" s="283"/>
      <c r="FL64" s="283"/>
      <c r="FM64" s="283"/>
      <c r="FN64" s="283"/>
      <c r="FO64" s="283"/>
      <c r="FP64" s="286"/>
      <c r="FQ64" s="286"/>
      <c r="FR64" s="286"/>
      <c r="FS64" s="283"/>
      <c r="FT64" s="283"/>
      <c r="FU64" s="283"/>
      <c r="FV64" s="283"/>
      <c r="FW64" s="283"/>
    </row>
    <row r="65" spans="1:179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6"/>
      <c r="AM65" s="286"/>
      <c r="AN65" s="283"/>
      <c r="AO65" s="286"/>
      <c r="AP65" s="286"/>
      <c r="AQ65" s="283"/>
      <c r="AR65" s="286"/>
      <c r="AS65" s="283"/>
      <c r="AT65" s="286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6"/>
      <c r="BI65" s="286"/>
      <c r="BJ65" s="286"/>
      <c r="BK65" s="286"/>
      <c r="BL65" s="286"/>
      <c r="BM65" s="286"/>
      <c r="BN65" s="286"/>
      <c r="BO65" s="286"/>
      <c r="BP65" s="286"/>
      <c r="BQ65" s="283"/>
      <c r="BR65" s="283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3"/>
      <c r="CE65" s="286"/>
      <c r="CF65" s="286"/>
      <c r="CG65" s="286"/>
      <c r="CH65" s="286"/>
      <c r="CI65" s="286"/>
      <c r="CJ65" s="286"/>
      <c r="CK65" s="286"/>
      <c r="CL65" s="286"/>
      <c r="CM65" s="283"/>
      <c r="CN65" s="283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3"/>
      <c r="DB65" s="286"/>
      <c r="DC65" s="286"/>
      <c r="DD65" s="286"/>
      <c r="DE65" s="286"/>
      <c r="DF65" s="286"/>
      <c r="DG65" s="286"/>
      <c r="DH65" s="286"/>
      <c r="DI65" s="283"/>
      <c r="DJ65" s="283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3"/>
      <c r="DW65" s="286"/>
      <c r="DX65" s="286"/>
      <c r="DY65" s="286"/>
      <c r="DZ65" s="283"/>
      <c r="EA65" s="286"/>
      <c r="EB65" s="286"/>
      <c r="EC65" s="286"/>
      <c r="ED65" s="286"/>
      <c r="EE65" s="283"/>
      <c r="EF65" s="283"/>
      <c r="EG65" s="283"/>
      <c r="EH65" s="286"/>
      <c r="EI65" s="286"/>
      <c r="EJ65" s="283"/>
      <c r="EK65" s="286"/>
      <c r="EL65" s="286"/>
      <c r="EM65" s="286"/>
      <c r="EN65" s="283"/>
      <c r="EO65" s="283"/>
      <c r="EP65" s="283"/>
      <c r="EQ65" s="286"/>
      <c r="ER65" s="286"/>
      <c r="ES65" s="286"/>
      <c r="ET65" s="286"/>
      <c r="EU65" s="283"/>
      <c r="EV65" s="283"/>
      <c r="EW65" s="286"/>
      <c r="EX65" s="286"/>
      <c r="EY65" s="286"/>
      <c r="EZ65" s="283"/>
      <c r="FA65" s="283"/>
      <c r="FB65" s="283"/>
      <c r="FC65" s="283"/>
      <c r="FD65" s="283"/>
      <c r="FE65" s="283"/>
      <c r="FF65" s="283"/>
      <c r="FG65" s="283"/>
      <c r="FH65" s="283"/>
      <c r="FI65" s="283"/>
      <c r="FJ65" s="283"/>
      <c r="FK65" s="283"/>
      <c r="FL65" s="283"/>
      <c r="FM65" s="283"/>
      <c r="FN65" s="283"/>
      <c r="FO65" s="283"/>
      <c r="FP65" s="286"/>
      <c r="FQ65" s="286"/>
      <c r="FR65" s="286"/>
      <c r="FS65" s="283"/>
      <c r="FT65" s="283"/>
      <c r="FU65" s="283"/>
      <c r="FV65" s="283"/>
      <c r="FW65" s="283"/>
    </row>
    <row r="66" spans="1:179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6"/>
      <c r="AM66" s="286"/>
      <c r="AN66" s="283"/>
      <c r="AO66" s="286"/>
      <c r="AP66" s="286"/>
      <c r="AQ66" s="283"/>
      <c r="AR66" s="286"/>
      <c r="AS66" s="283"/>
      <c r="AT66" s="286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6"/>
      <c r="BI66" s="286"/>
      <c r="BJ66" s="286"/>
      <c r="BK66" s="286"/>
      <c r="BL66" s="286"/>
      <c r="BM66" s="286"/>
      <c r="BN66" s="286"/>
      <c r="BO66" s="286"/>
      <c r="BP66" s="286"/>
      <c r="BQ66" s="283"/>
      <c r="BR66" s="283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3"/>
      <c r="CE66" s="286"/>
      <c r="CF66" s="286"/>
      <c r="CG66" s="286"/>
      <c r="CH66" s="286"/>
      <c r="CI66" s="286"/>
      <c r="CJ66" s="286"/>
      <c r="CK66" s="286"/>
      <c r="CL66" s="286"/>
      <c r="CM66" s="283"/>
      <c r="CN66" s="283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3"/>
      <c r="DB66" s="286"/>
      <c r="DC66" s="286"/>
      <c r="DD66" s="286"/>
      <c r="DE66" s="286"/>
      <c r="DF66" s="286"/>
      <c r="DG66" s="286"/>
      <c r="DH66" s="286"/>
      <c r="DI66" s="283"/>
      <c r="DJ66" s="283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3"/>
      <c r="DW66" s="286"/>
      <c r="DX66" s="286"/>
      <c r="DY66" s="286"/>
      <c r="DZ66" s="283"/>
      <c r="EA66" s="286"/>
      <c r="EB66" s="286"/>
      <c r="EC66" s="286"/>
      <c r="ED66" s="286"/>
      <c r="EE66" s="283"/>
      <c r="EF66" s="283"/>
      <c r="EG66" s="283"/>
      <c r="EH66" s="286"/>
      <c r="EI66" s="286"/>
      <c r="EJ66" s="283"/>
      <c r="EK66" s="286"/>
      <c r="EL66" s="286"/>
      <c r="EM66" s="286"/>
      <c r="EN66" s="283"/>
      <c r="EO66" s="283"/>
      <c r="EP66" s="283"/>
      <c r="EQ66" s="286"/>
      <c r="ER66" s="286"/>
      <c r="ES66" s="286"/>
      <c r="ET66" s="286"/>
      <c r="EU66" s="283"/>
      <c r="EV66" s="283"/>
      <c r="EW66" s="286"/>
      <c r="EX66" s="286"/>
      <c r="EY66" s="286"/>
      <c r="EZ66" s="283"/>
      <c r="FA66" s="283"/>
      <c r="FB66" s="283"/>
      <c r="FC66" s="283"/>
      <c r="FD66" s="283"/>
      <c r="FE66" s="283"/>
      <c r="FF66" s="283"/>
      <c r="FG66" s="283"/>
      <c r="FH66" s="283"/>
      <c r="FI66" s="283"/>
      <c r="FJ66" s="283"/>
      <c r="FK66" s="283"/>
      <c r="FL66" s="283"/>
      <c r="FM66" s="283"/>
      <c r="FN66" s="283"/>
      <c r="FO66" s="283"/>
      <c r="FP66" s="286"/>
      <c r="FQ66" s="286"/>
      <c r="FR66" s="286"/>
      <c r="FS66" s="283"/>
      <c r="FT66" s="283"/>
      <c r="FU66" s="283"/>
      <c r="FV66" s="283"/>
      <c r="FW66" s="283"/>
    </row>
    <row r="67" spans="1:179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6"/>
      <c r="AM67" s="286"/>
      <c r="AN67" s="283"/>
      <c r="AO67" s="286"/>
      <c r="AP67" s="286"/>
      <c r="AQ67" s="283"/>
      <c r="AR67" s="286"/>
      <c r="AS67" s="283"/>
      <c r="AT67" s="286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6"/>
      <c r="BI67" s="286"/>
      <c r="BJ67" s="286"/>
      <c r="BK67" s="286"/>
      <c r="BL67" s="286"/>
      <c r="BM67" s="286"/>
      <c r="BN67" s="286"/>
      <c r="BO67" s="286"/>
      <c r="BP67" s="286"/>
      <c r="BQ67" s="283"/>
      <c r="BR67" s="283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3"/>
      <c r="CE67" s="286"/>
      <c r="CF67" s="286"/>
      <c r="CG67" s="286"/>
      <c r="CH67" s="286"/>
      <c r="CI67" s="286"/>
      <c r="CJ67" s="286"/>
      <c r="CK67" s="286"/>
      <c r="CL67" s="286"/>
      <c r="CM67" s="283"/>
      <c r="CN67" s="283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3"/>
      <c r="DB67" s="286"/>
      <c r="DC67" s="286"/>
      <c r="DD67" s="286"/>
      <c r="DE67" s="286"/>
      <c r="DF67" s="286"/>
      <c r="DG67" s="286"/>
      <c r="DH67" s="286"/>
      <c r="DI67" s="283"/>
      <c r="DJ67" s="283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3"/>
      <c r="DW67" s="286"/>
      <c r="DX67" s="286"/>
      <c r="DY67" s="286"/>
      <c r="DZ67" s="283"/>
      <c r="EA67" s="286"/>
      <c r="EB67" s="286"/>
      <c r="EC67" s="286"/>
      <c r="ED67" s="286"/>
      <c r="EE67" s="283"/>
      <c r="EF67" s="283"/>
      <c r="EG67" s="283"/>
      <c r="EH67" s="286"/>
      <c r="EI67" s="286"/>
      <c r="EJ67" s="283"/>
      <c r="EK67" s="286"/>
      <c r="EL67" s="286"/>
      <c r="EM67" s="286"/>
      <c r="EN67" s="283"/>
      <c r="EO67" s="283"/>
      <c r="EP67" s="283"/>
      <c r="EQ67" s="286"/>
      <c r="ER67" s="286"/>
      <c r="ES67" s="286"/>
      <c r="ET67" s="286"/>
      <c r="EU67" s="283"/>
      <c r="EV67" s="283"/>
      <c r="EW67" s="286"/>
      <c r="EX67" s="286"/>
      <c r="EY67" s="286"/>
      <c r="EZ67" s="283"/>
      <c r="FA67" s="283"/>
      <c r="FB67" s="283"/>
      <c r="FC67" s="283"/>
      <c r="FD67" s="283"/>
      <c r="FE67" s="283"/>
      <c r="FF67" s="283"/>
      <c r="FG67" s="283"/>
      <c r="FH67" s="283"/>
      <c r="FI67" s="283"/>
      <c r="FJ67" s="283"/>
      <c r="FK67" s="283"/>
      <c r="FL67" s="283"/>
      <c r="FM67" s="283"/>
      <c r="FN67" s="283"/>
      <c r="FO67" s="283"/>
      <c r="FP67" s="286"/>
      <c r="FQ67" s="286"/>
      <c r="FR67" s="286"/>
      <c r="FS67" s="283"/>
      <c r="FT67" s="283"/>
      <c r="FU67" s="283"/>
      <c r="FV67" s="283"/>
      <c r="FW67" s="283"/>
    </row>
    <row r="68" spans="1:179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6"/>
      <c r="AM68" s="286"/>
      <c r="AN68" s="283"/>
      <c r="AO68" s="286"/>
      <c r="AP68" s="286"/>
      <c r="AQ68" s="283"/>
      <c r="AR68" s="286"/>
      <c r="AS68" s="283"/>
      <c r="AT68" s="286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6"/>
      <c r="BI68" s="286"/>
      <c r="BJ68" s="286"/>
      <c r="BK68" s="286"/>
      <c r="BL68" s="286"/>
      <c r="BM68" s="286"/>
      <c r="BN68" s="286"/>
      <c r="BO68" s="286"/>
      <c r="BP68" s="286"/>
      <c r="BQ68" s="283"/>
      <c r="BR68" s="283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3"/>
      <c r="CE68" s="286"/>
      <c r="CF68" s="286"/>
      <c r="CG68" s="286"/>
      <c r="CH68" s="286"/>
      <c r="CI68" s="286"/>
      <c r="CJ68" s="286"/>
      <c r="CK68" s="286"/>
      <c r="CL68" s="286"/>
      <c r="CM68" s="283"/>
      <c r="CN68" s="283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3"/>
      <c r="DB68" s="286"/>
      <c r="DC68" s="286"/>
      <c r="DD68" s="286"/>
      <c r="DE68" s="286"/>
      <c r="DF68" s="286"/>
      <c r="DG68" s="286"/>
      <c r="DH68" s="286"/>
      <c r="DI68" s="283"/>
      <c r="DJ68" s="283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3"/>
      <c r="DW68" s="286"/>
      <c r="DX68" s="286"/>
      <c r="DY68" s="286"/>
      <c r="DZ68" s="283"/>
      <c r="EA68" s="286"/>
      <c r="EB68" s="286"/>
      <c r="EC68" s="286"/>
      <c r="ED68" s="286"/>
      <c r="EE68" s="283"/>
      <c r="EF68" s="283"/>
      <c r="EG68" s="283"/>
      <c r="EH68" s="286"/>
      <c r="EI68" s="286"/>
      <c r="EJ68" s="283"/>
      <c r="EK68" s="286"/>
      <c r="EL68" s="286"/>
      <c r="EM68" s="286"/>
      <c r="EN68" s="283"/>
      <c r="EO68" s="283"/>
      <c r="EP68" s="283"/>
      <c r="EQ68" s="286"/>
      <c r="ER68" s="286"/>
      <c r="ES68" s="286"/>
      <c r="ET68" s="286"/>
      <c r="EU68" s="283"/>
      <c r="EV68" s="283"/>
      <c r="EW68" s="286"/>
      <c r="EX68" s="286"/>
      <c r="EY68" s="286"/>
      <c r="EZ68" s="283"/>
      <c r="FA68" s="283"/>
      <c r="FB68" s="283"/>
      <c r="FC68" s="283"/>
      <c r="FD68" s="283"/>
      <c r="FE68" s="283"/>
      <c r="FF68" s="283"/>
      <c r="FG68" s="283"/>
      <c r="FH68" s="283"/>
      <c r="FI68" s="283"/>
      <c r="FJ68" s="283"/>
      <c r="FK68" s="283"/>
      <c r="FL68" s="283"/>
      <c r="FM68" s="283"/>
      <c r="FN68" s="283"/>
      <c r="FO68" s="283"/>
      <c r="FP68" s="286"/>
      <c r="FQ68" s="286"/>
      <c r="FR68" s="286"/>
      <c r="FS68" s="283"/>
      <c r="FT68" s="283"/>
      <c r="FU68" s="283"/>
      <c r="FV68" s="283"/>
      <c r="FW68" s="283"/>
    </row>
    <row r="69" spans="1:179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6"/>
      <c r="AM69" s="286"/>
      <c r="AN69" s="283"/>
      <c r="AO69" s="286"/>
      <c r="AP69" s="286"/>
      <c r="AQ69" s="283"/>
      <c r="AR69" s="286"/>
      <c r="AS69" s="283"/>
      <c r="AT69" s="286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6"/>
      <c r="BI69" s="286"/>
      <c r="BJ69" s="286"/>
      <c r="BK69" s="286"/>
      <c r="BL69" s="286"/>
      <c r="BM69" s="286"/>
      <c r="BN69" s="286"/>
      <c r="BO69" s="286"/>
      <c r="BP69" s="286"/>
      <c r="BQ69" s="283"/>
      <c r="BR69" s="283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3"/>
      <c r="CE69" s="286"/>
      <c r="CF69" s="286"/>
      <c r="CG69" s="286"/>
      <c r="CH69" s="286"/>
      <c r="CI69" s="286"/>
      <c r="CJ69" s="286"/>
      <c r="CK69" s="286"/>
      <c r="CL69" s="286"/>
      <c r="CM69" s="283"/>
      <c r="CN69" s="283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3"/>
      <c r="DB69" s="286"/>
      <c r="DC69" s="286"/>
      <c r="DD69" s="286"/>
      <c r="DE69" s="286"/>
      <c r="DF69" s="286"/>
      <c r="DG69" s="286"/>
      <c r="DH69" s="286"/>
      <c r="DI69" s="283"/>
      <c r="DJ69" s="283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3"/>
      <c r="DW69" s="286"/>
      <c r="DX69" s="286"/>
      <c r="DY69" s="286"/>
      <c r="DZ69" s="283"/>
      <c r="EA69" s="286"/>
      <c r="EB69" s="286"/>
      <c r="EC69" s="286"/>
      <c r="ED69" s="286"/>
      <c r="EE69" s="283"/>
      <c r="EF69" s="283"/>
      <c r="EG69" s="283"/>
      <c r="EH69" s="286"/>
      <c r="EI69" s="286"/>
      <c r="EJ69" s="283"/>
      <c r="EK69" s="286"/>
      <c r="EL69" s="286"/>
      <c r="EM69" s="286"/>
      <c r="EN69" s="283"/>
      <c r="EO69" s="283"/>
      <c r="EP69" s="283"/>
      <c r="EQ69" s="286"/>
      <c r="ER69" s="286"/>
      <c r="ES69" s="286"/>
      <c r="ET69" s="286"/>
      <c r="EU69" s="283"/>
      <c r="EV69" s="283"/>
      <c r="EW69" s="286"/>
      <c r="EX69" s="286"/>
      <c r="EY69" s="286"/>
      <c r="EZ69" s="283"/>
      <c r="FA69" s="283"/>
      <c r="FB69" s="283"/>
      <c r="FC69" s="283"/>
      <c r="FD69" s="283"/>
      <c r="FE69" s="283"/>
      <c r="FF69" s="283"/>
      <c r="FG69" s="283"/>
      <c r="FH69" s="283"/>
      <c r="FI69" s="283"/>
      <c r="FJ69" s="283"/>
      <c r="FK69" s="283"/>
      <c r="FL69" s="283"/>
      <c r="FM69" s="283"/>
      <c r="FN69" s="283"/>
      <c r="FO69" s="283"/>
      <c r="FP69" s="286"/>
      <c r="FQ69" s="286"/>
      <c r="FR69" s="286"/>
      <c r="FS69" s="283"/>
      <c r="FT69" s="283"/>
      <c r="FU69" s="283"/>
      <c r="FV69" s="283"/>
      <c r="FW69" s="283"/>
    </row>
    <row r="70" spans="1:179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6"/>
      <c r="AM70" s="286"/>
      <c r="AN70" s="283"/>
      <c r="AO70" s="286"/>
      <c r="AP70" s="286"/>
      <c r="AQ70" s="283"/>
      <c r="AR70" s="286"/>
      <c r="AS70" s="283"/>
      <c r="AT70" s="286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6"/>
      <c r="BI70" s="286"/>
      <c r="BJ70" s="286"/>
      <c r="BK70" s="286"/>
      <c r="BL70" s="286"/>
      <c r="BM70" s="286"/>
      <c r="BN70" s="286"/>
      <c r="BO70" s="286"/>
      <c r="BP70" s="286"/>
      <c r="BQ70" s="283"/>
      <c r="BR70" s="283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3"/>
      <c r="CE70" s="286"/>
      <c r="CF70" s="286"/>
      <c r="CG70" s="286"/>
      <c r="CH70" s="286"/>
      <c r="CI70" s="286"/>
      <c r="CJ70" s="286"/>
      <c r="CK70" s="286"/>
      <c r="CL70" s="286"/>
      <c r="CM70" s="283"/>
      <c r="CN70" s="283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3"/>
      <c r="DB70" s="286"/>
      <c r="DC70" s="286"/>
      <c r="DD70" s="286"/>
      <c r="DE70" s="286"/>
      <c r="DF70" s="286"/>
      <c r="DG70" s="286"/>
      <c r="DH70" s="286"/>
      <c r="DI70" s="283"/>
      <c r="DJ70" s="283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3"/>
      <c r="DW70" s="286"/>
      <c r="DX70" s="286"/>
      <c r="DY70" s="286"/>
      <c r="DZ70" s="283"/>
      <c r="EA70" s="286"/>
      <c r="EB70" s="286"/>
      <c r="EC70" s="286"/>
      <c r="ED70" s="286"/>
      <c r="EE70" s="283"/>
      <c r="EF70" s="283"/>
      <c r="EG70" s="283"/>
      <c r="EH70" s="286"/>
      <c r="EI70" s="286"/>
      <c r="EJ70" s="283"/>
      <c r="EK70" s="286"/>
      <c r="EL70" s="286"/>
      <c r="EM70" s="286"/>
      <c r="EN70" s="283"/>
      <c r="EO70" s="283"/>
      <c r="EP70" s="283"/>
      <c r="EQ70" s="286"/>
      <c r="ER70" s="286"/>
      <c r="ES70" s="286"/>
      <c r="ET70" s="286"/>
      <c r="EU70" s="283"/>
      <c r="EV70" s="283"/>
      <c r="EW70" s="286"/>
      <c r="EX70" s="286"/>
      <c r="EY70" s="286"/>
      <c r="EZ70" s="283"/>
      <c r="FA70" s="283"/>
      <c r="FB70" s="283"/>
      <c r="FC70" s="283"/>
      <c r="FD70" s="283"/>
      <c r="FE70" s="283"/>
      <c r="FF70" s="283"/>
      <c r="FG70" s="283"/>
      <c r="FH70" s="283"/>
      <c r="FI70" s="283"/>
      <c r="FJ70" s="283"/>
      <c r="FK70" s="283"/>
      <c r="FL70" s="283"/>
      <c r="FM70" s="283"/>
      <c r="FN70" s="283"/>
      <c r="FO70" s="283"/>
      <c r="FP70" s="286"/>
      <c r="FQ70" s="286"/>
      <c r="FR70" s="286"/>
      <c r="FS70" s="283"/>
      <c r="FT70" s="283"/>
      <c r="FU70" s="283"/>
      <c r="FV70" s="283"/>
      <c r="FW70" s="283"/>
    </row>
    <row r="71" spans="1:179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6"/>
      <c r="AM71" s="286"/>
      <c r="AN71" s="283"/>
      <c r="AO71" s="286"/>
      <c r="AP71" s="286"/>
      <c r="AQ71" s="283"/>
      <c r="AR71" s="286"/>
      <c r="AS71" s="283"/>
      <c r="AT71" s="286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6"/>
      <c r="BI71" s="286"/>
      <c r="BJ71" s="286"/>
      <c r="BK71" s="286"/>
      <c r="BL71" s="286"/>
      <c r="BM71" s="286"/>
      <c r="BN71" s="286"/>
      <c r="BO71" s="286"/>
      <c r="BP71" s="286"/>
      <c r="BQ71" s="283"/>
      <c r="BR71" s="283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3"/>
      <c r="CE71" s="286"/>
      <c r="CF71" s="286"/>
      <c r="CG71" s="286"/>
      <c r="CH71" s="286"/>
      <c r="CI71" s="286"/>
      <c r="CJ71" s="286"/>
      <c r="CK71" s="286"/>
      <c r="CL71" s="286"/>
      <c r="CM71" s="283"/>
      <c r="CN71" s="283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3"/>
      <c r="DB71" s="286"/>
      <c r="DC71" s="286"/>
      <c r="DD71" s="286"/>
      <c r="DE71" s="286"/>
      <c r="DF71" s="286"/>
      <c r="DG71" s="286"/>
      <c r="DH71" s="286"/>
      <c r="DI71" s="283"/>
      <c r="DJ71" s="283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3"/>
      <c r="DW71" s="286"/>
      <c r="DX71" s="286"/>
      <c r="DY71" s="286"/>
      <c r="DZ71" s="283"/>
      <c r="EA71" s="286"/>
      <c r="EB71" s="286"/>
      <c r="EC71" s="286"/>
      <c r="ED71" s="286"/>
      <c r="EE71" s="283"/>
      <c r="EF71" s="283"/>
      <c r="EG71" s="283"/>
      <c r="EH71" s="286"/>
      <c r="EI71" s="286"/>
      <c r="EJ71" s="283"/>
      <c r="EK71" s="286"/>
      <c r="EL71" s="286"/>
      <c r="EM71" s="286"/>
      <c r="EN71" s="283"/>
      <c r="EO71" s="283"/>
      <c r="EP71" s="283"/>
      <c r="EQ71" s="286"/>
      <c r="ER71" s="286"/>
      <c r="ES71" s="286"/>
      <c r="ET71" s="286"/>
      <c r="EU71" s="283"/>
      <c r="EV71" s="283"/>
      <c r="EW71" s="286"/>
      <c r="EX71" s="286"/>
      <c r="EY71" s="286"/>
      <c r="EZ71" s="283"/>
      <c r="FA71" s="283"/>
      <c r="FB71" s="283"/>
      <c r="FC71" s="283"/>
      <c r="FD71" s="283"/>
      <c r="FE71" s="283"/>
      <c r="FF71" s="283"/>
      <c r="FG71" s="283"/>
      <c r="FH71" s="283"/>
      <c r="FI71" s="283"/>
      <c r="FJ71" s="283"/>
      <c r="FK71" s="283"/>
      <c r="FL71" s="283"/>
      <c r="FM71" s="283"/>
      <c r="FN71" s="283"/>
      <c r="FO71" s="283"/>
      <c r="FP71" s="286"/>
      <c r="FQ71" s="286"/>
      <c r="FR71" s="286"/>
      <c r="FS71" s="283"/>
      <c r="FT71" s="283"/>
      <c r="FU71" s="283"/>
      <c r="FV71" s="283"/>
      <c r="FW71" s="283"/>
    </row>
    <row r="72" spans="1:179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6"/>
      <c r="AM72" s="286"/>
      <c r="AN72" s="283"/>
      <c r="AO72" s="286"/>
      <c r="AP72" s="286"/>
      <c r="AQ72" s="283"/>
      <c r="AR72" s="286"/>
      <c r="AS72" s="283"/>
      <c r="AT72" s="286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6"/>
      <c r="BI72" s="286"/>
      <c r="BJ72" s="286"/>
      <c r="BK72" s="286"/>
      <c r="BL72" s="286"/>
      <c r="BM72" s="286"/>
      <c r="BN72" s="286"/>
      <c r="BO72" s="286"/>
      <c r="BP72" s="286"/>
      <c r="BQ72" s="283"/>
      <c r="BR72" s="283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3"/>
      <c r="CE72" s="286"/>
      <c r="CF72" s="286"/>
      <c r="CG72" s="286"/>
      <c r="CH72" s="286"/>
      <c r="CI72" s="286"/>
      <c r="CJ72" s="286"/>
      <c r="CK72" s="286"/>
      <c r="CL72" s="286"/>
      <c r="CM72" s="283"/>
      <c r="CN72" s="283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3"/>
      <c r="DB72" s="286"/>
      <c r="DC72" s="286"/>
      <c r="DD72" s="286"/>
      <c r="DE72" s="286"/>
      <c r="DF72" s="286"/>
      <c r="DG72" s="286"/>
      <c r="DH72" s="286"/>
      <c r="DI72" s="283"/>
      <c r="DJ72" s="283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3"/>
      <c r="DW72" s="286"/>
      <c r="DX72" s="286"/>
      <c r="DY72" s="286"/>
      <c r="DZ72" s="283"/>
      <c r="EA72" s="286"/>
      <c r="EB72" s="286"/>
      <c r="EC72" s="286"/>
      <c r="ED72" s="286"/>
      <c r="EE72" s="283"/>
      <c r="EF72" s="283"/>
      <c r="EG72" s="283"/>
      <c r="EH72" s="286"/>
      <c r="EI72" s="286"/>
      <c r="EJ72" s="283"/>
      <c r="EK72" s="286"/>
      <c r="EL72" s="286"/>
      <c r="EM72" s="286"/>
      <c r="EN72" s="283"/>
      <c r="EO72" s="283"/>
      <c r="EP72" s="283"/>
      <c r="EQ72" s="286"/>
      <c r="ER72" s="286"/>
      <c r="ES72" s="286"/>
      <c r="ET72" s="286"/>
      <c r="EU72" s="283"/>
      <c r="EV72" s="283"/>
      <c r="EW72" s="286"/>
      <c r="EX72" s="286"/>
      <c r="EY72" s="286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3"/>
      <c r="FL72" s="283"/>
      <c r="FM72" s="283"/>
      <c r="FN72" s="283"/>
      <c r="FO72" s="283"/>
      <c r="FP72" s="286"/>
      <c r="FQ72" s="286"/>
      <c r="FR72" s="286"/>
      <c r="FS72" s="283"/>
      <c r="FT72" s="283"/>
      <c r="FU72" s="283"/>
      <c r="FV72" s="283"/>
      <c r="FW72" s="283"/>
    </row>
    <row r="73" spans="1:179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6"/>
      <c r="AM73" s="286"/>
      <c r="AN73" s="283"/>
      <c r="AO73" s="286"/>
      <c r="AP73" s="286"/>
      <c r="AQ73" s="283"/>
      <c r="AR73" s="286"/>
      <c r="AS73" s="283"/>
      <c r="AT73" s="286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6"/>
      <c r="BI73" s="286"/>
      <c r="BJ73" s="286"/>
      <c r="BK73" s="286"/>
      <c r="BL73" s="286"/>
      <c r="BM73" s="286"/>
      <c r="BN73" s="286"/>
      <c r="BO73" s="286"/>
      <c r="BP73" s="286"/>
      <c r="BQ73" s="283"/>
      <c r="BR73" s="283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3"/>
      <c r="CE73" s="286"/>
      <c r="CF73" s="286"/>
      <c r="CG73" s="286"/>
      <c r="CH73" s="286"/>
      <c r="CI73" s="286"/>
      <c r="CJ73" s="286"/>
      <c r="CK73" s="286"/>
      <c r="CL73" s="286"/>
      <c r="CM73" s="283"/>
      <c r="CN73" s="283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3"/>
      <c r="DB73" s="286"/>
      <c r="DC73" s="286"/>
      <c r="DD73" s="286"/>
      <c r="DE73" s="286"/>
      <c r="DF73" s="286"/>
      <c r="DG73" s="286"/>
      <c r="DH73" s="286"/>
      <c r="DI73" s="283"/>
      <c r="DJ73" s="283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3"/>
      <c r="DW73" s="286"/>
      <c r="DX73" s="286"/>
      <c r="DY73" s="286"/>
      <c r="DZ73" s="283"/>
      <c r="EA73" s="286"/>
      <c r="EB73" s="286"/>
      <c r="EC73" s="286"/>
      <c r="ED73" s="286"/>
      <c r="EE73" s="283"/>
      <c r="EF73" s="283"/>
      <c r="EG73" s="283"/>
      <c r="EH73" s="286"/>
      <c r="EI73" s="286"/>
      <c r="EJ73" s="283"/>
      <c r="EK73" s="286"/>
      <c r="EL73" s="286"/>
      <c r="EM73" s="286"/>
      <c r="EN73" s="283"/>
      <c r="EO73" s="283"/>
      <c r="EP73" s="283"/>
      <c r="EQ73" s="286"/>
      <c r="ER73" s="286"/>
      <c r="ES73" s="286"/>
      <c r="ET73" s="286"/>
      <c r="EU73" s="283"/>
      <c r="EV73" s="283"/>
      <c r="EW73" s="286"/>
      <c r="EX73" s="286"/>
      <c r="EY73" s="286"/>
      <c r="EZ73" s="283"/>
      <c r="FA73" s="283"/>
      <c r="FB73" s="283"/>
      <c r="FC73" s="283"/>
      <c r="FD73" s="283"/>
      <c r="FE73" s="283"/>
      <c r="FF73" s="283"/>
      <c r="FG73" s="283"/>
      <c r="FH73" s="283"/>
      <c r="FI73" s="283"/>
      <c r="FJ73" s="283"/>
      <c r="FK73" s="283"/>
      <c r="FL73" s="283"/>
      <c r="FM73" s="283"/>
      <c r="FN73" s="283"/>
      <c r="FO73" s="283"/>
      <c r="FP73" s="286"/>
      <c r="FQ73" s="286"/>
      <c r="FR73" s="286"/>
      <c r="FS73" s="283"/>
      <c r="FT73" s="283"/>
      <c r="FU73" s="283"/>
      <c r="FV73" s="283"/>
      <c r="FW73" s="283"/>
    </row>
    <row r="74" spans="1:179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6"/>
      <c r="AM74" s="286"/>
      <c r="AN74" s="283"/>
      <c r="AO74" s="286"/>
      <c r="AP74" s="286"/>
      <c r="AQ74" s="283"/>
      <c r="AR74" s="286"/>
      <c r="AS74" s="283"/>
      <c r="AT74" s="286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6"/>
      <c r="BI74" s="286"/>
      <c r="BJ74" s="286"/>
      <c r="BK74" s="286"/>
      <c r="BL74" s="286"/>
      <c r="BM74" s="286"/>
      <c r="BN74" s="286"/>
      <c r="BO74" s="286"/>
      <c r="BP74" s="286"/>
      <c r="BQ74" s="283"/>
      <c r="BR74" s="283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3"/>
      <c r="CE74" s="286"/>
      <c r="CF74" s="286"/>
      <c r="CG74" s="286"/>
      <c r="CH74" s="286"/>
      <c r="CI74" s="286"/>
      <c r="CJ74" s="286"/>
      <c r="CK74" s="286"/>
      <c r="CL74" s="286"/>
      <c r="CM74" s="283"/>
      <c r="CN74" s="283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3"/>
      <c r="DB74" s="286"/>
      <c r="DC74" s="286"/>
      <c r="DD74" s="286"/>
      <c r="DE74" s="286"/>
      <c r="DF74" s="286"/>
      <c r="DG74" s="286"/>
      <c r="DH74" s="286"/>
      <c r="DI74" s="283"/>
      <c r="DJ74" s="283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3"/>
      <c r="DW74" s="286"/>
      <c r="DX74" s="286"/>
      <c r="DY74" s="286"/>
      <c r="DZ74" s="283"/>
      <c r="EA74" s="286"/>
      <c r="EB74" s="286"/>
      <c r="EC74" s="286"/>
      <c r="ED74" s="286"/>
      <c r="EE74" s="283"/>
      <c r="EF74" s="283"/>
      <c r="EG74" s="283"/>
      <c r="EH74" s="286"/>
      <c r="EI74" s="286"/>
      <c r="EJ74" s="283"/>
      <c r="EK74" s="286"/>
      <c r="EL74" s="286"/>
      <c r="EM74" s="286"/>
      <c r="EN74" s="283"/>
      <c r="EO74" s="283"/>
      <c r="EP74" s="283"/>
      <c r="EQ74" s="286"/>
      <c r="ER74" s="286"/>
      <c r="ES74" s="286"/>
      <c r="ET74" s="286"/>
      <c r="EU74" s="283"/>
      <c r="EV74" s="283"/>
      <c r="EW74" s="286"/>
      <c r="EX74" s="286"/>
      <c r="EY74" s="286"/>
      <c r="EZ74" s="283"/>
      <c r="FA74" s="283"/>
      <c r="FB74" s="283"/>
      <c r="FC74" s="283"/>
      <c r="FD74" s="283"/>
      <c r="FE74" s="283"/>
      <c r="FF74" s="283"/>
      <c r="FG74" s="283"/>
      <c r="FH74" s="283"/>
      <c r="FI74" s="283"/>
      <c r="FJ74" s="283"/>
      <c r="FK74" s="283"/>
      <c r="FL74" s="283"/>
      <c r="FM74" s="283"/>
      <c r="FN74" s="283"/>
      <c r="FO74" s="283"/>
      <c r="FP74" s="286"/>
      <c r="FQ74" s="286"/>
      <c r="FR74" s="286"/>
      <c r="FS74" s="283"/>
      <c r="FT74" s="283"/>
      <c r="FU74" s="283"/>
      <c r="FV74" s="283"/>
      <c r="FW74" s="283"/>
    </row>
    <row r="75" spans="1:179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6"/>
      <c r="AM75" s="286"/>
      <c r="AN75" s="283"/>
      <c r="AO75" s="286"/>
      <c r="AP75" s="286"/>
      <c r="AQ75" s="283"/>
      <c r="AR75" s="286"/>
      <c r="AS75" s="283"/>
      <c r="AT75" s="286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6"/>
      <c r="BI75" s="286"/>
      <c r="BJ75" s="286"/>
      <c r="BK75" s="286"/>
      <c r="BL75" s="286"/>
      <c r="BM75" s="286"/>
      <c r="BN75" s="286"/>
      <c r="BO75" s="286"/>
      <c r="BP75" s="286"/>
      <c r="BQ75" s="283"/>
      <c r="BR75" s="283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3"/>
      <c r="CE75" s="286"/>
      <c r="CF75" s="286"/>
      <c r="CG75" s="286"/>
      <c r="CH75" s="286"/>
      <c r="CI75" s="286"/>
      <c r="CJ75" s="286"/>
      <c r="CK75" s="286"/>
      <c r="CL75" s="286"/>
      <c r="CM75" s="283"/>
      <c r="CN75" s="283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3"/>
      <c r="DB75" s="286"/>
      <c r="DC75" s="286"/>
      <c r="DD75" s="286"/>
      <c r="DE75" s="286"/>
      <c r="DF75" s="286"/>
      <c r="DG75" s="286"/>
      <c r="DH75" s="286"/>
      <c r="DI75" s="283"/>
      <c r="DJ75" s="283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3"/>
      <c r="DW75" s="286"/>
      <c r="DX75" s="286"/>
      <c r="DY75" s="286"/>
      <c r="DZ75" s="283"/>
      <c r="EA75" s="286"/>
      <c r="EB75" s="286"/>
      <c r="EC75" s="286"/>
      <c r="ED75" s="286"/>
      <c r="EE75" s="283"/>
      <c r="EF75" s="283"/>
      <c r="EG75" s="283"/>
      <c r="EH75" s="286"/>
      <c r="EI75" s="286"/>
      <c r="EJ75" s="283"/>
      <c r="EK75" s="286"/>
      <c r="EL75" s="286"/>
      <c r="EM75" s="286"/>
      <c r="EN75" s="283"/>
      <c r="EO75" s="283"/>
      <c r="EP75" s="283"/>
      <c r="EQ75" s="286"/>
      <c r="ER75" s="286"/>
      <c r="ES75" s="286"/>
      <c r="ET75" s="286"/>
      <c r="EU75" s="283"/>
      <c r="EV75" s="283"/>
      <c r="EW75" s="286"/>
      <c r="EX75" s="286"/>
      <c r="EY75" s="286"/>
      <c r="EZ75" s="283"/>
      <c r="FA75" s="283"/>
      <c r="FB75" s="283"/>
      <c r="FC75" s="283"/>
      <c r="FD75" s="283"/>
      <c r="FE75" s="283"/>
      <c r="FF75" s="283"/>
      <c r="FG75" s="283"/>
      <c r="FH75" s="283"/>
      <c r="FI75" s="283"/>
      <c r="FJ75" s="283"/>
      <c r="FK75" s="283"/>
      <c r="FL75" s="283"/>
      <c r="FM75" s="283"/>
      <c r="FN75" s="283"/>
      <c r="FO75" s="283"/>
      <c r="FP75" s="286"/>
      <c r="FQ75" s="286"/>
      <c r="FR75" s="286"/>
      <c r="FS75" s="283"/>
      <c r="FT75" s="283"/>
      <c r="FU75" s="283"/>
      <c r="FV75" s="283"/>
      <c r="FW75" s="283"/>
    </row>
    <row r="76" spans="1:179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6"/>
      <c r="AM76" s="286"/>
      <c r="AN76" s="283"/>
      <c r="AO76" s="286"/>
      <c r="AP76" s="286"/>
      <c r="AQ76" s="283"/>
      <c r="AR76" s="286"/>
      <c r="AS76" s="283"/>
      <c r="AT76" s="286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6"/>
      <c r="BI76" s="286"/>
      <c r="BJ76" s="286"/>
      <c r="BK76" s="286"/>
      <c r="BL76" s="286"/>
      <c r="BM76" s="286"/>
      <c r="BN76" s="286"/>
      <c r="BO76" s="286"/>
      <c r="BP76" s="286"/>
      <c r="BQ76" s="283"/>
      <c r="BR76" s="283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3"/>
      <c r="CE76" s="286"/>
      <c r="CF76" s="286"/>
      <c r="CG76" s="286"/>
      <c r="CH76" s="286"/>
      <c r="CI76" s="286"/>
      <c r="CJ76" s="286"/>
      <c r="CK76" s="286"/>
      <c r="CL76" s="286"/>
      <c r="CM76" s="283"/>
      <c r="CN76" s="283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3"/>
      <c r="DB76" s="286"/>
      <c r="DC76" s="286"/>
      <c r="DD76" s="286"/>
      <c r="DE76" s="286"/>
      <c r="DF76" s="286"/>
      <c r="DG76" s="286"/>
      <c r="DH76" s="286"/>
      <c r="DI76" s="283"/>
      <c r="DJ76" s="283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3"/>
      <c r="DW76" s="286"/>
      <c r="DX76" s="286"/>
      <c r="DY76" s="286"/>
      <c r="DZ76" s="283"/>
      <c r="EA76" s="286"/>
      <c r="EB76" s="286"/>
      <c r="EC76" s="286"/>
      <c r="ED76" s="286"/>
      <c r="EE76" s="283"/>
      <c r="EF76" s="283"/>
      <c r="EG76" s="283"/>
      <c r="EH76" s="286"/>
      <c r="EI76" s="286"/>
      <c r="EJ76" s="283"/>
      <c r="EK76" s="286"/>
      <c r="EL76" s="286"/>
      <c r="EM76" s="286"/>
      <c r="EN76" s="283"/>
      <c r="EO76" s="283"/>
      <c r="EP76" s="283"/>
      <c r="EQ76" s="286"/>
      <c r="ER76" s="286"/>
      <c r="ES76" s="286"/>
      <c r="ET76" s="286"/>
      <c r="EU76" s="283"/>
      <c r="EV76" s="283"/>
      <c r="EW76" s="286"/>
      <c r="EX76" s="286"/>
      <c r="EY76" s="286"/>
      <c r="EZ76" s="283"/>
      <c r="FA76" s="283"/>
      <c r="FB76" s="283"/>
      <c r="FC76" s="283"/>
      <c r="FD76" s="283"/>
      <c r="FE76" s="283"/>
      <c r="FF76" s="283"/>
      <c r="FG76" s="283"/>
      <c r="FH76" s="283"/>
      <c r="FI76" s="283"/>
      <c r="FJ76" s="283"/>
      <c r="FK76" s="283"/>
      <c r="FL76" s="283"/>
      <c r="FM76" s="283"/>
      <c r="FN76" s="283"/>
      <c r="FO76" s="283"/>
      <c r="FP76" s="286"/>
      <c r="FQ76" s="286"/>
      <c r="FR76" s="286"/>
      <c r="FS76" s="283"/>
      <c r="FT76" s="283"/>
      <c r="FU76" s="283"/>
      <c r="FV76" s="283"/>
      <c r="FW76" s="283"/>
    </row>
    <row r="77" spans="1:179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6"/>
      <c r="AM77" s="286"/>
      <c r="AN77" s="283"/>
      <c r="AO77" s="286"/>
      <c r="AP77" s="286"/>
      <c r="AQ77" s="283"/>
      <c r="AR77" s="286"/>
      <c r="AS77" s="283"/>
      <c r="AT77" s="286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6"/>
      <c r="BI77" s="286"/>
      <c r="BJ77" s="286"/>
      <c r="BK77" s="286"/>
      <c r="BL77" s="286"/>
      <c r="BM77" s="286"/>
      <c r="BN77" s="286"/>
      <c r="BO77" s="286"/>
      <c r="BP77" s="286"/>
      <c r="BQ77" s="283"/>
      <c r="BR77" s="283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3"/>
      <c r="CE77" s="286"/>
      <c r="CF77" s="286"/>
      <c r="CG77" s="286"/>
      <c r="CH77" s="286"/>
      <c r="CI77" s="286"/>
      <c r="CJ77" s="286"/>
      <c r="CK77" s="286"/>
      <c r="CL77" s="286"/>
      <c r="CM77" s="283"/>
      <c r="CN77" s="283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3"/>
      <c r="DB77" s="286"/>
      <c r="DC77" s="286"/>
      <c r="DD77" s="286"/>
      <c r="DE77" s="286"/>
      <c r="DF77" s="286"/>
      <c r="DG77" s="286"/>
      <c r="DH77" s="286"/>
      <c r="DI77" s="283"/>
      <c r="DJ77" s="283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3"/>
      <c r="DW77" s="286"/>
      <c r="DX77" s="286"/>
      <c r="DY77" s="286"/>
      <c r="DZ77" s="283"/>
      <c r="EA77" s="286"/>
      <c r="EB77" s="286"/>
      <c r="EC77" s="286"/>
      <c r="ED77" s="286"/>
      <c r="EE77" s="283"/>
      <c r="EF77" s="283"/>
      <c r="EG77" s="283"/>
      <c r="EH77" s="286"/>
      <c r="EI77" s="286"/>
      <c r="EJ77" s="283"/>
      <c r="EK77" s="286"/>
      <c r="EL77" s="286"/>
      <c r="EM77" s="286"/>
      <c r="EN77" s="283"/>
      <c r="EO77" s="283"/>
      <c r="EP77" s="283"/>
      <c r="EQ77" s="286"/>
      <c r="ER77" s="286"/>
      <c r="ES77" s="286"/>
      <c r="ET77" s="286"/>
      <c r="EU77" s="283"/>
      <c r="EV77" s="283"/>
      <c r="EW77" s="286"/>
      <c r="EX77" s="286"/>
      <c r="EY77" s="286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6"/>
      <c r="FQ77" s="286"/>
      <c r="FR77" s="286"/>
      <c r="FS77" s="283"/>
      <c r="FT77" s="283"/>
      <c r="FU77" s="283"/>
      <c r="FV77" s="283"/>
      <c r="FW77" s="283"/>
    </row>
    <row r="78" spans="1:179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6"/>
      <c r="AM78" s="286"/>
      <c r="AN78" s="283"/>
      <c r="AO78" s="286"/>
      <c r="AP78" s="286"/>
      <c r="AQ78" s="283"/>
      <c r="AR78" s="286"/>
      <c r="AS78" s="283"/>
      <c r="AT78" s="286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6"/>
      <c r="BI78" s="286"/>
      <c r="BJ78" s="286"/>
      <c r="BK78" s="286"/>
      <c r="BL78" s="286"/>
      <c r="BM78" s="286"/>
      <c r="BN78" s="286"/>
      <c r="BO78" s="286"/>
      <c r="BP78" s="286"/>
      <c r="BQ78" s="283"/>
      <c r="BR78" s="283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3"/>
      <c r="CE78" s="286"/>
      <c r="CF78" s="286"/>
      <c r="CG78" s="286"/>
      <c r="CH78" s="286"/>
      <c r="CI78" s="286"/>
      <c r="CJ78" s="286"/>
      <c r="CK78" s="286"/>
      <c r="CL78" s="286"/>
      <c r="CM78" s="283"/>
      <c r="CN78" s="283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3"/>
      <c r="DB78" s="286"/>
      <c r="DC78" s="286"/>
      <c r="DD78" s="286"/>
      <c r="DE78" s="286"/>
      <c r="DF78" s="286"/>
      <c r="DG78" s="286"/>
      <c r="DH78" s="286"/>
      <c r="DI78" s="283"/>
      <c r="DJ78" s="283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3"/>
      <c r="DW78" s="286"/>
      <c r="DX78" s="286"/>
      <c r="DY78" s="286"/>
      <c r="DZ78" s="283"/>
      <c r="EA78" s="286"/>
      <c r="EB78" s="286"/>
      <c r="EC78" s="286"/>
      <c r="ED78" s="286"/>
      <c r="EE78" s="283"/>
      <c r="EF78" s="283"/>
      <c r="EG78" s="283"/>
      <c r="EH78" s="286"/>
      <c r="EI78" s="286"/>
      <c r="EJ78" s="283"/>
      <c r="EK78" s="286"/>
      <c r="EL78" s="286"/>
      <c r="EM78" s="286"/>
      <c r="EN78" s="283"/>
      <c r="EO78" s="283"/>
      <c r="EP78" s="283"/>
      <c r="EQ78" s="286"/>
      <c r="ER78" s="286"/>
      <c r="ES78" s="286"/>
      <c r="ET78" s="286"/>
      <c r="EU78" s="283"/>
      <c r="EV78" s="283"/>
      <c r="EW78" s="286"/>
      <c r="EX78" s="286"/>
      <c r="EY78" s="286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6"/>
      <c r="FQ78" s="286"/>
      <c r="FR78" s="286"/>
      <c r="FS78" s="283"/>
      <c r="FT78" s="283"/>
      <c r="FU78" s="283"/>
      <c r="FV78" s="283"/>
      <c r="FW78" s="283"/>
    </row>
    <row r="79" spans="1:179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6"/>
      <c r="AM79" s="286"/>
      <c r="AN79" s="283"/>
      <c r="AO79" s="286"/>
      <c r="AP79" s="286"/>
      <c r="AQ79" s="283"/>
      <c r="AR79" s="286"/>
      <c r="AS79" s="283"/>
      <c r="AT79" s="286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6"/>
      <c r="BI79" s="286"/>
      <c r="BJ79" s="286"/>
      <c r="BK79" s="286"/>
      <c r="BL79" s="286"/>
      <c r="BM79" s="286"/>
      <c r="BN79" s="286"/>
      <c r="BO79" s="286"/>
      <c r="BP79" s="286"/>
      <c r="BQ79" s="283"/>
      <c r="BR79" s="283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3"/>
      <c r="CE79" s="286"/>
      <c r="CF79" s="286"/>
      <c r="CG79" s="286"/>
      <c r="CH79" s="286"/>
      <c r="CI79" s="286"/>
      <c r="CJ79" s="286"/>
      <c r="CK79" s="286"/>
      <c r="CL79" s="286"/>
      <c r="CM79" s="283"/>
      <c r="CN79" s="283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3"/>
      <c r="DB79" s="286"/>
      <c r="DC79" s="286"/>
      <c r="DD79" s="286"/>
      <c r="DE79" s="286"/>
      <c r="DF79" s="286"/>
      <c r="DG79" s="286"/>
      <c r="DH79" s="286"/>
      <c r="DI79" s="283"/>
      <c r="DJ79" s="283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3"/>
      <c r="DW79" s="286"/>
      <c r="DX79" s="286"/>
      <c r="DY79" s="286"/>
      <c r="DZ79" s="283"/>
      <c r="EA79" s="286"/>
      <c r="EB79" s="286"/>
      <c r="EC79" s="286"/>
      <c r="ED79" s="286"/>
      <c r="EE79" s="283"/>
      <c r="EF79" s="283"/>
      <c r="EG79" s="283"/>
      <c r="EH79" s="286"/>
      <c r="EI79" s="286"/>
      <c r="EJ79" s="283"/>
      <c r="EK79" s="286"/>
      <c r="EL79" s="286"/>
      <c r="EM79" s="286"/>
      <c r="EN79" s="283"/>
      <c r="EO79" s="283"/>
      <c r="EP79" s="283"/>
      <c r="EQ79" s="286"/>
      <c r="ER79" s="286"/>
      <c r="ES79" s="286"/>
      <c r="ET79" s="286"/>
      <c r="EU79" s="283"/>
      <c r="EV79" s="283"/>
      <c r="EW79" s="286"/>
      <c r="EX79" s="286"/>
      <c r="EY79" s="286"/>
      <c r="EZ79" s="283"/>
      <c r="FA79" s="283"/>
      <c r="FB79" s="283"/>
      <c r="FC79" s="283"/>
      <c r="FD79" s="283"/>
      <c r="FE79" s="283"/>
      <c r="FF79" s="283"/>
      <c r="FG79" s="283"/>
      <c r="FH79" s="283"/>
      <c r="FI79" s="283"/>
      <c r="FJ79" s="283"/>
      <c r="FK79" s="283"/>
      <c r="FL79" s="283"/>
      <c r="FM79" s="283"/>
      <c r="FN79" s="283"/>
      <c r="FO79" s="283"/>
      <c r="FP79" s="286"/>
      <c r="FQ79" s="286"/>
      <c r="FR79" s="286"/>
      <c r="FS79" s="283"/>
      <c r="FT79" s="283"/>
      <c r="FU79" s="283"/>
      <c r="FV79" s="283"/>
      <c r="FW79" s="283"/>
    </row>
    <row r="80" spans="1:179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6"/>
      <c r="AM80" s="286"/>
      <c r="AN80" s="283"/>
      <c r="AO80" s="286"/>
      <c r="AP80" s="286"/>
      <c r="AQ80" s="283"/>
      <c r="AR80" s="286"/>
      <c r="AS80" s="283"/>
      <c r="AT80" s="286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6"/>
      <c r="BI80" s="286"/>
      <c r="BJ80" s="286"/>
      <c r="BK80" s="286"/>
      <c r="BL80" s="286"/>
      <c r="BM80" s="286"/>
      <c r="BN80" s="286"/>
      <c r="BO80" s="286"/>
      <c r="BP80" s="286"/>
      <c r="BQ80" s="283"/>
      <c r="BR80" s="283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3"/>
      <c r="CE80" s="286"/>
      <c r="CF80" s="286"/>
      <c r="CG80" s="286"/>
      <c r="CH80" s="286"/>
      <c r="CI80" s="286"/>
      <c r="CJ80" s="286"/>
      <c r="CK80" s="286"/>
      <c r="CL80" s="286"/>
      <c r="CM80" s="283"/>
      <c r="CN80" s="283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3"/>
      <c r="DB80" s="286"/>
      <c r="DC80" s="286"/>
      <c r="DD80" s="286"/>
      <c r="DE80" s="286"/>
      <c r="DF80" s="286"/>
      <c r="DG80" s="286"/>
      <c r="DH80" s="286"/>
      <c r="DI80" s="283"/>
      <c r="DJ80" s="283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3"/>
      <c r="DW80" s="286"/>
      <c r="DX80" s="286"/>
      <c r="DY80" s="286"/>
      <c r="DZ80" s="283"/>
      <c r="EA80" s="286"/>
      <c r="EB80" s="286"/>
      <c r="EC80" s="286"/>
      <c r="ED80" s="286"/>
      <c r="EE80" s="283"/>
      <c r="EF80" s="283"/>
      <c r="EG80" s="283"/>
      <c r="EH80" s="286"/>
      <c r="EI80" s="286"/>
      <c r="EJ80" s="283"/>
      <c r="EK80" s="286"/>
      <c r="EL80" s="286"/>
      <c r="EM80" s="286"/>
      <c r="EN80" s="283"/>
      <c r="EO80" s="283"/>
      <c r="EP80" s="283"/>
      <c r="EQ80" s="286"/>
      <c r="ER80" s="286"/>
      <c r="ES80" s="286"/>
      <c r="ET80" s="286"/>
      <c r="EU80" s="283"/>
      <c r="EV80" s="283"/>
      <c r="EW80" s="286"/>
      <c r="EX80" s="286"/>
      <c r="EY80" s="286"/>
      <c r="EZ80" s="283"/>
      <c r="FA80" s="283"/>
      <c r="FB80" s="283"/>
      <c r="FC80" s="283"/>
      <c r="FD80" s="283"/>
      <c r="FE80" s="283"/>
      <c r="FF80" s="283"/>
      <c r="FG80" s="283"/>
      <c r="FH80" s="283"/>
      <c r="FI80" s="283"/>
      <c r="FJ80" s="283"/>
      <c r="FK80" s="283"/>
      <c r="FL80" s="283"/>
      <c r="FM80" s="283"/>
      <c r="FN80" s="283"/>
      <c r="FO80" s="283"/>
      <c r="FP80" s="286"/>
      <c r="FQ80" s="286"/>
      <c r="FR80" s="286"/>
      <c r="FS80" s="283"/>
      <c r="FT80" s="283"/>
      <c r="FU80" s="283"/>
      <c r="FV80" s="283"/>
      <c r="FW80" s="283"/>
    </row>
    <row r="81" spans="1:179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6"/>
      <c r="AM81" s="286"/>
      <c r="AN81" s="283"/>
      <c r="AO81" s="286"/>
      <c r="AP81" s="286"/>
      <c r="AQ81" s="283"/>
      <c r="AR81" s="286"/>
      <c r="AS81" s="283"/>
      <c r="AT81" s="286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6"/>
      <c r="BI81" s="286"/>
      <c r="BJ81" s="286"/>
      <c r="BK81" s="286"/>
      <c r="BL81" s="286"/>
      <c r="BM81" s="286"/>
      <c r="BN81" s="286"/>
      <c r="BO81" s="286"/>
      <c r="BP81" s="286"/>
      <c r="BQ81" s="283"/>
      <c r="BR81" s="283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3"/>
      <c r="CE81" s="286"/>
      <c r="CF81" s="286"/>
      <c r="CG81" s="286"/>
      <c r="CH81" s="286"/>
      <c r="CI81" s="286"/>
      <c r="CJ81" s="286"/>
      <c r="CK81" s="286"/>
      <c r="CL81" s="286"/>
      <c r="CM81" s="283"/>
      <c r="CN81" s="283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3"/>
      <c r="DB81" s="286"/>
      <c r="DC81" s="286"/>
      <c r="DD81" s="286"/>
      <c r="DE81" s="286"/>
      <c r="DF81" s="286"/>
      <c r="DG81" s="286"/>
      <c r="DH81" s="286"/>
      <c r="DI81" s="283"/>
      <c r="DJ81" s="283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3"/>
      <c r="DW81" s="286"/>
      <c r="DX81" s="286"/>
      <c r="DY81" s="286"/>
      <c r="DZ81" s="283"/>
      <c r="EA81" s="286"/>
      <c r="EB81" s="286"/>
      <c r="EC81" s="286"/>
      <c r="ED81" s="286"/>
      <c r="EE81" s="283"/>
      <c r="EF81" s="283"/>
      <c r="EG81" s="283"/>
      <c r="EH81" s="286"/>
      <c r="EI81" s="286"/>
      <c r="EJ81" s="283"/>
      <c r="EK81" s="286"/>
      <c r="EL81" s="286"/>
      <c r="EM81" s="286"/>
      <c r="EN81" s="283"/>
      <c r="EO81" s="283"/>
      <c r="EP81" s="283"/>
      <c r="EQ81" s="286"/>
      <c r="ER81" s="286"/>
      <c r="ES81" s="286"/>
      <c r="ET81" s="286"/>
      <c r="EU81" s="283"/>
      <c r="EV81" s="283"/>
      <c r="EW81" s="286"/>
      <c r="EX81" s="286"/>
      <c r="EY81" s="286"/>
      <c r="EZ81" s="283"/>
      <c r="FA81" s="283"/>
      <c r="FB81" s="283"/>
      <c r="FC81" s="283"/>
      <c r="FD81" s="283"/>
      <c r="FE81" s="283"/>
      <c r="FF81" s="283"/>
      <c r="FG81" s="283"/>
      <c r="FH81" s="283"/>
      <c r="FI81" s="283"/>
      <c r="FJ81" s="283"/>
      <c r="FK81" s="283"/>
      <c r="FL81" s="283"/>
      <c r="FM81" s="283"/>
      <c r="FN81" s="283"/>
      <c r="FO81" s="283"/>
      <c r="FP81" s="286"/>
      <c r="FQ81" s="286"/>
      <c r="FR81" s="286"/>
      <c r="FS81" s="283"/>
      <c r="FT81" s="283"/>
      <c r="FU81" s="283"/>
      <c r="FV81" s="283"/>
      <c r="FW81" s="283"/>
    </row>
    <row r="82" spans="1:179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6"/>
      <c r="AM82" s="286"/>
      <c r="AN82" s="283"/>
      <c r="AO82" s="286"/>
      <c r="AP82" s="286"/>
      <c r="AQ82" s="283"/>
      <c r="AR82" s="286"/>
      <c r="AS82" s="283"/>
      <c r="AT82" s="286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6"/>
      <c r="BI82" s="286"/>
      <c r="BJ82" s="286"/>
      <c r="BK82" s="286"/>
      <c r="BL82" s="286"/>
      <c r="BM82" s="286"/>
      <c r="BN82" s="286"/>
      <c r="BO82" s="286"/>
      <c r="BP82" s="286"/>
      <c r="BQ82" s="283"/>
      <c r="BR82" s="283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3"/>
      <c r="CE82" s="286"/>
      <c r="CF82" s="286"/>
      <c r="CG82" s="286"/>
      <c r="CH82" s="286"/>
      <c r="CI82" s="286"/>
      <c r="CJ82" s="286"/>
      <c r="CK82" s="286"/>
      <c r="CL82" s="286"/>
      <c r="CM82" s="283"/>
      <c r="CN82" s="283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3"/>
      <c r="DB82" s="286"/>
      <c r="DC82" s="286"/>
      <c r="DD82" s="286"/>
      <c r="DE82" s="286"/>
      <c r="DF82" s="286"/>
      <c r="DG82" s="286"/>
      <c r="DH82" s="286"/>
      <c r="DI82" s="283"/>
      <c r="DJ82" s="283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3"/>
      <c r="DW82" s="286"/>
      <c r="DX82" s="286"/>
      <c r="DY82" s="286"/>
      <c r="DZ82" s="283"/>
      <c r="EA82" s="286"/>
      <c r="EB82" s="286"/>
      <c r="EC82" s="286"/>
      <c r="ED82" s="286"/>
      <c r="EE82" s="283"/>
      <c r="EF82" s="283"/>
      <c r="EG82" s="283"/>
      <c r="EH82" s="286"/>
      <c r="EI82" s="286"/>
      <c r="EJ82" s="283"/>
      <c r="EK82" s="286"/>
      <c r="EL82" s="286"/>
      <c r="EM82" s="286"/>
      <c r="EN82" s="283"/>
      <c r="EO82" s="283"/>
      <c r="EP82" s="283"/>
      <c r="EQ82" s="286"/>
      <c r="ER82" s="286"/>
      <c r="ES82" s="286"/>
      <c r="ET82" s="286"/>
      <c r="EU82" s="283"/>
      <c r="EV82" s="283"/>
      <c r="EW82" s="286"/>
      <c r="EX82" s="286"/>
      <c r="EY82" s="286"/>
      <c r="EZ82" s="283"/>
      <c r="FA82" s="283"/>
      <c r="FB82" s="283"/>
      <c r="FC82" s="283"/>
      <c r="FD82" s="283"/>
      <c r="FE82" s="283"/>
      <c r="FF82" s="283"/>
      <c r="FG82" s="283"/>
      <c r="FH82" s="283"/>
      <c r="FI82" s="283"/>
      <c r="FJ82" s="283"/>
      <c r="FK82" s="283"/>
      <c r="FL82" s="283"/>
      <c r="FM82" s="283"/>
      <c r="FN82" s="283"/>
      <c r="FO82" s="283"/>
      <c r="FP82" s="286"/>
      <c r="FQ82" s="286"/>
      <c r="FR82" s="286"/>
      <c r="FS82" s="283"/>
      <c r="FT82" s="283"/>
      <c r="FU82" s="283"/>
      <c r="FV82" s="283"/>
      <c r="FW82" s="283"/>
    </row>
    <row r="83" spans="1:179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6"/>
      <c r="AM83" s="286"/>
      <c r="AN83" s="283"/>
      <c r="AO83" s="286"/>
      <c r="AP83" s="286"/>
      <c r="AQ83" s="283"/>
      <c r="AR83" s="286"/>
      <c r="AS83" s="283"/>
      <c r="AT83" s="286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6"/>
      <c r="BI83" s="286"/>
      <c r="BJ83" s="286"/>
      <c r="BK83" s="286"/>
      <c r="BL83" s="286"/>
      <c r="BM83" s="286"/>
      <c r="BN83" s="286"/>
      <c r="BO83" s="286"/>
      <c r="BP83" s="286"/>
      <c r="BQ83" s="283"/>
      <c r="BR83" s="283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3"/>
      <c r="CE83" s="286"/>
      <c r="CF83" s="286"/>
      <c r="CG83" s="286"/>
      <c r="CH83" s="286"/>
      <c r="CI83" s="286"/>
      <c r="CJ83" s="286"/>
      <c r="CK83" s="286"/>
      <c r="CL83" s="286"/>
      <c r="CM83" s="283"/>
      <c r="CN83" s="283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3"/>
      <c r="DB83" s="286"/>
      <c r="DC83" s="286"/>
      <c r="DD83" s="286"/>
      <c r="DE83" s="286"/>
      <c r="DF83" s="286"/>
      <c r="DG83" s="286"/>
      <c r="DH83" s="286"/>
      <c r="DI83" s="283"/>
      <c r="DJ83" s="283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3"/>
      <c r="DW83" s="286"/>
      <c r="DX83" s="286"/>
      <c r="DY83" s="286"/>
      <c r="DZ83" s="283"/>
      <c r="EA83" s="286"/>
      <c r="EB83" s="286"/>
      <c r="EC83" s="286"/>
      <c r="ED83" s="286"/>
      <c r="EE83" s="283"/>
      <c r="EF83" s="283"/>
      <c r="EG83" s="283"/>
      <c r="EH83" s="286"/>
      <c r="EI83" s="286"/>
      <c r="EJ83" s="283"/>
      <c r="EK83" s="286"/>
      <c r="EL83" s="286"/>
      <c r="EM83" s="286"/>
      <c r="EN83" s="283"/>
      <c r="EO83" s="283"/>
      <c r="EP83" s="283"/>
      <c r="EQ83" s="286"/>
      <c r="ER83" s="286"/>
      <c r="ES83" s="286"/>
      <c r="ET83" s="286"/>
      <c r="EU83" s="283"/>
      <c r="EV83" s="283"/>
      <c r="EW83" s="286"/>
      <c r="EX83" s="286"/>
      <c r="EY83" s="286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6"/>
      <c r="FQ83" s="286"/>
      <c r="FR83" s="286"/>
      <c r="FS83" s="283"/>
      <c r="FT83" s="283"/>
      <c r="FU83" s="283"/>
      <c r="FV83" s="283"/>
      <c r="FW83" s="283"/>
    </row>
    <row r="84" spans="1:179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6"/>
      <c r="AM84" s="286"/>
      <c r="AN84" s="283"/>
      <c r="AO84" s="286"/>
      <c r="AP84" s="286"/>
      <c r="AQ84" s="283"/>
      <c r="AR84" s="286"/>
      <c r="AS84" s="283"/>
      <c r="AT84" s="286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6"/>
      <c r="BI84" s="286"/>
      <c r="BJ84" s="286"/>
      <c r="BK84" s="286"/>
      <c r="BL84" s="286"/>
      <c r="BM84" s="286"/>
      <c r="BN84" s="286"/>
      <c r="BO84" s="286"/>
      <c r="BP84" s="286"/>
      <c r="BQ84" s="283"/>
      <c r="BR84" s="283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3"/>
      <c r="CE84" s="286"/>
      <c r="CF84" s="286"/>
      <c r="CG84" s="286"/>
      <c r="CH84" s="286"/>
      <c r="CI84" s="286"/>
      <c r="CJ84" s="286"/>
      <c r="CK84" s="286"/>
      <c r="CL84" s="286"/>
      <c r="CM84" s="283"/>
      <c r="CN84" s="283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3"/>
      <c r="DB84" s="286"/>
      <c r="DC84" s="286"/>
      <c r="DD84" s="286"/>
      <c r="DE84" s="286"/>
      <c r="DF84" s="286"/>
      <c r="DG84" s="286"/>
      <c r="DH84" s="286"/>
      <c r="DI84" s="283"/>
      <c r="DJ84" s="283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3"/>
      <c r="DW84" s="286"/>
      <c r="DX84" s="286"/>
      <c r="DY84" s="286"/>
      <c r="DZ84" s="283"/>
      <c r="EA84" s="286"/>
      <c r="EB84" s="286"/>
      <c r="EC84" s="286"/>
      <c r="ED84" s="286"/>
      <c r="EE84" s="283"/>
      <c r="EF84" s="283"/>
      <c r="EG84" s="283"/>
      <c r="EH84" s="286"/>
      <c r="EI84" s="286"/>
      <c r="EJ84" s="283"/>
      <c r="EK84" s="286"/>
      <c r="EL84" s="286"/>
      <c r="EM84" s="286"/>
      <c r="EN84" s="283"/>
      <c r="EO84" s="283"/>
      <c r="EP84" s="283"/>
      <c r="EQ84" s="286"/>
      <c r="ER84" s="286"/>
      <c r="ES84" s="286"/>
      <c r="ET84" s="286"/>
      <c r="EU84" s="283"/>
      <c r="EV84" s="283"/>
      <c r="EW84" s="286"/>
      <c r="EX84" s="286"/>
      <c r="EY84" s="286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6"/>
      <c r="FQ84" s="286"/>
      <c r="FR84" s="286"/>
      <c r="FS84" s="283"/>
      <c r="FT84" s="283"/>
      <c r="FU84" s="283"/>
      <c r="FV84" s="283"/>
      <c r="FW84" s="283"/>
    </row>
    <row r="85" spans="1:179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6"/>
      <c r="AM85" s="286"/>
      <c r="AN85" s="283"/>
      <c r="AO85" s="286"/>
      <c r="AP85" s="286"/>
      <c r="AQ85" s="283"/>
      <c r="AR85" s="286"/>
      <c r="AS85" s="283"/>
      <c r="AT85" s="286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6"/>
      <c r="BI85" s="286"/>
      <c r="BJ85" s="286"/>
      <c r="BK85" s="286"/>
      <c r="BL85" s="286"/>
      <c r="BM85" s="286"/>
      <c r="BN85" s="286"/>
      <c r="BO85" s="286"/>
      <c r="BP85" s="286"/>
      <c r="BQ85" s="283"/>
      <c r="BR85" s="283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3"/>
      <c r="CE85" s="286"/>
      <c r="CF85" s="286"/>
      <c r="CG85" s="286"/>
      <c r="CH85" s="286"/>
      <c r="CI85" s="286"/>
      <c r="CJ85" s="286"/>
      <c r="CK85" s="286"/>
      <c r="CL85" s="286"/>
      <c r="CM85" s="283"/>
      <c r="CN85" s="283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3"/>
      <c r="DB85" s="286"/>
      <c r="DC85" s="286"/>
      <c r="DD85" s="286"/>
      <c r="DE85" s="286"/>
      <c r="DF85" s="286"/>
      <c r="DG85" s="286"/>
      <c r="DH85" s="286"/>
      <c r="DI85" s="283"/>
      <c r="DJ85" s="283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3"/>
      <c r="DW85" s="286"/>
      <c r="DX85" s="286"/>
      <c r="DY85" s="286"/>
      <c r="DZ85" s="283"/>
      <c r="EA85" s="286"/>
      <c r="EB85" s="286"/>
      <c r="EC85" s="286"/>
      <c r="ED85" s="286"/>
      <c r="EE85" s="283"/>
      <c r="EF85" s="283"/>
      <c r="EG85" s="283"/>
      <c r="EH85" s="286"/>
      <c r="EI85" s="286"/>
      <c r="EJ85" s="283"/>
      <c r="EK85" s="286"/>
      <c r="EL85" s="286"/>
      <c r="EM85" s="286"/>
      <c r="EN85" s="283"/>
      <c r="EO85" s="283"/>
      <c r="EP85" s="283"/>
      <c r="EQ85" s="286"/>
      <c r="ER85" s="286"/>
      <c r="ES85" s="286"/>
      <c r="ET85" s="286"/>
      <c r="EU85" s="283"/>
      <c r="EV85" s="283"/>
      <c r="EW85" s="286"/>
      <c r="EX85" s="286"/>
      <c r="EY85" s="286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6"/>
      <c r="FQ85" s="286"/>
      <c r="FR85" s="286"/>
      <c r="FS85" s="283"/>
      <c r="FT85" s="283"/>
      <c r="FU85" s="283"/>
      <c r="FV85" s="283"/>
      <c r="FW85" s="283"/>
    </row>
    <row r="86" spans="1:179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6"/>
      <c r="AM86" s="286"/>
      <c r="AN86" s="283"/>
      <c r="AO86" s="286"/>
      <c r="AP86" s="286"/>
      <c r="AQ86" s="283"/>
      <c r="AR86" s="286"/>
      <c r="AS86" s="283"/>
      <c r="AT86" s="286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6"/>
      <c r="BI86" s="286"/>
      <c r="BJ86" s="286"/>
      <c r="BK86" s="286"/>
      <c r="BL86" s="286"/>
      <c r="BM86" s="286"/>
      <c r="BN86" s="286"/>
      <c r="BO86" s="286"/>
      <c r="BP86" s="286"/>
      <c r="BQ86" s="283"/>
      <c r="BR86" s="283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3"/>
      <c r="CE86" s="286"/>
      <c r="CF86" s="286"/>
      <c r="CG86" s="286"/>
      <c r="CH86" s="286"/>
      <c r="CI86" s="286"/>
      <c r="CJ86" s="286"/>
      <c r="CK86" s="286"/>
      <c r="CL86" s="286"/>
      <c r="CM86" s="283"/>
      <c r="CN86" s="283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3"/>
      <c r="DB86" s="286"/>
      <c r="DC86" s="286"/>
      <c r="DD86" s="286"/>
      <c r="DE86" s="286"/>
      <c r="DF86" s="286"/>
      <c r="DG86" s="286"/>
      <c r="DH86" s="286"/>
      <c r="DI86" s="283"/>
      <c r="DJ86" s="283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3"/>
      <c r="DW86" s="286"/>
      <c r="DX86" s="286"/>
      <c r="DY86" s="286"/>
      <c r="DZ86" s="283"/>
      <c r="EA86" s="286"/>
      <c r="EB86" s="286"/>
      <c r="EC86" s="286"/>
      <c r="ED86" s="286"/>
      <c r="EE86" s="283"/>
      <c r="EF86" s="283"/>
      <c r="EG86" s="283"/>
      <c r="EH86" s="286"/>
      <c r="EI86" s="286"/>
      <c r="EJ86" s="283"/>
      <c r="EK86" s="286"/>
      <c r="EL86" s="286"/>
      <c r="EM86" s="286"/>
      <c r="EN86" s="283"/>
      <c r="EO86" s="283"/>
      <c r="EP86" s="283"/>
      <c r="EQ86" s="286"/>
      <c r="ER86" s="286"/>
      <c r="ES86" s="286"/>
      <c r="ET86" s="286"/>
      <c r="EU86" s="283"/>
      <c r="EV86" s="283"/>
      <c r="EW86" s="286"/>
      <c r="EX86" s="286"/>
      <c r="EY86" s="286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6"/>
      <c r="FQ86" s="286"/>
      <c r="FR86" s="286"/>
      <c r="FS86" s="283"/>
      <c r="FT86" s="283"/>
      <c r="FU86" s="283"/>
      <c r="FV86" s="283"/>
      <c r="FW86" s="283"/>
    </row>
    <row r="87" spans="1:179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6"/>
      <c r="AM87" s="286"/>
      <c r="AN87" s="283"/>
      <c r="AO87" s="286"/>
      <c r="AP87" s="286"/>
      <c r="AQ87" s="283"/>
      <c r="AR87" s="286"/>
      <c r="AS87" s="283"/>
      <c r="AT87" s="286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6"/>
      <c r="BI87" s="286"/>
      <c r="BJ87" s="286"/>
      <c r="BK87" s="286"/>
      <c r="BL87" s="286"/>
      <c r="BM87" s="286"/>
      <c r="BN87" s="286"/>
      <c r="BO87" s="286"/>
      <c r="BP87" s="286"/>
      <c r="BQ87" s="283"/>
      <c r="BR87" s="283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3"/>
      <c r="CE87" s="286"/>
      <c r="CF87" s="286"/>
      <c r="CG87" s="286"/>
      <c r="CH87" s="286"/>
      <c r="CI87" s="286"/>
      <c r="CJ87" s="286"/>
      <c r="CK87" s="286"/>
      <c r="CL87" s="286"/>
      <c r="CM87" s="283"/>
      <c r="CN87" s="283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3"/>
      <c r="DB87" s="286"/>
      <c r="DC87" s="286"/>
      <c r="DD87" s="286"/>
      <c r="DE87" s="286"/>
      <c r="DF87" s="286"/>
      <c r="DG87" s="286"/>
      <c r="DH87" s="286"/>
      <c r="DI87" s="283"/>
      <c r="DJ87" s="283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3"/>
      <c r="DW87" s="286"/>
      <c r="DX87" s="286"/>
      <c r="DY87" s="286"/>
      <c r="DZ87" s="283"/>
      <c r="EA87" s="286"/>
      <c r="EB87" s="286"/>
      <c r="EC87" s="286"/>
      <c r="ED87" s="286"/>
      <c r="EE87" s="283"/>
      <c r="EF87" s="283"/>
      <c r="EG87" s="283"/>
      <c r="EH87" s="286"/>
      <c r="EI87" s="286"/>
      <c r="EJ87" s="283"/>
      <c r="EK87" s="286"/>
      <c r="EL87" s="286"/>
      <c r="EM87" s="286"/>
      <c r="EN87" s="283"/>
      <c r="EO87" s="283"/>
      <c r="EP87" s="283"/>
      <c r="EQ87" s="286"/>
      <c r="ER87" s="286"/>
      <c r="ES87" s="286"/>
      <c r="ET87" s="286"/>
      <c r="EU87" s="283"/>
      <c r="EV87" s="283"/>
      <c r="EW87" s="286"/>
      <c r="EX87" s="286"/>
      <c r="EY87" s="286"/>
      <c r="EZ87" s="283"/>
      <c r="FA87" s="283"/>
      <c r="FB87" s="283"/>
      <c r="FC87" s="283"/>
      <c r="FD87" s="283"/>
      <c r="FE87" s="283"/>
      <c r="FF87" s="283"/>
      <c r="FG87" s="283"/>
      <c r="FH87" s="283"/>
      <c r="FI87" s="283"/>
      <c r="FJ87" s="283"/>
      <c r="FK87" s="283"/>
      <c r="FL87" s="283"/>
      <c r="FM87" s="283"/>
      <c r="FN87" s="283"/>
      <c r="FO87" s="283"/>
      <c r="FP87" s="286"/>
      <c r="FQ87" s="286"/>
      <c r="FR87" s="286"/>
      <c r="FS87" s="283"/>
      <c r="FT87" s="283"/>
      <c r="FU87" s="283"/>
      <c r="FV87" s="283"/>
      <c r="FW87" s="283"/>
    </row>
    <row r="88" spans="1:179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6"/>
      <c r="AM88" s="286"/>
      <c r="AN88" s="283"/>
      <c r="AO88" s="286"/>
      <c r="AP88" s="286"/>
      <c r="AQ88" s="283"/>
      <c r="AR88" s="286"/>
      <c r="AS88" s="283"/>
      <c r="AT88" s="286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6"/>
      <c r="BI88" s="286"/>
      <c r="BJ88" s="286"/>
      <c r="BK88" s="286"/>
      <c r="BL88" s="286"/>
      <c r="BM88" s="286"/>
      <c r="BN88" s="286"/>
      <c r="BO88" s="286"/>
      <c r="BP88" s="286"/>
      <c r="BQ88" s="283"/>
      <c r="BR88" s="283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3"/>
      <c r="CE88" s="286"/>
      <c r="CF88" s="286"/>
      <c r="CG88" s="286"/>
      <c r="CH88" s="286"/>
      <c r="CI88" s="286"/>
      <c r="CJ88" s="286"/>
      <c r="CK88" s="286"/>
      <c r="CL88" s="286"/>
      <c r="CM88" s="283"/>
      <c r="CN88" s="283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3"/>
      <c r="DB88" s="286"/>
      <c r="DC88" s="286"/>
      <c r="DD88" s="286"/>
      <c r="DE88" s="286"/>
      <c r="DF88" s="286"/>
      <c r="DG88" s="286"/>
      <c r="DH88" s="286"/>
      <c r="DI88" s="283"/>
      <c r="DJ88" s="283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3"/>
      <c r="DW88" s="286"/>
      <c r="DX88" s="286"/>
      <c r="DY88" s="286"/>
      <c r="DZ88" s="283"/>
      <c r="EA88" s="286"/>
      <c r="EB88" s="286"/>
      <c r="EC88" s="286"/>
      <c r="ED88" s="286"/>
      <c r="EE88" s="283"/>
      <c r="EF88" s="283"/>
      <c r="EG88" s="283"/>
      <c r="EH88" s="286"/>
      <c r="EI88" s="286"/>
      <c r="EJ88" s="283"/>
      <c r="EK88" s="286"/>
      <c r="EL88" s="286"/>
      <c r="EM88" s="286"/>
      <c r="EN88" s="283"/>
      <c r="EO88" s="283"/>
      <c r="EP88" s="283"/>
      <c r="EQ88" s="286"/>
      <c r="ER88" s="286"/>
      <c r="ES88" s="286"/>
      <c r="ET88" s="286"/>
      <c r="EU88" s="283"/>
      <c r="EV88" s="283"/>
      <c r="EW88" s="286"/>
      <c r="EX88" s="286"/>
      <c r="EY88" s="286"/>
      <c r="EZ88" s="283"/>
      <c r="FA88" s="283"/>
      <c r="FB88" s="283"/>
      <c r="FC88" s="283"/>
      <c r="FD88" s="283"/>
      <c r="FE88" s="283"/>
      <c r="FF88" s="283"/>
      <c r="FG88" s="283"/>
      <c r="FH88" s="283"/>
      <c r="FI88" s="283"/>
      <c r="FJ88" s="283"/>
      <c r="FK88" s="283"/>
      <c r="FL88" s="283"/>
      <c r="FM88" s="283"/>
      <c r="FN88" s="283"/>
      <c r="FO88" s="283"/>
      <c r="FP88" s="286"/>
      <c r="FQ88" s="286"/>
      <c r="FR88" s="286"/>
      <c r="FS88" s="283"/>
      <c r="FT88" s="283"/>
      <c r="FU88" s="283"/>
      <c r="FV88" s="283"/>
      <c r="FW88" s="283"/>
    </row>
    <row r="89" spans="1:179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6"/>
      <c r="AM89" s="286"/>
      <c r="AN89" s="283"/>
      <c r="AO89" s="286"/>
      <c r="AP89" s="286"/>
      <c r="AQ89" s="283"/>
      <c r="AR89" s="286"/>
      <c r="AS89" s="283"/>
      <c r="AT89" s="286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6"/>
      <c r="BI89" s="286"/>
      <c r="BJ89" s="286"/>
      <c r="BK89" s="286"/>
      <c r="BL89" s="286"/>
      <c r="BM89" s="286"/>
      <c r="BN89" s="286"/>
      <c r="BO89" s="286"/>
      <c r="BP89" s="286"/>
      <c r="BQ89" s="283"/>
      <c r="BR89" s="283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3"/>
      <c r="CE89" s="286"/>
      <c r="CF89" s="286"/>
      <c r="CG89" s="286"/>
      <c r="CH89" s="286"/>
      <c r="CI89" s="286"/>
      <c r="CJ89" s="286"/>
      <c r="CK89" s="286"/>
      <c r="CL89" s="286"/>
      <c r="CM89" s="283"/>
      <c r="CN89" s="283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3"/>
      <c r="DB89" s="286"/>
      <c r="DC89" s="286"/>
      <c r="DD89" s="286"/>
      <c r="DE89" s="286"/>
      <c r="DF89" s="286"/>
      <c r="DG89" s="286"/>
      <c r="DH89" s="286"/>
      <c r="DI89" s="283"/>
      <c r="DJ89" s="283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3"/>
      <c r="DW89" s="286"/>
      <c r="DX89" s="286"/>
      <c r="DY89" s="286"/>
      <c r="DZ89" s="283"/>
      <c r="EA89" s="286"/>
      <c r="EB89" s="286"/>
      <c r="EC89" s="286"/>
      <c r="ED89" s="286"/>
      <c r="EE89" s="283"/>
      <c r="EF89" s="283"/>
      <c r="EG89" s="283"/>
      <c r="EH89" s="286"/>
      <c r="EI89" s="286"/>
      <c r="EJ89" s="283"/>
      <c r="EK89" s="286"/>
      <c r="EL89" s="286"/>
      <c r="EM89" s="286"/>
      <c r="EN89" s="283"/>
      <c r="EO89" s="283"/>
      <c r="EP89" s="283"/>
      <c r="EQ89" s="286"/>
      <c r="ER89" s="286"/>
      <c r="ES89" s="286"/>
      <c r="ET89" s="286"/>
      <c r="EU89" s="283"/>
      <c r="EV89" s="283"/>
      <c r="EW89" s="286"/>
      <c r="EX89" s="286"/>
      <c r="EY89" s="286"/>
      <c r="EZ89" s="283"/>
      <c r="FA89" s="283"/>
      <c r="FB89" s="283"/>
      <c r="FC89" s="283"/>
      <c r="FD89" s="283"/>
      <c r="FE89" s="283"/>
      <c r="FF89" s="283"/>
      <c r="FG89" s="283"/>
      <c r="FH89" s="283"/>
      <c r="FI89" s="283"/>
      <c r="FJ89" s="283"/>
      <c r="FK89" s="283"/>
      <c r="FL89" s="283"/>
      <c r="FM89" s="283"/>
      <c r="FN89" s="283"/>
      <c r="FO89" s="283"/>
      <c r="FP89" s="286"/>
      <c r="FQ89" s="286"/>
      <c r="FR89" s="286"/>
      <c r="FS89" s="283"/>
      <c r="FT89" s="283"/>
      <c r="FU89" s="283"/>
      <c r="FV89" s="283"/>
      <c r="FW89" s="283"/>
    </row>
    <row r="90" spans="1:179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6"/>
      <c r="AM90" s="286"/>
      <c r="AN90" s="283"/>
      <c r="AO90" s="286"/>
      <c r="AP90" s="286"/>
      <c r="AQ90" s="283"/>
      <c r="AR90" s="286"/>
      <c r="AS90" s="283"/>
      <c r="AT90" s="286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6"/>
      <c r="BI90" s="286"/>
      <c r="BJ90" s="286"/>
      <c r="BK90" s="286"/>
      <c r="BL90" s="286"/>
      <c r="BM90" s="286"/>
      <c r="BN90" s="286"/>
      <c r="BO90" s="286"/>
      <c r="BP90" s="286"/>
      <c r="BQ90" s="283"/>
      <c r="BR90" s="283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3"/>
      <c r="CE90" s="286"/>
      <c r="CF90" s="286"/>
      <c r="CG90" s="286"/>
      <c r="CH90" s="286"/>
      <c r="CI90" s="286"/>
      <c r="CJ90" s="286"/>
      <c r="CK90" s="286"/>
      <c r="CL90" s="286"/>
      <c r="CM90" s="283"/>
      <c r="CN90" s="283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3"/>
      <c r="DB90" s="286"/>
      <c r="DC90" s="286"/>
      <c r="DD90" s="286"/>
      <c r="DE90" s="286"/>
      <c r="DF90" s="286"/>
      <c r="DG90" s="286"/>
      <c r="DH90" s="286"/>
      <c r="DI90" s="283"/>
      <c r="DJ90" s="283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3"/>
      <c r="DW90" s="286"/>
      <c r="DX90" s="286"/>
      <c r="DY90" s="286"/>
      <c r="DZ90" s="283"/>
      <c r="EA90" s="286"/>
      <c r="EB90" s="286"/>
      <c r="EC90" s="286"/>
      <c r="ED90" s="286"/>
      <c r="EE90" s="283"/>
      <c r="EF90" s="283"/>
      <c r="EG90" s="283"/>
      <c r="EH90" s="286"/>
      <c r="EI90" s="286"/>
      <c r="EJ90" s="283"/>
      <c r="EK90" s="286"/>
      <c r="EL90" s="286"/>
      <c r="EM90" s="286"/>
      <c r="EN90" s="283"/>
      <c r="EO90" s="283"/>
      <c r="EP90" s="283"/>
      <c r="EQ90" s="286"/>
      <c r="ER90" s="286"/>
      <c r="ES90" s="286"/>
      <c r="ET90" s="286"/>
      <c r="EU90" s="283"/>
      <c r="EV90" s="283"/>
      <c r="EW90" s="286"/>
      <c r="EX90" s="286"/>
      <c r="EY90" s="286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6"/>
      <c r="FQ90" s="286"/>
      <c r="FR90" s="286"/>
      <c r="FS90" s="283"/>
      <c r="FT90" s="283"/>
      <c r="FU90" s="283"/>
      <c r="FV90" s="283"/>
      <c r="FW90" s="283"/>
    </row>
    <row r="91" spans="1:179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6"/>
      <c r="AM91" s="286"/>
      <c r="AN91" s="283"/>
      <c r="AO91" s="286"/>
      <c r="AP91" s="286"/>
      <c r="AQ91" s="283"/>
      <c r="AR91" s="286"/>
      <c r="AS91" s="283"/>
      <c r="AT91" s="286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6"/>
      <c r="BI91" s="286"/>
      <c r="BJ91" s="286"/>
      <c r="BK91" s="286"/>
      <c r="BL91" s="286"/>
      <c r="BM91" s="286"/>
      <c r="BN91" s="286"/>
      <c r="BO91" s="286"/>
      <c r="BP91" s="286"/>
      <c r="BQ91" s="283"/>
      <c r="BR91" s="283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3"/>
      <c r="CE91" s="286"/>
      <c r="CF91" s="286"/>
      <c r="CG91" s="286"/>
      <c r="CH91" s="286"/>
      <c r="CI91" s="286"/>
      <c r="CJ91" s="286"/>
      <c r="CK91" s="286"/>
      <c r="CL91" s="286"/>
      <c r="CM91" s="283"/>
      <c r="CN91" s="283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3"/>
      <c r="DB91" s="286"/>
      <c r="DC91" s="286"/>
      <c r="DD91" s="286"/>
      <c r="DE91" s="286"/>
      <c r="DF91" s="286"/>
      <c r="DG91" s="286"/>
      <c r="DH91" s="286"/>
      <c r="DI91" s="283"/>
      <c r="DJ91" s="283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3"/>
      <c r="DW91" s="286"/>
      <c r="DX91" s="286"/>
      <c r="DY91" s="286"/>
      <c r="DZ91" s="283"/>
      <c r="EA91" s="286"/>
      <c r="EB91" s="286"/>
      <c r="EC91" s="286"/>
      <c r="ED91" s="286"/>
      <c r="EE91" s="283"/>
      <c r="EF91" s="283"/>
      <c r="EG91" s="283"/>
      <c r="EH91" s="286"/>
      <c r="EI91" s="286"/>
      <c r="EJ91" s="283"/>
      <c r="EK91" s="286"/>
      <c r="EL91" s="286"/>
      <c r="EM91" s="286"/>
      <c r="EN91" s="283"/>
      <c r="EO91" s="283"/>
      <c r="EP91" s="283"/>
      <c r="EQ91" s="286"/>
      <c r="ER91" s="286"/>
      <c r="ES91" s="286"/>
      <c r="ET91" s="286"/>
      <c r="EU91" s="283"/>
      <c r="EV91" s="283"/>
      <c r="EW91" s="286"/>
      <c r="EX91" s="286"/>
      <c r="EY91" s="286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6"/>
      <c r="FQ91" s="286"/>
      <c r="FR91" s="286"/>
      <c r="FS91" s="283"/>
      <c r="FT91" s="283"/>
      <c r="FU91" s="283"/>
      <c r="FV91" s="283"/>
      <c r="FW91" s="283"/>
    </row>
    <row r="92" spans="1:179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6"/>
      <c r="AM92" s="286"/>
      <c r="AN92" s="283"/>
      <c r="AO92" s="286"/>
      <c r="AP92" s="286"/>
      <c r="AQ92" s="283"/>
      <c r="AR92" s="286"/>
      <c r="AS92" s="283"/>
      <c r="AT92" s="286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6"/>
      <c r="BI92" s="286"/>
      <c r="BJ92" s="286"/>
      <c r="BK92" s="286"/>
      <c r="BL92" s="286"/>
      <c r="BM92" s="286"/>
      <c r="BN92" s="286"/>
      <c r="BO92" s="286"/>
      <c r="BP92" s="286"/>
      <c r="BQ92" s="283"/>
      <c r="BR92" s="283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3"/>
      <c r="CE92" s="286"/>
      <c r="CF92" s="286"/>
      <c r="CG92" s="286"/>
      <c r="CH92" s="286"/>
      <c r="CI92" s="286"/>
      <c r="CJ92" s="286"/>
      <c r="CK92" s="286"/>
      <c r="CL92" s="286"/>
      <c r="CM92" s="283"/>
      <c r="CN92" s="283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3"/>
      <c r="DB92" s="286"/>
      <c r="DC92" s="286"/>
      <c r="DD92" s="286"/>
      <c r="DE92" s="286"/>
      <c r="DF92" s="286"/>
      <c r="DG92" s="286"/>
      <c r="DH92" s="286"/>
      <c r="DI92" s="283"/>
      <c r="DJ92" s="283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3"/>
      <c r="DW92" s="286"/>
      <c r="DX92" s="286"/>
      <c r="DY92" s="286"/>
      <c r="DZ92" s="283"/>
      <c r="EA92" s="286"/>
      <c r="EB92" s="286"/>
      <c r="EC92" s="286"/>
      <c r="ED92" s="286"/>
      <c r="EE92" s="283"/>
      <c r="EF92" s="283"/>
      <c r="EG92" s="283"/>
      <c r="EH92" s="286"/>
      <c r="EI92" s="286"/>
      <c r="EJ92" s="283"/>
      <c r="EK92" s="286"/>
      <c r="EL92" s="286"/>
      <c r="EM92" s="286"/>
      <c r="EN92" s="283"/>
      <c r="EO92" s="283"/>
      <c r="EP92" s="283"/>
      <c r="EQ92" s="286"/>
      <c r="ER92" s="286"/>
      <c r="ES92" s="286"/>
      <c r="ET92" s="286"/>
      <c r="EU92" s="283"/>
      <c r="EV92" s="283"/>
      <c r="EW92" s="286"/>
      <c r="EX92" s="286"/>
      <c r="EY92" s="286"/>
      <c r="EZ92" s="283"/>
      <c r="FA92" s="283"/>
      <c r="FB92" s="283"/>
      <c r="FC92" s="283"/>
      <c r="FD92" s="283"/>
      <c r="FE92" s="283"/>
      <c r="FF92" s="283"/>
      <c r="FG92" s="283"/>
      <c r="FH92" s="283"/>
      <c r="FI92" s="283"/>
      <c r="FJ92" s="283"/>
      <c r="FK92" s="283"/>
      <c r="FL92" s="283"/>
      <c r="FM92" s="283"/>
      <c r="FN92" s="283"/>
      <c r="FO92" s="283"/>
      <c r="FP92" s="286"/>
      <c r="FQ92" s="286"/>
      <c r="FR92" s="286"/>
      <c r="FS92" s="283"/>
      <c r="FT92" s="283"/>
      <c r="FU92" s="283"/>
      <c r="FV92" s="283"/>
      <c r="FW92" s="283"/>
    </row>
    <row r="93" spans="1:179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6"/>
      <c r="AM93" s="286"/>
      <c r="AN93" s="283"/>
      <c r="AO93" s="286"/>
      <c r="AP93" s="286"/>
      <c r="AQ93" s="283"/>
      <c r="AR93" s="286"/>
      <c r="AS93" s="283"/>
      <c r="AT93" s="286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6"/>
      <c r="BI93" s="286"/>
      <c r="BJ93" s="286"/>
      <c r="BK93" s="286"/>
      <c r="BL93" s="286"/>
      <c r="BM93" s="286"/>
      <c r="BN93" s="286"/>
      <c r="BO93" s="286"/>
      <c r="BP93" s="286"/>
      <c r="BQ93" s="283"/>
      <c r="BR93" s="283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3"/>
      <c r="CE93" s="286"/>
      <c r="CF93" s="286"/>
      <c r="CG93" s="286"/>
      <c r="CH93" s="286"/>
      <c r="CI93" s="286"/>
      <c r="CJ93" s="286"/>
      <c r="CK93" s="286"/>
      <c r="CL93" s="286"/>
      <c r="CM93" s="283"/>
      <c r="CN93" s="283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3"/>
      <c r="DB93" s="286"/>
      <c r="DC93" s="286"/>
      <c r="DD93" s="286"/>
      <c r="DE93" s="286"/>
      <c r="DF93" s="286"/>
      <c r="DG93" s="286"/>
      <c r="DH93" s="286"/>
      <c r="DI93" s="283"/>
      <c r="DJ93" s="283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3"/>
      <c r="DW93" s="286"/>
      <c r="DX93" s="286"/>
      <c r="DY93" s="286"/>
      <c r="DZ93" s="283"/>
      <c r="EA93" s="286"/>
      <c r="EB93" s="286"/>
      <c r="EC93" s="286"/>
      <c r="ED93" s="286"/>
      <c r="EE93" s="283"/>
      <c r="EF93" s="283"/>
      <c r="EG93" s="283"/>
      <c r="EH93" s="286"/>
      <c r="EI93" s="286"/>
      <c r="EJ93" s="283"/>
      <c r="EK93" s="286"/>
      <c r="EL93" s="286"/>
      <c r="EM93" s="286"/>
      <c r="EN93" s="283"/>
      <c r="EO93" s="283"/>
      <c r="EP93" s="283"/>
      <c r="EQ93" s="286"/>
      <c r="ER93" s="286"/>
      <c r="ES93" s="286"/>
      <c r="ET93" s="286"/>
      <c r="EU93" s="283"/>
      <c r="EV93" s="283"/>
      <c r="EW93" s="286"/>
      <c r="EX93" s="286"/>
      <c r="EY93" s="286"/>
      <c r="EZ93" s="283"/>
      <c r="FA93" s="283"/>
      <c r="FB93" s="283"/>
      <c r="FC93" s="283"/>
      <c r="FD93" s="283"/>
      <c r="FE93" s="283"/>
      <c r="FF93" s="283"/>
      <c r="FG93" s="283"/>
      <c r="FH93" s="283"/>
      <c r="FI93" s="283"/>
      <c r="FJ93" s="283"/>
      <c r="FK93" s="283"/>
      <c r="FL93" s="283"/>
      <c r="FM93" s="283"/>
      <c r="FN93" s="283"/>
      <c r="FO93" s="283"/>
      <c r="FP93" s="286"/>
      <c r="FQ93" s="286"/>
      <c r="FR93" s="286"/>
      <c r="FS93" s="283"/>
      <c r="FT93" s="283"/>
      <c r="FU93" s="283"/>
      <c r="FV93" s="283"/>
      <c r="FW93" s="283"/>
    </row>
    <row r="94" spans="1:179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6"/>
      <c r="AM94" s="286"/>
      <c r="AN94" s="283"/>
      <c r="AO94" s="286"/>
      <c r="AP94" s="286"/>
      <c r="AQ94" s="283"/>
      <c r="AR94" s="286"/>
      <c r="AS94" s="283"/>
      <c r="AT94" s="286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6"/>
      <c r="BI94" s="286"/>
      <c r="BJ94" s="286"/>
      <c r="BK94" s="286"/>
      <c r="BL94" s="286"/>
      <c r="BM94" s="286"/>
      <c r="BN94" s="286"/>
      <c r="BO94" s="286"/>
      <c r="BP94" s="286"/>
      <c r="BQ94" s="283"/>
      <c r="BR94" s="283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3"/>
      <c r="CE94" s="286"/>
      <c r="CF94" s="286"/>
      <c r="CG94" s="286"/>
      <c r="CH94" s="286"/>
      <c r="CI94" s="286"/>
      <c r="CJ94" s="286"/>
      <c r="CK94" s="286"/>
      <c r="CL94" s="286"/>
      <c r="CM94" s="283"/>
      <c r="CN94" s="283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3"/>
      <c r="DB94" s="286"/>
      <c r="DC94" s="286"/>
      <c r="DD94" s="286"/>
      <c r="DE94" s="286"/>
      <c r="DF94" s="286"/>
      <c r="DG94" s="286"/>
      <c r="DH94" s="286"/>
      <c r="DI94" s="283"/>
      <c r="DJ94" s="283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3"/>
      <c r="DW94" s="286"/>
      <c r="DX94" s="286"/>
      <c r="DY94" s="286"/>
      <c r="DZ94" s="283"/>
      <c r="EA94" s="286"/>
      <c r="EB94" s="286"/>
      <c r="EC94" s="286"/>
      <c r="ED94" s="286"/>
      <c r="EE94" s="283"/>
      <c r="EF94" s="283"/>
      <c r="EG94" s="283"/>
      <c r="EH94" s="286"/>
      <c r="EI94" s="286"/>
      <c r="EJ94" s="283"/>
      <c r="EK94" s="286"/>
      <c r="EL94" s="286"/>
      <c r="EM94" s="286"/>
      <c r="EN94" s="283"/>
      <c r="EO94" s="283"/>
      <c r="EP94" s="283"/>
      <c r="EQ94" s="286"/>
      <c r="ER94" s="286"/>
      <c r="ES94" s="286"/>
      <c r="ET94" s="286"/>
      <c r="EU94" s="283"/>
      <c r="EV94" s="283"/>
      <c r="EW94" s="286"/>
      <c r="EX94" s="286"/>
      <c r="EY94" s="286"/>
      <c r="EZ94" s="283"/>
      <c r="FA94" s="283"/>
      <c r="FB94" s="283"/>
      <c r="FC94" s="283"/>
      <c r="FD94" s="283"/>
      <c r="FE94" s="283"/>
      <c r="FF94" s="283"/>
      <c r="FG94" s="283"/>
      <c r="FH94" s="283"/>
      <c r="FI94" s="283"/>
      <c r="FJ94" s="283"/>
      <c r="FK94" s="283"/>
      <c r="FL94" s="283"/>
      <c r="FM94" s="283"/>
      <c r="FN94" s="283"/>
      <c r="FO94" s="283"/>
      <c r="FP94" s="286"/>
      <c r="FQ94" s="286"/>
      <c r="FR94" s="286"/>
      <c r="FS94" s="283"/>
      <c r="FT94" s="283"/>
      <c r="FU94" s="283"/>
      <c r="FV94" s="283"/>
      <c r="FW94" s="283"/>
    </row>
    <row r="95" spans="1:179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6"/>
      <c r="AM95" s="286"/>
      <c r="AN95" s="283"/>
      <c r="AO95" s="286"/>
      <c r="AP95" s="286"/>
      <c r="AQ95" s="283"/>
      <c r="AR95" s="286"/>
      <c r="AS95" s="283"/>
      <c r="AT95" s="286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6"/>
      <c r="BI95" s="286"/>
      <c r="BJ95" s="286"/>
      <c r="BK95" s="286"/>
      <c r="BL95" s="286"/>
      <c r="BM95" s="286"/>
      <c r="BN95" s="286"/>
      <c r="BO95" s="286"/>
      <c r="BP95" s="286"/>
      <c r="BQ95" s="283"/>
      <c r="BR95" s="283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3"/>
      <c r="CE95" s="286"/>
      <c r="CF95" s="286"/>
      <c r="CG95" s="286"/>
      <c r="CH95" s="286"/>
      <c r="CI95" s="286"/>
      <c r="CJ95" s="286"/>
      <c r="CK95" s="286"/>
      <c r="CL95" s="286"/>
      <c r="CM95" s="283"/>
      <c r="CN95" s="283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3"/>
      <c r="DB95" s="286"/>
      <c r="DC95" s="286"/>
      <c r="DD95" s="286"/>
      <c r="DE95" s="286"/>
      <c r="DF95" s="286"/>
      <c r="DG95" s="286"/>
      <c r="DH95" s="286"/>
      <c r="DI95" s="283"/>
      <c r="DJ95" s="283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3"/>
      <c r="DW95" s="286"/>
      <c r="DX95" s="286"/>
      <c r="DY95" s="286"/>
      <c r="DZ95" s="283"/>
      <c r="EA95" s="286"/>
      <c r="EB95" s="286"/>
      <c r="EC95" s="286"/>
      <c r="ED95" s="286"/>
      <c r="EE95" s="283"/>
      <c r="EF95" s="283"/>
      <c r="EG95" s="283"/>
      <c r="EH95" s="286"/>
      <c r="EI95" s="286"/>
      <c r="EJ95" s="283"/>
      <c r="EK95" s="286"/>
      <c r="EL95" s="286"/>
      <c r="EM95" s="286"/>
      <c r="EN95" s="283"/>
      <c r="EO95" s="283"/>
      <c r="EP95" s="283"/>
      <c r="EQ95" s="286"/>
      <c r="ER95" s="286"/>
      <c r="ES95" s="286"/>
      <c r="ET95" s="286"/>
      <c r="EU95" s="283"/>
      <c r="EV95" s="283"/>
      <c r="EW95" s="286"/>
      <c r="EX95" s="286"/>
      <c r="EY95" s="286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6"/>
      <c r="FQ95" s="286"/>
      <c r="FR95" s="286"/>
      <c r="FS95" s="283"/>
      <c r="FT95" s="283"/>
      <c r="FU95" s="283"/>
      <c r="FV95" s="283"/>
      <c r="FW95" s="283"/>
    </row>
    <row r="96" spans="1:179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6"/>
      <c r="AM96" s="286"/>
      <c r="AN96" s="283"/>
      <c r="AO96" s="286"/>
      <c r="AP96" s="286"/>
      <c r="AQ96" s="283"/>
      <c r="AR96" s="286"/>
      <c r="AS96" s="283"/>
      <c r="AT96" s="286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6"/>
      <c r="BI96" s="286"/>
      <c r="BJ96" s="286"/>
      <c r="BK96" s="286"/>
      <c r="BL96" s="286"/>
      <c r="BM96" s="286"/>
      <c r="BN96" s="286"/>
      <c r="BO96" s="286"/>
      <c r="BP96" s="286"/>
      <c r="BQ96" s="283"/>
      <c r="BR96" s="283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3"/>
      <c r="CE96" s="286"/>
      <c r="CF96" s="286"/>
      <c r="CG96" s="286"/>
      <c r="CH96" s="286"/>
      <c r="CI96" s="286"/>
      <c r="CJ96" s="286"/>
      <c r="CK96" s="286"/>
      <c r="CL96" s="286"/>
      <c r="CM96" s="283"/>
      <c r="CN96" s="283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3"/>
      <c r="DB96" s="286"/>
      <c r="DC96" s="286"/>
      <c r="DD96" s="286"/>
      <c r="DE96" s="286"/>
      <c r="DF96" s="286"/>
      <c r="DG96" s="286"/>
      <c r="DH96" s="286"/>
      <c r="DI96" s="283"/>
      <c r="DJ96" s="283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3"/>
      <c r="DW96" s="286"/>
      <c r="DX96" s="286"/>
      <c r="DY96" s="286"/>
      <c r="DZ96" s="283"/>
      <c r="EA96" s="286"/>
      <c r="EB96" s="286"/>
      <c r="EC96" s="286"/>
      <c r="ED96" s="286"/>
      <c r="EE96" s="283"/>
      <c r="EF96" s="283"/>
      <c r="EG96" s="283"/>
      <c r="EH96" s="286"/>
      <c r="EI96" s="286"/>
      <c r="EJ96" s="283"/>
      <c r="EK96" s="286"/>
      <c r="EL96" s="286"/>
      <c r="EM96" s="286"/>
      <c r="EN96" s="283"/>
      <c r="EO96" s="283"/>
      <c r="EP96" s="283"/>
      <c r="EQ96" s="286"/>
      <c r="ER96" s="286"/>
      <c r="ES96" s="286"/>
      <c r="ET96" s="286"/>
      <c r="EU96" s="283"/>
      <c r="EV96" s="283"/>
      <c r="EW96" s="286"/>
      <c r="EX96" s="286"/>
      <c r="EY96" s="286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6"/>
      <c r="FQ96" s="286"/>
      <c r="FR96" s="286"/>
      <c r="FS96" s="283"/>
      <c r="FT96" s="283"/>
      <c r="FU96" s="283"/>
      <c r="FV96" s="283"/>
      <c r="FW96" s="283"/>
    </row>
    <row r="97" spans="1:179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6"/>
      <c r="AM97" s="286"/>
      <c r="AN97" s="283"/>
      <c r="AO97" s="286"/>
      <c r="AP97" s="286"/>
      <c r="AQ97" s="283"/>
      <c r="AR97" s="286"/>
      <c r="AS97" s="283"/>
      <c r="AT97" s="286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6"/>
      <c r="BI97" s="286"/>
      <c r="BJ97" s="286"/>
      <c r="BK97" s="286"/>
      <c r="BL97" s="286"/>
      <c r="BM97" s="286"/>
      <c r="BN97" s="286"/>
      <c r="BO97" s="286"/>
      <c r="BP97" s="286"/>
      <c r="BQ97" s="283"/>
      <c r="BR97" s="283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3"/>
      <c r="CE97" s="286"/>
      <c r="CF97" s="286"/>
      <c r="CG97" s="286"/>
      <c r="CH97" s="286"/>
      <c r="CI97" s="286"/>
      <c r="CJ97" s="286"/>
      <c r="CK97" s="286"/>
      <c r="CL97" s="286"/>
      <c r="CM97" s="283"/>
      <c r="CN97" s="283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3"/>
      <c r="DB97" s="286"/>
      <c r="DC97" s="286"/>
      <c r="DD97" s="286"/>
      <c r="DE97" s="286"/>
      <c r="DF97" s="286"/>
      <c r="DG97" s="286"/>
      <c r="DH97" s="286"/>
      <c r="DI97" s="283"/>
      <c r="DJ97" s="283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3"/>
      <c r="DW97" s="286"/>
      <c r="DX97" s="286"/>
      <c r="DY97" s="286"/>
      <c r="DZ97" s="283"/>
      <c r="EA97" s="286"/>
      <c r="EB97" s="286"/>
      <c r="EC97" s="286"/>
      <c r="ED97" s="286"/>
      <c r="EE97" s="283"/>
      <c r="EF97" s="283"/>
      <c r="EG97" s="283"/>
      <c r="EH97" s="286"/>
      <c r="EI97" s="286"/>
      <c r="EJ97" s="283"/>
      <c r="EK97" s="286"/>
      <c r="EL97" s="286"/>
      <c r="EM97" s="286"/>
      <c r="EN97" s="283"/>
      <c r="EO97" s="283"/>
      <c r="EP97" s="283"/>
      <c r="EQ97" s="286"/>
      <c r="ER97" s="286"/>
      <c r="ES97" s="286"/>
      <c r="ET97" s="286"/>
      <c r="EU97" s="283"/>
      <c r="EV97" s="283"/>
      <c r="EW97" s="286"/>
      <c r="EX97" s="286"/>
      <c r="EY97" s="286"/>
      <c r="EZ97" s="283"/>
      <c r="FA97" s="283"/>
      <c r="FB97" s="283"/>
      <c r="FC97" s="283"/>
      <c r="FD97" s="283"/>
      <c r="FE97" s="283"/>
      <c r="FF97" s="283"/>
      <c r="FG97" s="283"/>
      <c r="FH97" s="283"/>
      <c r="FI97" s="283"/>
      <c r="FJ97" s="283"/>
      <c r="FK97" s="283"/>
      <c r="FL97" s="283"/>
      <c r="FM97" s="283"/>
      <c r="FN97" s="283"/>
      <c r="FO97" s="283"/>
      <c r="FP97" s="286"/>
      <c r="FQ97" s="286"/>
      <c r="FR97" s="286"/>
      <c r="FS97" s="283"/>
      <c r="FT97" s="283"/>
      <c r="FU97" s="283"/>
      <c r="FV97" s="283"/>
      <c r="FW97" s="283"/>
    </row>
    <row r="98" spans="1:179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6"/>
      <c r="AM98" s="286"/>
      <c r="AN98" s="283"/>
      <c r="AO98" s="286"/>
      <c r="AP98" s="286"/>
      <c r="AQ98" s="283"/>
      <c r="AR98" s="286"/>
      <c r="AS98" s="283"/>
      <c r="AT98" s="286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6"/>
      <c r="BI98" s="286"/>
      <c r="BJ98" s="286"/>
      <c r="BK98" s="286"/>
      <c r="BL98" s="286"/>
      <c r="BM98" s="286"/>
      <c r="BN98" s="286"/>
      <c r="BO98" s="286"/>
      <c r="BP98" s="286"/>
      <c r="BQ98" s="283"/>
      <c r="BR98" s="283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3"/>
      <c r="CE98" s="286"/>
      <c r="CF98" s="286"/>
      <c r="CG98" s="286"/>
      <c r="CH98" s="286"/>
      <c r="CI98" s="286"/>
      <c r="CJ98" s="286"/>
      <c r="CK98" s="286"/>
      <c r="CL98" s="286"/>
      <c r="CM98" s="283"/>
      <c r="CN98" s="283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3"/>
      <c r="DB98" s="286"/>
      <c r="DC98" s="286"/>
      <c r="DD98" s="286"/>
      <c r="DE98" s="286"/>
      <c r="DF98" s="286"/>
      <c r="DG98" s="286"/>
      <c r="DH98" s="286"/>
      <c r="DI98" s="283"/>
      <c r="DJ98" s="283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3"/>
      <c r="DW98" s="286"/>
      <c r="DX98" s="286"/>
      <c r="DY98" s="286"/>
      <c r="DZ98" s="283"/>
      <c r="EA98" s="286"/>
      <c r="EB98" s="286"/>
      <c r="EC98" s="286"/>
      <c r="ED98" s="286"/>
      <c r="EE98" s="283"/>
      <c r="EF98" s="283"/>
      <c r="EG98" s="283"/>
      <c r="EH98" s="286"/>
      <c r="EI98" s="286"/>
      <c r="EJ98" s="283"/>
      <c r="EK98" s="286"/>
      <c r="EL98" s="286"/>
      <c r="EM98" s="286"/>
      <c r="EN98" s="283"/>
      <c r="EO98" s="283"/>
      <c r="EP98" s="283"/>
      <c r="EQ98" s="286"/>
      <c r="ER98" s="286"/>
      <c r="ES98" s="286"/>
      <c r="ET98" s="286"/>
      <c r="EU98" s="283"/>
      <c r="EV98" s="283"/>
      <c r="EW98" s="286"/>
      <c r="EX98" s="286"/>
      <c r="EY98" s="286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6"/>
      <c r="FQ98" s="286"/>
      <c r="FR98" s="286"/>
      <c r="FS98" s="283"/>
      <c r="FT98" s="283"/>
      <c r="FU98" s="283"/>
      <c r="FV98" s="283"/>
      <c r="FW98" s="283"/>
    </row>
    <row r="99" spans="1:179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6"/>
      <c r="AM99" s="286"/>
      <c r="AN99" s="283"/>
      <c r="AO99" s="286"/>
      <c r="AP99" s="286"/>
      <c r="AQ99" s="283"/>
      <c r="AR99" s="286"/>
      <c r="AS99" s="283"/>
      <c r="AT99" s="286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6"/>
      <c r="BI99" s="286"/>
      <c r="BJ99" s="286"/>
      <c r="BK99" s="286"/>
      <c r="BL99" s="286"/>
      <c r="BM99" s="286"/>
      <c r="BN99" s="286"/>
      <c r="BO99" s="286"/>
      <c r="BP99" s="286"/>
      <c r="BQ99" s="283"/>
      <c r="BR99" s="283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3"/>
      <c r="CE99" s="286"/>
      <c r="CF99" s="286"/>
      <c r="CG99" s="286"/>
      <c r="CH99" s="286"/>
      <c r="CI99" s="286"/>
      <c r="CJ99" s="286"/>
      <c r="CK99" s="286"/>
      <c r="CL99" s="286"/>
      <c r="CM99" s="283"/>
      <c r="CN99" s="283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3"/>
      <c r="DB99" s="286"/>
      <c r="DC99" s="286"/>
      <c r="DD99" s="286"/>
      <c r="DE99" s="286"/>
      <c r="DF99" s="286"/>
      <c r="DG99" s="286"/>
      <c r="DH99" s="286"/>
      <c r="DI99" s="283"/>
      <c r="DJ99" s="283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3"/>
      <c r="DW99" s="286"/>
      <c r="DX99" s="286"/>
      <c r="DY99" s="286"/>
      <c r="DZ99" s="283"/>
      <c r="EA99" s="286"/>
      <c r="EB99" s="286"/>
      <c r="EC99" s="286"/>
      <c r="ED99" s="286"/>
      <c r="EE99" s="283"/>
      <c r="EF99" s="283"/>
      <c r="EG99" s="283"/>
      <c r="EH99" s="286"/>
      <c r="EI99" s="286"/>
      <c r="EJ99" s="283"/>
      <c r="EK99" s="286"/>
      <c r="EL99" s="286"/>
      <c r="EM99" s="286"/>
      <c r="EN99" s="283"/>
      <c r="EO99" s="283"/>
      <c r="EP99" s="283"/>
      <c r="EQ99" s="286"/>
      <c r="ER99" s="286"/>
      <c r="ES99" s="286"/>
      <c r="ET99" s="286"/>
      <c r="EU99" s="283"/>
      <c r="EV99" s="283"/>
      <c r="EW99" s="286"/>
      <c r="EX99" s="286"/>
      <c r="EY99" s="286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6"/>
      <c r="FQ99" s="286"/>
      <c r="FR99" s="286"/>
      <c r="FS99" s="283"/>
      <c r="FT99" s="283"/>
      <c r="FU99" s="283"/>
      <c r="FV99" s="283"/>
      <c r="FW99" s="283"/>
    </row>
    <row r="100" spans="1:179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6"/>
      <c r="AM100" s="286"/>
      <c r="AN100" s="283"/>
      <c r="AO100" s="286"/>
      <c r="AP100" s="286"/>
      <c r="AQ100" s="283"/>
      <c r="AR100" s="286"/>
      <c r="AS100" s="283"/>
      <c r="AT100" s="286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3"/>
      <c r="BR100" s="283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3"/>
      <c r="CE100" s="286"/>
      <c r="CF100" s="286"/>
      <c r="CG100" s="286"/>
      <c r="CH100" s="286"/>
      <c r="CI100" s="286"/>
      <c r="CJ100" s="286"/>
      <c r="CK100" s="286"/>
      <c r="CL100" s="286"/>
      <c r="CM100" s="283"/>
      <c r="CN100" s="283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3"/>
      <c r="DB100" s="286"/>
      <c r="DC100" s="286"/>
      <c r="DD100" s="286"/>
      <c r="DE100" s="286"/>
      <c r="DF100" s="286"/>
      <c r="DG100" s="286"/>
      <c r="DH100" s="286"/>
      <c r="DI100" s="283"/>
      <c r="DJ100" s="283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3"/>
      <c r="DW100" s="286"/>
      <c r="DX100" s="286"/>
      <c r="DY100" s="286"/>
      <c r="DZ100" s="283"/>
      <c r="EA100" s="286"/>
      <c r="EB100" s="286"/>
      <c r="EC100" s="286"/>
      <c r="ED100" s="286"/>
      <c r="EE100" s="283"/>
      <c r="EF100" s="283"/>
      <c r="EG100" s="283"/>
      <c r="EH100" s="286"/>
      <c r="EI100" s="286"/>
      <c r="EJ100" s="283"/>
      <c r="EK100" s="286"/>
      <c r="EL100" s="286"/>
      <c r="EM100" s="286"/>
      <c r="EN100" s="283"/>
      <c r="EO100" s="283"/>
      <c r="EP100" s="283"/>
      <c r="EQ100" s="286"/>
      <c r="ER100" s="286"/>
      <c r="ES100" s="286"/>
      <c r="ET100" s="286"/>
      <c r="EU100" s="283"/>
      <c r="EV100" s="283"/>
      <c r="EW100" s="286"/>
      <c r="EX100" s="286"/>
      <c r="EY100" s="286"/>
      <c r="EZ100" s="283"/>
      <c r="FA100" s="283"/>
      <c r="FB100" s="283"/>
      <c r="FC100" s="283"/>
      <c r="FD100" s="283"/>
      <c r="FE100" s="283"/>
      <c r="FF100" s="283"/>
      <c r="FG100" s="283"/>
      <c r="FH100" s="283"/>
      <c r="FI100" s="283"/>
      <c r="FJ100" s="283"/>
      <c r="FK100" s="283"/>
      <c r="FL100" s="283"/>
      <c r="FM100" s="283"/>
      <c r="FN100" s="283"/>
      <c r="FO100" s="283"/>
      <c r="FP100" s="286"/>
      <c r="FQ100" s="286"/>
      <c r="FR100" s="286"/>
      <c r="FS100" s="283"/>
      <c r="FT100" s="283"/>
      <c r="FU100" s="283"/>
      <c r="FV100" s="283"/>
      <c r="FW100" s="283"/>
    </row>
    <row r="101" spans="1:179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6"/>
      <c r="AM101" s="286"/>
      <c r="AN101" s="283"/>
      <c r="AO101" s="286"/>
      <c r="AP101" s="286"/>
      <c r="AQ101" s="283"/>
      <c r="AR101" s="286"/>
      <c r="AS101" s="283"/>
      <c r="AT101" s="286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3"/>
      <c r="BR101" s="283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3"/>
      <c r="CE101" s="286"/>
      <c r="CF101" s="286"/>
      <c r="CG101" s="286"/>
      <c r="CH101" s="286"/>
      <c r="CI101" s="286"/>
      <c r="CJ101" s="286"/>
      <c r="CK101" s="286"/>
      <c r="CL101" s="286"/>
      <c r="CM101" s="283"/>
      <c r="CN101" s="283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3"/>
      <c r="DB101" s="286"/>
      <c r="DC101" s="286"/>
      <c r="DD101" s="286"/>
      <c r="DE101" s="286"/>
      <c r="DF101" s="286"/>
      <c r="DG101" s="286"/>
      <c r="DH101" s="286"/>
      <c r="DI101" s="283"/>
      <c r="DJ101" s="283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3"/>
      <c r="DW101" s="286"/>
      <c r="DX101" s="286"/>
      <c r="DY101" s="286"/>
      <c r="DZ101" s="283"/>
      <c r="EA101" s="286"/>
      <c r="EB101" s="286"/>
      <c r="EC101" s="286"/>
      <c r="ED101" s="286"/>
      <c r="EE101" s="283"/>
      <c r="EF101" s="283"/>
      <c r="EG101" s="283"/>
      <c r="EH101" s="286"/>
      <c r="EI101" s="286"/>
      <c r="EJ101" s="283"/>
      <c r="EK101" s="286"/>
      <c r="EL101" s="286"/>
      <c r="EM101" s="286"/>
      <c r="EN101" s="283"/>
      <c r="EO101" s="283"/>
      <c r="EP101" s="283"/>
      <c r="EQ101" s="286"/>
      <c r="ER101" s="286"/>
      <c r="ES101" s="286"/>
      <c r="ET101" s="286"/>
      <c r="EU101" s="283"/>
      <c r="EV101" s="283"/>
      <c r="EW101" s="286"/>
      <c r="EX101" s="286"/>
      <c r="EY101" s="286"/>
      <c r="EZ101" s="283"/>
      <c r="FA101" s="283"/>
      <c r="FB101" s="283"/>
      <c r="FC101" s="283"/>
      <c r="FD101" s="283"/>
      <c r="FE101" s="283"/>
      <c r="FF101" s="283"/>
      <c r="FG101" s="283"/>
      <c r="FH101" s="283"/>
      <c r="FI101" s="283"/>
      <c r="FJ101" s="283"/>
      <c r="FK101" s="283"/>
      <c r="FL101" s="283"/>
      <c r="FM101" s="283"/>
      <c r="FN101" s="283"/>
      <c r="FO101" s="283"/>
      <c r="FP101" s="286"/>
      <c r="FQ101" s="286"/>
      <c r="FR101" s="286"/>
      <c r="FS101" s="283"/>
      <c r="FT101" s="283"/>
      <c r="FU101" s="283"/>
      <c r="FV101" s="283"/>
      <c r="FW101" s="283"/>
    </row>
    <row r="102" spans="1:179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6"/>
      <c r="AM102" s="286"/>
      <c r="AN102" s="283"/>
      <c r="AO102" s="286"/>
      <c r="AP102" s="286"/>
      <c r="AQ102" s="283"/>
      <c r="AR102" s="286"/>
      <c r="AS102" s="283"/>
      <c r="AT102" s="286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3"/>
      <c r="BR102" s="283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3"/>
      <c r="CE102" s="286"/>
      <c r="CF102" s="286"/>
      <c r="CG102" s="286"/>
      <c r="CH102" s="286"/>
      <c r="CI102" s="286"/>
      <c r="CJ102" s="286"/>
      <c r="CK102" s="286"/>
      <c r="CL102" s="286"/>
      <c r="CM102" s="283"/>
      <c r="CN102" s="283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3"/>
      <c r="DB102" s="286"/>
      <c r="DC102" s="286"/>
      <c r="DD102" s="286"/>
      <c r="DE102" s="286"/>
      <c r="DF102" s="286"/>
      <c r="DG102" s="286"/>
      <c r="DH102" s="286"/>
      <c r="DI102" s="283"/>
      <c r="DJ102" s="283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3"/>
      <c r="DW102" s="286"/>
      <c r="DX102" s="286"/>
      <c r="DY102" s="286"/>
      <c r="DZ102" s="283"/>
      <c r="EA102" s="286"/>
      <c r="EB102" s="286"/>
      <c r="EC102" s="286"/>
      <c r="ED102" s="286"/>
      <c r="EE102" s="283"/>
      <c r="EF102" s="283"/>
      <c r="EG102" s="283"/>
      <c r="EH102" s="286"/>
      <c r="EI102" s="286"/>
      <c r="EJ102" s="283"/>
      <c r="EK102" s="286"/>
      <c r="EL102" s="286"/>
      <c r="EM102" s="286"/>
      <c r="EN102" s="283"/>
      <c r="EO102" s="283"/>
      <c r="EP102" s="283"/>
      <c r="EQ102" s="286"/>
      <c r="ER102" s="286"/>
      <c r="ES102" s="286"/>
      <c r="ET102" s="286"/>
      <c r="EU102" s="283"/>
      <c r="EV102" s="283"/>
      <c r="EW102" s="286"/>
      <c r="EX102" s="286"/>
      <c r="EY102" s="286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6"/>
      <c r="FQ102" s="286"/>
      <c r="FR102" s="286"/>
      <c r="FS102" s="283"/>
      <c r="FT102" s="283"/>
      <c r="FU102" s="283"/>
      <c r="FV102" s="283"/>
      <c r="FW102" s="283"/>
    </row>
    <row r="103" spans="1:179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6"/>
      <c r="AM103" s="286"/>
      <c r="AN103" s="283"/>
      <c r="AO103" s="286"/>
      <c r="AP103" s="286"/>
      <c r="AQ103" s="283"/>
      <c r="AR103" s="286"/>
      <c r="AS103" s="283"/>
      <c r="AT103" s="286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3"/>
      <c r="BR103" s="283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3"/>
      <c r="CE103" s="286"/>
      <c r="CF103" s="286"/>
      <c r="CG103" s="286"/>
      <c r="CH103" s="286"/>
      <c r="CI103" s="286"/>
      <c r="CJ103" s="286"/>
      <c r="CK103" s="286"/>
      <c r="CL103" s="286"/>
      <c r="CM103" s="283"/>
      <c r="CN103" s="283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3"/>
      <c r="DB103" s="286"/>
      <c r="DC103" s="286"/>
      <c r="DD103" s="286"/>
      <c r="DE103" s="286"/>
      <c r="DF103" s="286"/>
      <c r="DG103" s="286"/>
      <c r="DH103" s="286"/>
      <c r="DI103" s="283"/>
      <c r="DJ103" s="283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3"/>
      <c r="DW103" s="286"/>
      <c r="DX103" s="286"/>
      <c r="DY103" s="286"/>
      <c r="DZ103" s="283"/>
      <c r="EA103" s="286"/>
      <c r="EB103" s="286"/>
      <c r="EC103" s="286"/>
      <c r="ED103" s="286"/>
      <c r="EE103" s="283"/>
      <c r="EF103" s="283"/>
      <c r="EG103" s="283"/>
      <c r="EH103" s="286"/>
      <c r="EI103" s="286"/>
      <c r="EJ103" s="283"/>
      <c r="EK103" s="286"/>
      <c r="EL103" s="286"/>
      <c r="EM103" s="286"/>
      <c r="EN103" s="283"/>
      <c r="EO103" s="283"/>
      <c r="EP103" s="283"/>
      <c r="EQ103" s="286"/>
      <c r="ER103" s="286"/>
      <c r="ES103" s="286"/>
      <c r="ET103" s="286"/>
      <c r="EU103" s="283"/>
      <c r="EV103" s="283"/>
      <c r="EW103" s="286"/>
      <c r="EX103" s="286"/>
      <c r="EY103" s="286"/>
      <c r="EZ103" s="283"/>
      <c r="FA103" s="283"/>
      <c r="FB103" s="283"/>
      <c r="FC103" s="283"/>
      <c r="FD103" s="283"/>
      <c r="FE103" s="283"/>
      <c r="FF103" s="283"/>
      <c r="FG103" s="283"/>
      <c r="FH103" s="283"/>
      <c r="FI103" s="283"/>
      <c r="FJ103" s="283"/>
      <c r="FK103" s="283"/>
      <c r="FL103" s="283"/>
      <c r="FM103" s="283"/>
      <c r="FN103" s="283"/>
      <c r="FO103" s="283"/>
      <c r="FP103" s="286"/>
      <c r="FQ103" s="286"/>
      <c r="FR103" s="286"/>
      <c r="FS103" s="283"/>
      <c r="FT103" s="283"/>
      <c r="FU103" s="283"/>
      <c r="FV103" s="283"/>
      <c r="FW103" s="283"/>
    </row>
    <row r="104" spans="1:179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6"/>
      <c r="AM104" s="286"/>
      <c r="AN104" s="283"/>
      <c r="AO104" s="286"/>
      <c r="AP104" s="286"/>
      <c r="AQ104" s="283"/>
      <c r="AR104" s="286"/>
      <c r="AS104" s="283"/>
      <c r="AT104" s="286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3"/>
      <c r="BR104" s="283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3"/>
      <c r="CE104" s="286"/>
      <c r="CF104" s="286"/>
      <c r="CG104" s="286"/>
      <c r="CH104" s="286"/>
      <c r="CI104" s="286"/>
      <c r="CJ104" s="286"/>
      <c r="CK104" s="286"/>
      <c r="CL104" s="286"/>
      <c r="CM104" s="283"/>
      <c r="CN104" s="283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3"/>
      <c r="DB104" s="286"/>
      <c r="DC104" s="286"/>
      <c r="DD104" s="286"/>
      <c r="DE104" s="286"/>
      <c r="DF104" s="286"/>
      <c r="DG104" s="286"/>
      <c r="DH104" s="286"/>
      <c r="DI104" s="283"/>
      <c r="DJ104" s="283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3"/>
      <c r="DW104" s="286"/>
      <c r="DX104" s="286"/>
      <c r="DY104" s="286"/>
      <c r="DZ104" s="283"/>
      <c r="EA104" s="286"/>
      <c r="EB104" s="286"/>
      <c r="EC104" s="286"/>
      <c r="ED104" s="286"/>
      <c r="EE104" s="283"/>
      <c r="EF104" s="283"/>
      <c r="EG104" s="283"/>
      <c r="EH104" s="286"/>
      <c r="EI104" s="286"/>
      <c r="EJ104" s="283"/>
      <c r="EK104" s="286"/>
      <c r="EL104" s="286"/>
      <c r="EM104" s="286"/>
      <c r="EN104" s="283"/>
      <c r="EO104" s="283"/>
      <c r="EP104" s="283"/>
      <c r="EQ104" s="286"/>
      <c r="ER104" s="286"/>
      <c r="ES104" s="286"/>
      <c r="ET104" s="286"/>
      <c r="EU104" s="283"/>
      <c r="EV104" s="283"/>
      <c r="EW104" s="286"/>
      <c r="EX104" s="286"/>
      <c r="EY104" s="286"/>
      <c r="EZ104" s="283"/>
      <c r="FA104" s="283"/>
      <c r="FB104" s="283"/>
      <c r="FC104" s="283"/>
      <c r="FD104" s="283"/>
      <c r="FE104" s="283"/>
      <c r="FF104" s="283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6"/>
      <c r="FQ104" s="286"/>
      <c r="FR104" s="286"/>
      <c r="FS104" s="283"/>
      <c r="FT104" s="283"/>
      <c r="FU104" s="283"/>
      <c r="FV104" s="283"/>
      <c r="FW104" s="283"/>
    </row>
    <row r="105" spans="1:179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6"/>
      <c r="AM105" s="286"/>
      <c r="AN105" s="283"/>
      <c r="AO105" s="286"/>
      <c r="AP105" s="286"/>
      <c r="AQ105" s="283"/>
      <c r="AR105" s="286"/>
      <c r="AS105" s="283"/>
      <c r="AT105" s="286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3"/>
      <c r="BR105" s="283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3"/>
      <c r="CE105" s="286"/>
      <c r="CF105" s="286"/>
      <c r="CG105" s="286"/>
      <c r="CH105" s="286"/>
      <c r="CI105" s="286"/>
      <c r="CJ105" s="286"/>
      <c r="CK105" s="286"/>
      <c r="CL105" s="286"/>
      <c r="CM105" s="283"/>
      <c r="CN105" s="283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3"/>
      <c r="DB105" s="286"/>
      <c r="DC105" s="286"/>
      <c r="DD105" s="286"/>
      <c r="DE105" s="286"/>
      <c r="DF105" s="286"/>
      <c r="DG105" s="286"/>
      <c r="DH105" s="286"/>
      <c r="DI105" s="283"/>
      <c r="DJ105" s="283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3"/>
      <c r="DW105" s="286"/>
      <c r="DX105" s="286"/>
      <c r="DY105" s="286"/>
      <c r="DZ105" s="283"/>
      <c r="EA105" s="286"/>
      <c r="EB105" s="286"/>
      <c r="EC105" s="286"/>
      <c r="ED105" s="286"/>
      <c r="EE105" s="283"/>
      <c r="EF105" s="283"/>
      <c r="EG105" s="283"/>
      <c r="EH105" s="286"/>
      <c r="EI105" s="286"/>
      <c r="EJ105" s="283"/>
      <c r="EK105" s="286"/>
      <c r="EL105" s="286"/>
      <c r="EM105" s="286"/>
      <c r="EN105" s="283"/>
      <c r="EO105" s="283"/>
      <c r="EP105" s="283"/>
      <c r="EQ105" s="286"/>
      <c r="ER105" s="286"/>
      <c r="ES105" s="286"/>
      <c r="ET105" s="286"/>
      <c r="EU105" s="283"/>
      <c r="EV105" s="283"/>
      <c r="EW105" s="286"/>
      <c r="EX105" s="286"/>
      <c r="EY105" s="286"/>
      <c r="EZ105" s="283"/>
      <c r="FA105" s="283"/>
      <c r="FB105" s="283"/>
      <c r="FC105" s="283"/>
      <c r="FD105" s="283"/>
      <c r="FE105" s="283"/>
      <c r="FF105" s="283"/>
      <c r="FG105" s="283"/>
      <c r="FH105" s="283"/>
      <c r="FI105" s="283"/>
      <c r="FJ105" s="283"/>
      <c r="FK105" s="283"/>
      <c r="FL105" s="283"/>
      <c r="FM105" s="283"/>
      <c r="FN105" s="283"/>
      <c r="FO105" s="283"/>
      <c r="FP105" s="286"/>
      <c r="FQ105" s="286"/>
      <c r="FR105" s="286"/>
      <c r="FS105" s="283"/>
      <c r="FT105" s="283"/>
      <c r="FU105" s="283"/>
      <c r="FV105" s="283"/>
      <c r="FW105" s="283"/>
    </row>
    <row r="106" spans="1:179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6"/>
      <c r="AM106" s="286"/>
      <c r="AN106" s="283"/>
      <c r="AO106" s="286"/>
      <c r="AP106" s="286"/>
      <c r="AQ106" s="283"/>
      <c r="AR106" s="286"/>
      <c r="AS106" s="283"/>
      <c r="AT106" s="286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3"/>
      <c r="BR106" s="283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3"/>
      <c r="CE106" s="286"/>
      <c r="CF106" s="286"/>
      <c r="CG106" s="286"/>
      <c r="CH106" s="286"/>
      <c r="CI106" s="286"/>
      <c r="CJ106" s="286"/>
      <c r="CK106" s="286"/>
      <c r="CL106" s="286"/>
      <c r="CM106" s="283"/>
      <c r="CN106" s="283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3"/>
      <c r="DB106" s="286"/>
      <c r="DC106" s="286"/>
      <c r="DD106" s="286"/>
      <c r="DE106" s="286"/>
      <c r="DF106" s="286"/>
      <c r="DG106" s="286"/>
      <c r="DH106" s="286"/>
      <c r="DI106" s="283"/>
      <c r="DJ106" s="283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3"/>
      <c r="DW106" s="286"/>
      <c r="DX106" s="286"/>
      <c r="DY106" s="286"/>
      <c r="DZ106" s="283"/>
      <c r="EA106" s="286"/>
      <c r="EB106" s="286"/>
      <c r="EC106" s="286"/>
      <c r="ED106" s="286"/>
      <c r="EE106" s="283"/>
      <c r="EF106" s="283"/>
      <c r="EG106" s="283"/>
      <c r="EH106" s="286"/>
      <c r="EI106" s="286"/>
      <c r="EJ106" s="283"/>
      <c r="EK106" s="286"/>
      <c r="EL106" s="286"/>
      <c r="EM106" s="286"/>
      <c r="EN106" s="283"/>
      <c r="EO106" s="283"/>
      <c r="EP106" s="283"/>
      <c r="EQ106" s="286"/>
      <c r="ER106" s="286"/>
      <c r="ES106" s="286"/>
      <c r="ET106" s="286"/>
      <c r="EU106" s="283"/>
      <c r="EV106" s="283"/>
      <c r="EW106" s="286"/>
      <c r="EX106" s="286"/>
      <c r="EY106" s="286"/>
      <c r="EZ106" s="283"/>
      <c r="FA106" s="283"/>
      <c r="FB106" s="283"/>
      <c r="FC106" s="283"/>
      <c r="FD106" s="283"/>
      <c r="FE106" s="283"/>
      <c r="FF106" s="283"/>
      <c r="FG106" s="283"/>
      <c r="FH106" s="283"/>
      <c r="FI106" s="283"/>
      <c r="FJ106" s="283"/>
      <c r="FK106" s="283"/>
      <c r="FL106" s="283"/>
      <c r="FM106" s="283"/>
      <c r="FN106" s="283"/>
      <c r="FO106" s="283"/>
      <c r="FP106" s="286"/>
      <c r="FQ106" s="286"/>
      <c r="FR106" s="286"/>
      <c r="FS106" s="283"/>
      <c r="FT106" s="283"/>
      <c r="FU106" s="283"/>
      <c r="FV106" s="283"/>
      <c r="FW106" s="283"/>
    </row>
    <row r="107" spans="1:179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6"/>
      <c r="AM107" s="286"/>
      <c r="AN107" s="283"/>
      <c r="AO107" s="286"/>
      <c r="AP107" s="286"/>
      <c r="AQ107" s="283"/>
      <c r="AR107" s="286"/>
      <c r="AS107" s="283"/>
      <c r="AT107" s="286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3"/>
      <c r="BR107" s="283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3"/>
      <c r="CE107" s="286"/>
      <c r="CF107" s="286"/>
      <c r="CG107" s="286"/>
      <c r="CH107" s="286"/>
      <c r="CI107" s="286"/>
      <c r="CJ107" s="286"/>
      <c r="CK107" s="286"/>
      <c r="CL107" s="286"/>
      <c r="CM107" s="283"/>
      <c r="CN107" s="283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3"/>
      <c r="DB107" s="286"/>
      <c r="DC107" s="286"/>
      <c r="DD107" s="286"/>
      <c r="DE107" s="286"/>
      <c r="DF107" s="286"/>
      <c r="DG107" s="286"/>
      <c r="DH107" s="286"/>
      <c r="DI107" s="283"/>
      <c r="DJ107" s="283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3"/>
      <c r="DW107" s="286"/>
      <c r="DX107" s="286"/>
      <c r="DY107" s="286"/>
      <c r="DZ107" s="283"/>
      <c r="EA107" s="286"/>
      <c r="EB107" s="286"/>
      <c r="EC107" s="286"/>
      <c r="ED107" s="286"/>
      <c r="EE107" s="283"/>
      <c r="EF107" s="283"/>
      <c r="EG107" s="283"/>
      <c r="EH107" s="286"/>
      <c r="EI107" s="286"/>
      <c r="EJ107" s="283"/>
      <c r="EK107" s="286"/>
      <c r="EL107" s="286"/>
      <c r="EM107" s="286"/>
      <c r="EN107" s="283"/>
      <c r="EO107" s="283"/>
      <c r="EP107" s="283"/>
      <c r="EQ107" s="286"/>
      <c r="ER107" s="286"/>
      <c r="ES107" s="286"/>
      <c r="ET107" s="286"/>
      <c r="EU107" s="283"/>
      <c r="EV107" s="283"/>
      <c r="EW107" s="286"/>
      <c r="EX107" s="286"/>
      <c r="EY107" s="286"/>
      <c r="EZ107" s="283"/>
      <c r="FA107" s="283"/>
      <c r="FB107" s="283"/>
      <c r="FC107" s="283"/>
      <c r="FD107" s="283"/>
      <c r="FE107" s="283"/>
      <c r="FF107" s="283"/>
      <c r="FG107" s="283"/>
      <c r="FH107" s="283"/>
      <c r="FI107" s="283"/>
      <c r="FJ107" s="283"/>
      <c r="FK107" s="283"/>
      <c r="FL107" s="283"/>
      <c r="FM107" s="283"/>
      <c r="FN107" s="283"/>
      <c r="FO107" s="283"/>
      <c r="FP107" s="286"/>
      <c r="FQ107" s="286"/>
      <c r="FR107" s="286"/>
      <c r="FS107" s="283"/>
      <c r="FT107" s="283"/>
      <c r="FU107" s="283"/>
      <c r="FV107" s="283"/>
      <c r="FW107" s="283"/>
    </row>
    <row r="108" spans="1:179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6"/>
      <c r="AM108" s="286"/>
      <c r="AN108" s="283"/>
      <c r="AO108" s="286"/>
      <c r="AP108" s="286"/>
      <c r="AQ108" s="283"/>
      <c r="AR108" s="286"/>
      <c r="AS108" s="283"/>
      <c r="AT108" s="286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3"/>
      <c r="BR108" s="283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3"/>
      <c r="CE108" s="286"/>
      <c r="CF108" s="286"/>
      <c r="CG108" s="286"/>
      <c r="CH108" s="286"/>
      <c r="CI108" s="286"/>
      <c r="CJ108" s="286"/>
      <c r="CK108" s="286"/>
      <c r="CL108" s="286"/>
      <c r="CM108" s="283"/>
      <c r="CN108" s="283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3"/>
      <c r="DB108" s="286"/>
      <c r="DC108" s="286"/>
      <c r="DD108" s="286"/>
      <c r="DE108" s="286"/>
      <c r="DF108" s="286"/>
      <c r="DG108" s="286"/>
      <c r="DH108" s="286"/>
      <c r="DI108" s="283"/>
      <c r="DJ108" s="283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3"/>
      <c r="DW108" s="286"/>
      <c r="DX108" s="286"/>
      <c r="DY108" s="286"/>
      <c r="DZ108" s="283"/>
      <c r="EA108" s="286"/>
      <c r="EB108" s="286"/>
      <c r="EC108" s="286"/>
      <c r="ED108" s="286"/>
      <c r="EE108" s="283"/>
      <c r="EF108" s="283"/>
      <c r="EG108" s="283"/>
      <c r="EH108" s="286"/>
      <c r="EI108" s="286"/>
      <c r="EJ108" s="283"/>
      <c r="EK108" s="286"/>
      <c r="EL108" s="286"/>
      <c r="EM108" s="286"/>
      <c r="EN108" s="283"/>
      <c r="EO108" s="283"/>
      <c r="EP108" s="283"/>
      <c r="EQ108" s="286"/>
      <c r="ER108" s="286"/>
      <c r="ES108" s="286"/>
      <c r="ET108" s="286"/>
      <c r="EU108" s="283"/>
      <c r="EV108" s="283"/>
      <c r="EW108" s="286"/>
      <c r="EX108" s="286"/>
      <c r="EY108" s="286"/>
      <c r="EZ108" s="283"/>
      <c r="FA108" s="283"/>
      <c r="FB108" s="283"/>
      <c r="FC108" s="283"/>
      <c r="FD108" s="283"/>
      <c r="FE108" s="283"/>
      <c r="FF108" s="283"/>
      <c r="FG108" s="283"/>
      <c r="FH108" s="283"/>
      <c r="FI108" s="283"/>
      <c r="FJ108" s="283"/>
      <c r="FK108" s="283"/>
      <c r="FL108" s="283"/>
      <c r="FM108" s="283"/>
      <c r="FN108" s="283"/>
      <c r="FO108" s="283"/>
      <c r="FP108" s="286"/>
      <c r="FQ108" s="286"/>
      <c r="FR108" s="286"/>
      <c r="FS108" s="283"/>
      <c r="FT108" s="283"/>
      <c r="FU108" s="283"/>
      <c r="FV108" s="283"/>
      <c r="FW108" s="283"/>
    </row>
    <row r="109" spans="1:179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6"/>
      <c r="AM109" s="286"/>
      <c r="AN109" s="283"/>
      <c r="AO109" s="286"/>
      <c r="AP109" s="286"/>
      <c r="AQ109" s="283"/>
      <c r="AR109" s="286"/>
      <c r="AS109" s="283"/>
      <c r="AT109" s="286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3"/>
      <c r="BR109" s="283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3"/>
      <c r="CE109" s="286"/>
      <c r="CF109" s="286"/>
      <c r="CG109" s="286"/>
      <c r="CH109" s="286"/>
      <c r="CI109" s="286"/>
      <c r="CJ109" s="286"/>
      <c r="CK109" s="286"/>
      <c r="CL109" s="286"/>
      <c r="CM109" s="283"/>
      <c r="CN109" s="283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3"/>
      <c r="DB109" s="286"/>
      <c r="DC109" s="286"/>
      <c r="DD109" s="286"/>
      <c r="DE109" s="286"/>
      <c r="DF109" s="286"/>
      <c r="DG109" s="286"/>
      <c r="DH109" s="286"/>
      <c r="DI109" s="283"/>
      <c r="DJ109" s="283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3"/>
      <c r="DW109" s="286"/>
      <c r="DX109" s="286"/>
      <c r="DY109" s="286"/>
      <c r="DZ109" s="283"/>
      <c r="EA109" s="286"/>
      <c r="EB109" s="286"/>
      <c r="EC109" s="286"/>
      <c r="ED109" s="286"/>
      <c r="EE109" s="283"/>
      <c r="EF109" s="283"/>
      <c r="EG109" s="283"/>
      <c r="EH109" s="286"/>
      <c r="EI109" s="286"/>
      <c r="EJ109" s="283"/>
      <c r="EK109" s="286"/>
      <c r="EL109" s="286"/>
      <c r="EM109" s="286"/>
      <c r="EN109" s="283"/>
      <c r="EO109" s="283"/>
      <c r="EP109" s="283"/>
      <c r="EQ109" s="286"/>
      <c r="ER109" s="286"/>
      <c r="ES109" s="286"/>
      <c r="ET109" s="286"/>
      <c r="EU109" s="283"/>
      <c r="EV109" s="283"/>
      <c r="EW109" s="286"/>
      <c r="EX109" s="286"/>
      <c r="EY109" s="286"/>
      <c r="EZ109" s="283"/>
      <c r="FA109" s="283"/>
      <c r="FB109" s="283"/>
      <c r="FC109" s="283"/>
      <c r="FD109" s="283"/>
      <c r="FE109" s="283"/>
      <c r="FF109" s="283"/>
      <c r="FG109" s="283"/>
      <c r="FH109" s="283"/>
      <c r="FI109" s="283"/>
      <c r="FJ109" s="283"/>
      <c r="FK109" s="283"/>
      <c r="FL109" s="283"/>
      <c r="FM109" s="283"/>
      <c r="FN109" s="283"/>
      <c r="FO109" s="283"/>
      <c r="FP109" s="286"/>
      <c r="FQ109" s="286"/>
      <c r="FR109" s="286"/>
      <c r="FS109" s="283"/>
      <c r="FT109" s="283"/>
      <c r="FU109" s="283"/>
      <c r="FV109" s="283"/>
      <c r="FW109" s="283"/>
    </row>
    <row r="110" spans="1:179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6"/>
      <c r="AM110" s="286"/>
      <c r="AN110" s="283"/>
      <c r="AO110" s="286"/>
      <c r="AP110" s="286"/>
      <c r="AQ110" s="283"/>
      <c r="AR110" s="286"/>
      <c r="AS110" s="283"/>
      <c r="AT110" s="286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3"/>
      <c r="BR110" s="283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3"/>
      <c r="CE110" s="286"/>
      <c r="CF110" s="286"/>
      <c r="CG110" s="286"/>
      <c r="CH110" s="286"/>
      <c r="CI110" s="286"/>
      <c r="CJ110" s="286"/>
      <c r="CK110" s="286"/>
      <c r="CL110" s="286"/>
      <c r="CM110" s="283"/>
      <c r="CN110" s="283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3"/>
      <c r="DB110" s="286"/>
      <c r="DC110" s="286"/>
      <c r="DD110" s="286"/>
      <c r="DE110" s="286"/>
      <c r="DF110" s="286"/>
      <c r="DG110" s="286"/>
      <c r="DH110" s="286"/>
      <c r="DI110" s="283"/>
      <c r="DJ110" s="283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3"/>
      <c r="DW110" s="286"/>
      <c r="DX110" s="286"/>
      <c r="DY110" s="286"/>
      <c r="DZ110" s="283"/>
      <c r="EA110" s="286"/>
      <c r="EB110" s="286"/>
      <c r="EC110" s="286"/>
      <c r="ED110" s="286"/>
      <c r="EE110" s="283"/>
      <c r="EF110" s="283"/>
      <c r="EG110" s="283"/>
      <c r="EH110" s="286"/>
      <c r="EI110" s="286"/>
      <c r="EJ110" s="283"/>
      <c r="EK110" s="286"/>
      <c r="EL110" s="286"/>
      <c r="EM110" s="286"/>
      <c r="EN110" s="283"/>
      <c r="EO110" s="283"/>
      <c r="EP110" s="283"/>
      <c r="EQ110" s="286"/>
      <c r="ER110" s="286"/>
      <c r="ES110" s="286"/>
      <c r="ET110" s="286"/>
      <c r="EU110" s="283"/>
      <c r="EV110" s="283"/>
      <c r="EW110" s="286"/>
      <c r="EX110" s="286"/>
      <c r="EY110" s="286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6"/>
      <c r="FQ110" s="286"/>
      <c r="FR110" s="286"/>
      <c r="FS110" s="283"/>
      <c r="FT110" s="283"/>
      <c r="FU110" s="283"/>
      <c r="FV110" s="283"/>
      <c r="FW110" s="283"/>
    </row>
    <row r="111" spans="1:179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6"/>
      <c r="AM111" s="286"/>
      <c r="AN111" s="283"/>
      <c r="AO111" s="286"/>
      <c r="AP111" s="286"/>
      <c r="AQ111" s="283"/>
      <c r="AR111" s="286"/>
      <c r="AS111" s="283"/>
      <c r="AT111" s="286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3"/>
      <c r="BR111" s="283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3"/>
      <c r="CE111" s="286"/>
      <c r="CF111" s="286"/>
      <c r="CG111" s="286"/>
      <c r="CH111" s="286"/>
      <c r="CI111" s="286"/>
      <c r="CJ111" s="286"/>
      <c r="CK111" s="286"/>
      <c r="CL111" s="286"/>
      <c r="CM111" s="283"/>
      <c r="CN111" s="283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3"/>
      <c r="DB111" s="286"/>
      <c r="DC111" s="286"/>
      <c r="DD111" s="286"/>
      <c r="DE111" s="286"/>
      <c r="DF111" s="286"/>
      <c r="DG111" s="286"/>
      <c r="DH111" s="286"/>
      <c r="DI111" s="283"/>
      <c r="DJ111" s="283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3"/>
      <c r="DW111" s="286"/>
      <c r="DX111" s="286"/>
      <c r="DY111" s="286"/>
      <c r="DZ111" s="283"/>
      <c r="EA111" s="286"/>
      <c r="EB111" s="286"/>
      <c r="EC111" s="286"/>
      <c r="ED111" s="286"/>
      <c r="EE111" s="283"/>
      <c r="EF111" s="283"/>
      <c r="EG111" s="283"/>
      <c r="EH111" s="286"/>
      <c r="EI111" s="286"/>
      <c r="EJ111" s="283"/>
      <c r="EK111" s="286"/>
      <c r="EL111" s="286"/>
      <c r="EM111" s="286"/>
      <c r="EN111" s="283"/>
      <c r="EO111" s="283"/>
      <c r="EP111" s="283"/>
      <c r="EQ111" s="286"/>
      <c r="ER111" s="286"/>
      <c r="ES111" s="286"/>
      <c r="ET111" s="286"/>
      <c r="EU111" s="283"/>
      <c r="EV111" s="283"/>
      <c r="EW111" s="286"/>
      <c r="EX111" s="286"/>
      <c r="EY111" s="286"/>
      <c r="EZ111" s="283"/>
      <c r="FA111" s="283"/>
      <c r="FB111" s="283"/>
      <c r="FC111" s="283"/>
      <c r="FD111" s="283"/>
      <c r="FE111" s="283"/>
      <c r="FF111" s="283"/>
      <c r="FG111" s="283"/>
      <c r="FH111" s="283"/>
      <c r="FI111" s="283"/>
      <c r="FJ111" s="283"/>
      <c r="FK111" s="283"/>
      <c r="FL111" s="283"/>
      <c r="FM111" s="283"/>
      <c r="FN111" s="283"/>
      <c r="FO111" s="283"/>
      <c r="FP111" s="286"/>
      <c r="FQ111" s="286"/>
      <c r="FR111" s="286"/>
      <c r="FS111" s="283"/>
      <c r="FT111" s="283"/>
      <c r="FU111" s="283"/>
      <c r="FV111" s="283"/>
      <c r="FW111" s="283"/>
    </row>
    <row r="112" spans="1:179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6"/>
      <c r="AM112" s="286"/>
      <c r="AN112" s="283"/>
      <c r="AO112" s="286"/>
      <c r="AP112" s="286"/>
      <c r="AQ112" s="283"/>
      <c r="AR112" s="286"/>
      <c r="AS112" s="283"/>
      <c r="AT112" s="286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3"/>
      <c r="BR112" s="283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3"/>
      <c r="CE112" s="286"/>
      <c r="CF112" s="286"/>
      <c r="CG112" s="286"/>
      <c r="CH112" s="286"/>
      <c r="CI112" s="286"/>
      <c r="CJ112" s="286"/>
      <c r="CK112" s="286"/>
      <c r="CL112" s="286"/>
      <c r="CM112" s="283"/>
      <c r="CN112" s="283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3"/>
      <c r="DB112" s="286"/>
      <c r="DC112" s="286"/>
      <c r="DD112" s="286"/>
      <c r="DE112" s="286"/>
      <c r="DF112" s="286"/>
      <c r="DG112" s="286"/>
      <c r="DH112" s="286"/>
      <c r="DI112" s="283"/>
      <c r="DJ112" s="283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3"/>
      <c r="DW112" s="286"/>
      <c r="DX112" s="286"/>
      <c r="DY112" s="286"/>
      <c r="DZ112" s="283"/>
      <c r="EA112" s="286"/>
      <c r="EB112" s="286"/>
      <c r="EC112" s="286"/>
      <c r="ED112" s="286"/>
      <c r="EE112" s="283"/>
      <c r="EF112" s="283"/>
      <c r="EG112" s="283"/>
      <c r="EH112" s="286"/>
      <c r="EI112" s="286"/>
      <c r="EJ112" s="283"/>
      <c r="EK112" s="286"/>
      <c r="EL112" s="286"/>
      <c r="EM112" s="286"/>
      <c r="EN112" s="283"/>
      <c r="EO112" s="283"/>
      <c r="EP112" s="283"/>
      <c r="EQ112" s="286"/>
      <c r="ER112" s="286"/>
      <c r="ES112" s="286"/>
      <c r="ET112" s="286"/>
      <c r="EU112" s="283"/>
      <c r="EV112" s="283"/>
      <c r="EW112" s="286"/>
      <c r="EX112" s="286"/>
      <c r="EY112" s="286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283"/>
      <c r="FJ112" s="283"/>
      <c r="FK112" s="283"/>
      <c r="FL112" s="283"/>
      <c r="FM112" s="283"/>
      <c r="FN112" s="283"/>
      <c r="FO112" s="283"/>
      <c r="FP112" s="286"/>
      <c r="FQ112" s="286"/>
      <c r="FR112" s="286"/>
      <c r="FS112" s="283"/>
      <c r="FT112" s="283"/>
      <c r="FU112" s="283"/>
      <c r="FV112" s="283"/>
      <c r="FW112" s="283"/>
    </row>
    <row r="113" spans="1:179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6"/>
      <c r="AM113" s="286"/>
      <c r="AN113" s="283"/>
      <c r="AO113" s="286"/>
      <c r="AP113" s="286"/>
      <c r="AQ113" s="283"/>
      <c r="AR113" s="286"/>
      <c r="AS113" s="283"/>
      <c r="AT113" s="286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3"/>
      <c r="BR113" s="283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3"/>
      <c r="CE113" s="286"/>
      <c r="CF113" s="286"/>
      <c r="CG113" s="286"/>
      <c r="CH113" s="286"/>
      <c r="CI113" s="286"/>
      <c r="CJ113" s="286"/>
      <c r="CK113" s="286"/>
      <c r="CL113" s="286"/>
      <c r="CM113" s="283"/>
      <c r="CN113" s="283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3"/>
      <c r="DB113" s="286"/>
      <c r="DC113" s="286"/>
      <c r="DD113" s="286"/>
      <c r="DE113" s="286"/>
      <c r="DF113" s="286"/>
      <c r="DG113" s="286"/>
      <c r="DH113" s="286"/>
      <c r="DI113" s="283"/>
      <c r="DJ113" s="283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3"/>
      <c r="DW113" s="286"/>
      <c r="DX113" s="286"/>
      <c r="DY113" s="286"/>
      <c r="DZ113" s="283"/>
      <c r="EA113" s="286"/>
      <c r="EB113" s="286"/>
      <c r="EC113" s="286"/>
      <c r="ED113" s="286"/>
      <c r="EE113" s="283"/>
      <c r="EF113" s="283"/>
      <c r="EG113" s="283"/>
      <c r="EH113" s="286"/>
      <c r="EI113" s="286"/>
      <c r="EJ113" s="283"/>
      <c r="EK113" s="286"/>
      <c r="EL113" s="286"/>
      <c r="EM113" s="286"/>
      <c r="EN113" s="283"/>
      <c r="EO113" s="283"/>
      <c r="EP113" s="283"/>
      <c r="EQ113" s="286"/>
      <c r="ER113" s="286"/>
      <c r="ES113" s="286"/>
      <c r="ET113" s="286"/>
      <c r="EU113" s="283"/>
      <c r="EV113" s="283"/>
      <c r="EW113" s="286"/>
      <c r="EX113" s="286"/>
      <c r="EY113" s="286"/>
      <c r="EZ113" s="283"/>
      <c r="FA113" s="283"/>
      <c r="FB113" s="283"/>
      <c r="FC113" s="283"/>
      <c r="FD113" s="283"/>
      <c r="FE113" s="283"/>
      <c r="FF113" s="283"/>
      <c r="FG113" s="283"/>
      <c r="FH113" s="283"/>
      <c r="FI113" s="283"/>
      <c r="FJ113" s="283"/>
      <c r="FK113" s="283"/>
      <c r="FL113" s="283"/>
      <c r="FM113" s="283"/>
      <c r="FN113" s="283"/>
      <c r="FO113" s="283"/>
      <c r="FP113" s="286"/>
      <c r="FQ113" s="286"/>
      <c r="FR113" s="286"/>
      <c r="FS113" s="283"/>
      <c r="FT113" s="283"/>
      <c r="FU113" s="283"/>
      <c r="FV113" s="283"/>
      <c r="FW113" s="283"/>
    </row>
    <row r="114" spans="1:179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6"/>
      <c r="AM114" s="286"/>
      <c r="AN114" s="283"/>
      <c r="AO114" s="286"/>
      <c r="AP114" s="286"/>
      <c r="AQ114" s="283"/>
      <c r="AR114" s="286"/>
      <c r="AS114" s="283"/>
      <c r="AT114" s="286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3"/>
      <c r="BR114" s="283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3"/>
      <c r="CE114" s="286"/>
      <c r="CF114" s="286"/>
      <c r="CG114" s="286"/>
      <c r="CH114" s="286"/>
      <c r="CI114" s="286"/>
      <c r="CJ114" s="286"/>
      <c r="CK114" s="286"/>
      <c r="CL114" s="286"/>
      <c r="CM114" s="283"/>
      <c r="CN114" s="283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3"/>
      <c r="DB114" s="286"/>
      <c r="DC114" s="286"/>
      <c r="DD114" s="286"/>
      <c r="DE114" s="286"/>
      <c r="DF114" s="286"/>
      <c r="DG114" s="286"/>
      <c r="DH114" s="286"/>
      <c r="DI114" s="283"/>
      <c r="DJ114" s="283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3"/>
      <c r="DW114" s="286"/>
      <c r="DX114" s="286"/>
      <c r="DY114" s="286"/>
      <c r="DZ114" s="283"/>
      <c r="EA114" s="286"/>
      <c r="EB114" s="286"/>
      <c r="EC114" s="286"/>
      <c r="ED114" s="286"/>
      <c r="EE114" s="283"/>
      <c r="EF114" s="283"/>
      <c r="EG114" s="283"/>
      <c r="EH114" s="286"/>
      <c r="EI114" s="286"/>
      <c r="EJ114" s="283"/>
      <c r="EK114" s="286"/>
      <c r="EL114" s="286"/>
      <c r="EM114" s="286"/>
      <c r="EN114" s="283"/>
      <c r="EO114" s="283"/>
      <c r="EP114" s="283"/>
      <c r="EQ114" s="286"/>
      <c r="ER114" s="286"/>
      <c r="ES114" s="286"/>
      <c r="ET114" s="286"/>
      <c r="EU114" s="283"/>
      <c r="EV114" s="283"/>
      <c r="EW114" s="286"/>
      <c r="EX114" s="286"/>
      <c r="EY114" s="286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6"/>
      <c r="FQ114" s="286"/>
      <c r="FR114" s="286"/>
      <c r="FS114" s="283"/>
      <c r="FT114" s="283"/>
      <c r="FU114" s="283"/>
      <c r="FV114" s="283"/>
      <c r="FW114" s="283"/>
    </row>
    <row r="115" spans="1:179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6"/>
      <c r="AM115" s="286"/>
      <c r="AN115" s="283"/>
      <c r="AO115" s="286"/>
      <c r="AP115" s="286"/>
      <c r="AQ115" s="283"/>
      <c r="AR115" s="286"/>
      <c r="AS115" s="283"/>
      <c r="AT115" s="286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3"/>
      <c r="BR115" s="283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3"/>
      <c r="CE115" s="286"/>
      <c r="CF115" s="286"/>
      <c r="CG115" s="286"/>
      <c r="CH115" s="286"/>
      <c r="CI115" s="286"/>
      <c r="CJ115" s="286"/>
      <c r="CK115" s="286"/>
      <c r="CL115" s="286"/>
      <c r="CM115" s="283"/>
      <c r="CN115" s="283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3"/>
      <c r="DB115" s="286"/>
      <c r="DC115" s="286"/>
      <c r="DD115" s="286"/>
      <c r="DE115" s="286"/>
      <c r="DF115" s="286"/>
      <c r="DG115" s="286"/>
      <c r="DH115" s="286"/>
      <c r="DI115" s="283"/>
      <c r="DJ115" s="283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3"/>
      <c r="DW115" s="286"/>
      <c r="DX115" s="286"/>
      <c r="DY115" s="286"/>
      <c r="DZ115" s="283"/>
      <c r="EA115" s="286"/>
      <c r="EB115" s="286"/>
      <c r="EC115" s="286"/>
      <c r="ED115" s="286"/>
      <c r="EE115" s="283"/>
      <c r="EF115" s="283"/>
      <c r="EG115" s="283"/>
      <c r="EH115" s="286"/>
      <c r="EI115" s="286"/>
      <c r="EJ115" s="283"/>
      <c r="EK115" s="286"/>
      <c r="EL115" s="286"/>
      <c r="EM115" s="286"/>
      <c r="EN115" s="283"/>
      <c r="EO115" s="283"/>
      <c r="EP115" s="283"/>
      <c r="EQ115" s="286"/>
      <c r="ER115" s="286"/>
      <c r="ES115" s="286"/>
      <c r="ET115" s="286"/>
      <c r="EU115" s="283"/>
      <c r="EV115" s="283"/>
      <c r="EW115" s="286"/>
      <c r="EX115" s="286"/>
      <c r="EY115" s="286"/>
      <c r="EZ115" s="283"/>
      <c r="FA115" s="283"/>
      <c r="FB115" s="283"/>
      <c r="FC115" s="283"/>
      <c r="FD115" s="283"/>
      <c r="FE115" s="283"/>
      <c r="FF115" s="283"/>
      <c r="FG115" s="283"/>
      <c r="FH115" s="283"/>
      <c r="FI115" s="283"/>
      <c r="FJ115" s="283"/>
      <c r="FK115" s="283"/>
      <c r="FL115" s="283"/>
      <c r="FM115" s="283"/>
      <c r="FN115" s="283"/>
      <c r="FO115" s="283"/>
      <c r="FP115" s="286"/>
      <c r="FQ115" s="286"/>
      <c r="FR115" s="286"/>
      <c r="FS115" s="283"/>
      <c r="FT115" s="283"/>
      <c r="FU115" s="283"/>
      <c r="FV115" s="283"/>
      <c r="FW115" s="283"/>
    </row>
    <row r="116" spans="1:179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6"/>
      <c r="AM116" s="286"/>
      <c r="AN116" s="283"/>
      <c r="AO116" s="286"/>
      <c r="AP116" s="286"/>
      <c r="AQ116" s="283"/>
      <c r="AR116" s="286"/>
      <c r="AS116" s="283"/>
      <c r="AT116" s="286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3"/>
      <c r="BR116" s="283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3"/>
      <c r="CE116" s="286"/>
      <c r="CF116" s="286"/>
      <c r="CG116" s="286"/>
      <c r="CH116" s="286"/>
      <c r="CI116" s="286"/>
      <c r="CJ116" s="286"/>
      <c r="CK116" s="286"/>
      <c r="CL116" s="286"/>
      <c r="CM116" s="283"/>
      <c r="CN116" s="283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3"/>
      <c r="DB116" s="286"/>
      <c r="DC116" s="286"/>
      <c r="DD116" s="286"/>
      <c r="DE116" s="286"/>
      <c r="DF116" s="286"/>
      <c r="DG116" s="286"/>
      <c r="DH116" s="286"/>
      <c r="DI116" s="283"/>
      <c r="DJ116" s="283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3"/>
      <c r="DW116" s="286"/>
      <c r="DX116" s="286"/>
      <c r="DY116" s="286"/>
      <c r="DZ116" s="283"/>
      <c r="EA116" s="286"/>
      <c r="EB116" s="286"/>
      <c r="EC116" s="286"/>
      <c r="ED116" s="286"/>
      <c r="EE116" s="283"/>
      <c r="EF116" s="283"/>
      <c r="EG116" s="283"/>
      <c r="EH116" s="286"/>
      <c r="EI116" s="286"/>
      <c r="EJ116" s="283"/>
      <c r="EK116" s="286"/>
      <c r="EL116" s="286"/>
      <c r="EM116" s="286"/>
      <c r="EN116" s="283"/>
      <c r="EO116" s="283"/>
      <c r="EP116" s="283"/>
      <c r="EQ116" s="286"/>
      <c r="ER116" s="286"/>
      <c r="ES116" s="286"/>
      <c r="ET116" s="286"/>
      <c r="EU116" s="283"/>
      <c r="EV116" s="283"/>
      <c r="EW116" s="286"/>
      <c r="EX116" s="286"/>
      <c r="EY116" s="286"/>
      <c r="EZ116" s="283"/>
      <c r="FA116" s="283"/>
      <c r="FB116" s="283"/>
      <c r="FC116" s="283"/>
      <c r="FD116" s="283"/>
      <c r="FE116" s="283"/>
      <c r="FF116" s="283"/>
      <c r="FG116" s="283"/>
      <c r="FH116" s="283"/>
      <c r="FI116" s="283"/>
      <c r="FJ116" s="283"/>
      <c r="FK116" s="283"/>
      <c r="FL116" s="283"/>
      <c r="FM116" s="283"/>
      <c r="FN116" s="283"/>
      <c r="FO116" s="283"/>
      <c r="FP116" s="286"/>
      <c r="FQ116" s="286"/>
      <c r="FR116" s="286"/>
      <c r="FS116" s="283"/>
      <c r="FT116" s="283"/>
      <c r="FU116" s="283"/>
      <c r="FV116" s="283"/>
      <c r="FW116" s="283"/>
    </row>
    <row r="117" spans="1:179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6"/>
      <c r="AM117" s="286"/>
      <c r="AN117" s="283"/>
      <c r="AO117" s="286"/>
      <c r="AP117" s="286"/>
      <c r="AQ117" s="283"/>
      <c r="AR117" s="286"/>
      <c r="AS117" s="283"/>
      <c r="AT117" s="286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3"/>
      <c r="BR117" s="283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3"/>
      <c r="CE117" s="286"/>
      <c r="CF117" s="286"/>
      <c r="CG117" s="286"/>
      <c r="CH117" s="286"/>
      <c r="CI117" s="286"/>
      <c r="CJ117" s="286"/>
      <c r="CK117" s="286"/>
      <c r="CL117" s="286"/>
      <c r="CM117" s="283"/>
      <c r="CN117" s="283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3"/>
      <c r="DB117" s="286"/>
      <c r="DC117" s="286"/>
      <c r="DD117" s="286"/>
      <c r="DE117" s="286"/>
      <c r="DF117" s="286"/>
      <c r="DG117" s="286"/>
      <c r="DH117" s="286"/>
      <c r="DI117" s="283"/>
      <c r="DJ117" s="283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3"/>
      <c r="DW117" s="286"/>
      <c r="DX117" s="286"/>
      <c r="DY117" s="286"/>
      <c r="DZ117" s="283"/>
      <c r="EA117" s="286"/>
      <c r="EB117" s="286"/>
      <c r="EC117" s="286"/>
      <c r="ED117" s="286"/>
      <c r="EE117" s="283"/>
      <c r="EF117" s="283"/>
      <c r="EG117" s="283"/>
      <c r="EH117" s="286"/>
      <c r="EI117" s="286"/>
      <c r="EJ117" s="283"/>
      <c r="EK117" s="286"/>
      <c r="EL117" s="286"/>
      <c r="EM117" s="286"/>
      <c r="EN117" s="283"/>
      <c r="EO117" s="283"/>
      <c r="EP117" s="283"/>
      <c r="EQ117" s="286"/>
      <c r="ER117" s="286"/>
      <c r="ES117" s="286"/>
      <c r="ET117" s="286"/>
      <c r="EU117" s="283"/>
      <c r="EV117" s="283"/>
      <c r="EW117" s="286"/>
      <c r="EX117" s="286"/>
      <c r="EY117" s="286"/>
      <c r="EZ117" s="283"/>
      <c r="FA117" s="283"/>
      <c r="FB117" s="283"/>
      <c r="FC117" s="283"/>
      <c r="FD117" s="283"/>
      <c r="FE117" s="283"/>
      <c r="FF117" s="283"/>
      <c r="FG117" s="283"/>
      <c r="FH117" s="283"/>
      <c r="FI117" s="283"/>
      <c r="FJ117" s="283"/>
      <c r="FK117" s="283"/>
      <c r="FL117" s="283"/>
      <c r="FM117" s="283"/>
      <c r="FN117" s="283"/>
      <c r="FO117" s="283"/>
      <c r="FP117" s="286"/>
      <c r="FQ117" s="286"/>
      <c r="FR117" s="286"/>
      <c r="FS117" s="283"/>
      <c r="FT117" s="283"/>
      <c r="FU117" s="283"/>
      <c r="FV117" s="283"/>
      <c r="FW117" s="283"/>
    </row>
    <row r="118" spans="1:179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6"/>
      <c r="AM118" s="286"/>
      <c r="AN118" s="283"/>
      <c r="AO118" s="286"/>
      <c r="AP118" s="286"/>
      <c r="AQ118" s="283"/>
      <c r="AR118" s="286"/>
      <c r="AS118" s="283"/>
      <c r="AT118" s="286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3"/>
      <c r="BR118" s="283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3"/>
      <c r="CE118" s="286"/>
      <c r="CF118" s="286"/>
      <c r="CG118" s="286"/>
      <c r="CH118" s="286"/>
      <c r="CI118" s="286"/>
      <c r="CJ118" s="286"/>
      <c r="CK118" s="286"/>
      <c r="CL118" s="286"/>
      <c r="CM118" s="283"/>
      <c r="CN118" s="283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3"/>
      <c r="DB118" s="286"/>
      <c r="DC118" s="286"/>
      <c r="DD118" s="286"/>
      <c r="DE118" s="286"/>
      <c r="DF118" s="286"/>
      <c r="DG118" s="286"/>
      <c r="DH118" s="286"/>
      <c r="DI118" s="283"/>
      <c r="DJ118" s="283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3"/>
      <c r="DW118" s="286"/>
      <c r="DX118" s="286"/>
      <c r="DY118" s="286"/>
      <c r="DZ118" s="283"/>
      <c r="EA118" s="286"/>
      <c r="EB118" s="286"/>
      <c r="EC118" s="286"/>
      <c r="ED118" s="286"/>
      <c r="EE118" s="283"/>
      <c r="EF118" s="283"/>
      <c r="EG118" s="283"/>
      <c r="EH118" s="286"/>
      <c r="EI118" s="286"/>
      <c r="EJ118" s="283"/>
      <c r="EK118" s="286"/>
      <c r="EL118" s="286"/>
      <c r="EM118" s="286"/>
      <c r="EN118" s="283"/>
      <c r="EO118" s="283"/>
      <c r="EP118" s="283"/>
      <c r="EQ118" s="286"/>
      <c r="ER118" s="286"/>
      <c r="ES118" s="286"/>
      <c r="ET118" s="286"/>
      <c r="EU118" s="283"/>
      <c r="EV118" s="283"/>
      <c r="EW118" s="286"/>
      <c r="EX118" s="286"/>
      <c r="EY118" s="286"/>
      <c r="EZ118" s="283"/>
      <c r="FA118" s="283"/>
      <c r="FB118" s="283"/>
      <c r="FC118" s="283"/>
      <c r="FD118" s="283"/>
      <c r="FE118" s="283"/>
      <c r="FF118" s="283"/>
      <c r="FG118" s="283"/>
      <c r="FH118" s="283"/>
      <c r="FI118" s="283"/>
      <c r="FJ118" s="283"/>
      <c r="FK118" s="283"/>
      <c r="FL118" s="283"/>
      <c r="FM118" s="283"/>
      <c r="FN118" s="283"/>
      <c r="FO118" s="283"/>
      <c r="FP118" s="286"/>
      <c r="FQ118" s="286"/>
      <c r="FR118" s="286"/>
      <c r="FS118" s="283"/>
      <c r="FT118" s="283"/>
      <c r="FU118" s="283"/>
      <c r="FV118" s="283"/>
      <c r="FW118" s="283"/>
    </row>
    <row r="119" spans="1:179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6"/>
      <c r="AM119" s="286"/>
      <c r="AN119" s="283"/>
      <c r="AO119" s="286"/>
      <c r="AP119" s="286"/>
      <c r="AQ119" s="283"/>
      <c r="AR119" s="286"/>
      <c r="AS119" s="283"/>
      <c r="AT119" s="286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3"/>
      <c r="BR119" s="283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3"/>
      <c r="CE119" s="286"/>
      <c r="CF119" s="286"/>
      <c r="CG119" s="286"/>
      <c r="CH119" s="286"/>
      <c r="CI119" s="286"/>
      <c r="CJ119" s="286"/>
      <c r="CK119" s="286"/>
      <c r="CL119" s="286"/>
      <c r="CM119" s="283"/>
      <c r="CN119" s="283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3"/>
      <c r="DB119" s="286"/>
      <c r="DC119" s="286"/>
      <c r="DD119" s="286"/>
      <c r="DE119" s="286"/>
      <c r="DF119" s="286"/>
      <c r="DG119" s="286"/>
      <c r="DH119" s="286"/>
      <c r="DI119" s="283"/>
      <c r="DJ119" s="283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3"/>
      <c r="DW119" s="286"/>
      <c r="DX119" s="286"/>
      <c r="DY119" s="286"/>
      <c r="DZ119" s="283"/>
      <c r="EA119" s="286"/>
      <c r="EB119" s="286"/>
      <c r="EC119" s="286"/>
      <c r="ED119" s="286"/>
      <c r="EE119" s="283"/>
      <c r="EF119" s="283"/>
      <c r="EG119" s="283"/>
      <c r="EH119" s="286"/>
      <c r="EI119" s="286"/>
      <c r="EJ119" s="283"/>
      <c r="EK119" s="286"/>
      <c r="EL119" s="286"/>
      <c r="EM119" s="286"/>
      <c r="EN119" s="283"/>
      <c r="EO119" s="283"/>
      <c r="EP119" s="283"/>
      <c r="EQ119" s="286"/>
      <c r="ER119" s="286"/>
      <c r="ES119" s="286"/>
      <c r="ET119" s="286"/>
      <c r="EU119" s="283"/>
      <c r="EV119" s="283"/>
      <c r="EW119" s="286"/>
      <c r="EX119" s="286"/>
      <c r="EY119" s="286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3"/>
      <c r="FL119" s="283"/>
      <c r="FM119" s="283"/>
      <c r="FN119" s="283"/>
      <c r="FO119" s="283"/>
      <c r="FP119" s="286"/>
      <c r="FQ119" s="286"/>
      <c r="FR119" s="286"/>
      <c r="FS119" s="283"/>
      <c r="FT119" s="283"/>
      <c r="FU119" s="283"/>
      <c r="FV119" s="283"/>
      <c r="FW119" s="283"/>
    </row>
    <row r="120" spans="1:179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6"/>
      <c r="AM120" s="286"/>
      <c r="AN120" s="283"/>
      <c r="AO120" s="286"/>
      <c r="AP120" s="286"/>
      <c r="AQ120" s="283"/>
      <c r="AR120" s="286"/>
      <c r="AS120" s="283"/>
      <c r="AT120" s="286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3"/>
      <c r="BR120" s="283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3"/>
      <c r="CE120" s="286"/>
      <c r="CF120" s="286"/>
      <c r="CG120" s="286"/>
      <c r="CH120" s="286"/>
      <c r="CI120" s="286"/>
      <c r="CJ120" s="286"/>
      <c r="CK120" s="286"/>
      <c r="CL120" s="286"/>
      <c r="CM120" s="283"/>
      <c r="CN120" s="283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3"/>
      <c r="DB120" s="286"/>
      <c r="DC120" s="286"/>
      <c r="DD120" s="286"/>
      <c r="DE120" s="286"/>
      <c r="DF120" s="286"/>
      <c r="DG120" s="286"/>
      <c r="DH120" s="286"/>
      <c r="DI120" s="283"/>
      <c r="DJ120" s="283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3"/>
      <c r="DW120" s="286"/>
      <c r="DX120" s="286"/>
      <c r="DY120" s="286"/>
      <c r="DZ120" s="283"/>
      <c r="EA120" s="286"/>
      <c r="EB120" s="286"/>
      <c r="EC120" s="286"/>
      <c r="ED120" s="286"/>
      <c r="EE120" s="283"/>
      <c r="EF120" s="283"/>
      <c r="EG120" s="283"/>
      <c r="EH120" s="286"/>
      <c r="EI120" s="286"/>
      <c r="EJ120" s="283"/>
      <c r="EK120" s="286"/>
      <c r="EL120" s="286"/>
      <c r="EM120" s="286"/>
      <c r="EN120" s="283"/>
      <c r="EO120" s="283"/>
      <c r="EP120" s="283"/>
      <c r="EQ120" s="286"/>
      <c r="ER120" s="286"/>
      <c r="ES120" s="286"/>
      <c r="ET120" s="286"/>
      <c r="EU120" s="283"/>
      <c r="EV120" s="283"/>
      <c r="EW120" s="286"/>
      <c r="EX120" s="286"/>
      <c r="EY120" s="286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6"/>
      <c r="FQ120" s="286"/>
      <c r="FR120" s="286"/>
      <c r="FS120" s="283"/>
      <c r="FT120" s="283"/>
      <c r="FU120" s="283"/>
      <c r="FV120" s="283"/>
      <c r="FW120" s="283"/>
    </row>
    <row r="121" spans="1:179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6"/>
      <c r="AM121" s="286"/>
      <c r="AN121" s="283"/>
      <c r="AO121" s="286"/>
      <c r="AP121" s="286"/>
      <c r="AQ121" s="283"/>
      <c r="AR121" s="286"/>
      <c r="AS121" s="283"/>
      <c r="AT121" s="286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3"/>
      <c r="BR121" s="283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3"/>
      <c r="CE121" s="286"/>
      <c r="CF121" s="286"/>
      <c r="CG121" s="286"/>
      <c r="CH121" s="286"/>
      <c r="CI121" s="286"/>
      <c r="CJ121" s="286"/>
      <c r="CK121" s="286"/>
      <c r="CL121" s="286"/>
      <c r="CM121" s="283"/>
      <c r="CN121" s="283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3"/>
      <c r="DB121" s="286"/>
      <c r="DC121" s="286"/>
      <c r="DD121" s="286"/>
      <c r="DE121" s="286"/>
      <c r="DF121" s="286"/>
      <c r="DG121" s="286"/>
      <c r="DH121" s="286"/>
      <c r="DI121" s="283"/>
      <c r="DJ121" s="283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3"/>
      <c r="DW121" s="286"/>
      <c r="DX121" s="286"/>
      <c r="DY121" s="286"/>
      <c r="DZ121" s="283"/>
      <c r="EA121" s="286"/>
      <c r="EB121" s="286"/>
      <c r="EC121" s="286"/>
      <c r="ED121" s="286"/>
      <c r="EE121" s="283"/>
      <c r="EF121" s="283"/>
      <c r="EG121" s="283"/>
      <c r="EH121" s="286"/>
      <c r="EI121" s="286"/>
      <c r="EJ121" s="283"/>
      <c r="EK121" s="286"/>
      <c r="EL121" s="286"/>
      <c r="EM121" s="286"/>
      <c r="EN121" s="283"/>
      <c r="EO121" s="283"/>
      <c r="EP121" s="283"/>
      <c r="EQ121" s="286"/>
      <c r="ER121" s="286"/>
      <c r="ES121" s="286"/>
      <c r="ET121" s="286"/>
      <c r="EU121" s="283"/>
      <c r="EV121" s="283"/>
      <c r="EW121" s="286"/>
      <c r="EX121" s="286"/>
      <c r="EY121" s="286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3"/>
      <c r="FL121" s="283"/>
      <c r="FM121" s="283"/>
      <c r="FN121" s="283"/>
      <c r="FO121" s="283"/>
      <c r="FP121" s="286"/>
      <c r="FQ121" s="286"/>
      <c r="FR121" s="286"/>
      <c r="FS121" s="283"/>
      <c r="FT121" s="283"/>
      <c r="FU121" s="283"/>
      <c r="FV121" s="283"/>
      <c r="FW121" s="283"/>
    </row>
    <row r="122" spans="1:179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6"/>
      <c r="AM122" s="286"/>
      <c r="AN122" s="283"/>
      <c r="AO122" s="286"/>
      <c r="AP122" s="286"/>
      <c r="AQ122" s="283"/>
      <c r="AR122" s="286"/>
      <c r="AS122" s="283"/>
      <c r="AT122" s="286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3"/>
      <c r="BR122" s="283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3"/>
      <c r="CE122" s="286"/>
      <c r="CF122" s="286"/>
      <c r="CG122" s="286"/>
      <c r="CH122" s="286"/>
      <c r="CI122" s="286"/>
      <c r="CJ122" s="286"/>
      <c r="CK122" s="286"/>
      <c r="CL122" s="286"/>
      <c r="CM122" s="283"/>
      <c r="CN122" s="283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3"/>
      <c r="DB122" s="286"/>
      <c r="DC122" s="286"/>
      <c r="DD122" s="286"/>
      <c r="DE122" s="286"/>
      <c r="DF122" s="286"/>
      <c r="DG122" s="286"/>
      <c r="DH122" s="286"/>
      <c r="DI122" s="283"/>
      <c r="DJ122" s="283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3"/>
      <c r="DW122" s="286"/>
      <c r="DX122" s="286"/>
      <c r="DY122" s="286"/>
      <c r="DZ122" s="283"/>
      <c r="EA122" s="286"/>
      <c r="EB122" s="286"/>
      <c r="EC122" s="286"/>
      <c r="ED122" s="286"/>
      <c r="EE122" s="283"/>
      <c r="EF122" s="283"/>
      <c r="EG122" s="283"/>
      <c r="EH122" s="286"/>
      <c r="EI122" s="286"/>
      <c r="EJ122" s="283"/>
      <c r="EK122" s="286"/>
      <c r="EL122" s="286"/>
      <c r="EM122" s="286"/>
      <c r="EN122" s="283"/>
      <c r="EO122" s="283"/>
      <c r="EP122" s="283"/>
      <c r="EQ122" s="286"/>
      <c r="ER122" s="286"/>
      <c r="ES122" s="286"/>
      <c r="ET122" s="286"/>
      <c r="EU122" s="283"/>
      <c r="EV122" s="283"/>
      <c r="EW122" s="286"/>
      <c r="EX122" s="286"/>
      <c r="EY122" s="286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3"/>
      <c r="FL122" s="283"/>
      <c r="FM122" s="283"/>
      <c r="FN122" s="283"/>
      <c r="FO122" s="283"/>
      <c r="FP122" s="286"/>
      <c r="FQ122" s="286"/>
      <c r="FR122" s="286"/>
      <c r="FS122" s="283"/>
      <c r="FT122" s="283"/>
      <c r="FU122" s="283"/>
      <c r="FV122" s="283"/>
      <c r="FW122" s="283"/>
    </row>
    <row r="123" spans="1:179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6"/>
      <c r="AM123" s="286"/>
      <c r="AN123" s="283"/>
      <c r="AO123" s="286"/>
      <c r="AP123" s="286"/>
      <c r="AQ123" s="283"/>
      <c r="AR123" s="286"/>
      <c r="AS123" s="283"/>
      <c r="AT123" s="286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3"/>
      <c r="BR123" s="283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3"/>
      <c r="CE123" s="286"/>
      <c r="CF123" s="286"/>
      <c r="CG123" s="286"/>
      <c r="CH123" s="286"/>
      <c r="CI123" s="286"/>
      <c r="CJ123" s="286"/>
      <c r="CK123" s="286"/>
      <c r="CL123" s="286"/>
      <c r="CM123" s="283"/>
      <c r="CN123" s="283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3"/>
      <c r="DB123" s="286"/>
      <c r="DC123" s="286"/>
      <c r="DD123" s="286"/>
      <c r="DE123" s="286"/>
      <c r="DF123" s="286"/>
      <c r="DG123" s="286"/>
      <c r="DH123" s="286"/>
      <c r="DI123" s="283"/>
      <c r="DJ123" s="283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3"/>
      <c r="DW123" s="286"/>
      <c r="DX123" s="286"/>
      <c r="DY123" s="286"/>
      <c r="DZ123" s="283"/>
      <c r="EA123" s="286"/>
      <c r="EB123" s="286"/>
      <c r="EC123" s="286"/>
      <c r="ED123" s="286"/>
      <c r="EE123" s="283"/>
      <c r="EF123" s="283"/>
      <c r="EG123" s="283"/>
      <c r="EH123" s="286"/>
      <c r="EI123" s="286"/>
      <c r="EJ123" s="283"/>
      <c r="EK123" s="286"/>
      <c r="EL123" s="286"/>
      <c r="EM123" s="286"/>
      <c r="EN123" s="283"/>
      <c r="EO123" s="283"/>
      <c r="EP123" s="283"/>
      <c r="EQ123" s="286"/>
      <c r="ER123" s="286"/>
      <c r="ES123" s="286"/>
      <c r="ET123" s="286"/>
      <c r="EU123" s="283"/>
      <c r="EV123" s="283"/>
      <c r="EW123" s="286"/>
      <c r="EX123" s="286"/>
      <c r="EY123" s="286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3"/>
      <c r="FL123" s="283"/>
      <c r="FM123" s="283"/>
      <c r="FN123" s="283"/>
      <c r="FO123" s="283"/>
      <c r="FP123" s="286"/>
      <c r="FQ123" s="286"/>
      <c r="FR123" s="286"/>
      <c r="FS123" s="283"/>
      <c r="FT123" s="283"/>
      <c r="FU123" s="283"/>
      <c r="FV123" s="283"/>
      <c r="FW123" s="283"/>
    </row>
    <row r="124" spans="1:179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6"/>
      <c r="AM124" s="286"/>
      <c r="AN124" s="283"/>
      <c r="AO124" s="286"/>
      <c r="AP124" s="286"/>
      <c r="AQ124" s="283"/>
      <c r="AR124" s="286"/>
      <c r="AS124" s="283"/>
      <c r="AT124" s="286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3"/>
      <c r="BR124" s="283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3"/>
      <c r="CE124" s="286"/>
      <c r="CF124" s="286"/>
      <c r="CG124" s="286"/>
      <c r="CH124" s="286"/>
      <c r="CI124" s="286"/>
      <c r="CJ124" s="286"/>
      <c r="CK124" s="286"/>
      <c r="CL124" s="286"/>
      <c r="CM124" s="283"/>
      <c r="CN124" s="283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3"/>
      <c r="DB124" s="286"/>
      <c r="DC124" s="286"/>
      <c r="DD124" s="286"/>
      <c r="DE124" s="286"/>
      <c r="DF124" s="286"/>
      <c r="DG124" s="286"/>
      <c r="DH124" s="286"/>
      <c r="DI124" s="283"/>
      <c r="DJ124" s="283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3"/>
      <c r="DW124" s="286"/>
      <c r="DX124" s="286"/>
      <c r="DY124" s="286"/>
      <c r="DZ124" s="283"/>
      <c r="EA124" s="286"/>
      <c r="EB124" s="286"/>
      <c r="EC124" s="286"/>
      <c r="ED124" s="286"/>
      <c r="EE124" s="283"/>
      <c r="EF124" s="283"/>
      <c r="EG124" s="283"/>
      <c r="EH124" s="286"/>
      <c r="EI124" s="286"/>
      <c r="EJ124" s="283"/>
      <c r="EK124" s="286"/>
      <c r="EL124" s="286"/>
      <c r="EM124" s="286"/>
      <c r="EN124" s="283"/>
      <c r="EO124" s="283"/>
      <c r="EP124" s="283"/>
      <c r="EQ124" s="286"/>
      <c r="ER124" s="286"/>
      <c r="ES124" s="286"/>
      <c r="ET124" s="286"/>
      <c r="EU124" s="283"/>
      <c r="EV124" s="283"/>
      <c r="EW124" s="286"/>
      <c r="EX124" s="286"/>
      <c r="EY124" s="286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6"/>
      <c r="FQ124" s="286"/>
      <c r="FR124" s="286"/>
      <c r="FS124" s="283"/>
      <c r="FT124" s="283"/>
      <c r="FU124" s="283"/>
      <c r="FV124" s="283"/>
      <c r="FW124" s="283"/>
    </row>
    <row r="125" spans="1:179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6"/>
      <c r="AM125" s="286"/>
      <c r="AN125" s="283"/>
      <c r="AO125" s="286"/>
      <c r="AP125" s="286"/>
      <c r="AQ125" s="283"/>
      <c r="AR125" s="286"/>
      <c r="AS125" s="283"/>
      <c r="AT125" s="286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3"/>
      <c r="BR125" s="283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3"/>
      <c r="CE125" s="286"/>
      <c r="CF125" s="286"/>
      <c r="CG125" s="286"/>
      <c r="CH125" s="286"/>
      <c r="CI125" s="286"/>
      <c r="CJ125" s="286"/>
      <c r="CK125" s="286"/>
      <c r="CL125" s="286"/>
      <c r="CM125" s="283"/>
      <c r="CN125" s="283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3"/>
      <c r="DB125" s="286"/>
      <c r="DC125" s="286"/>
      <c r="DD125" s="286"/>
      <c r="DE125" s="286"/>
      <c r="DF125" s="286"/>
      <c r="DG125" s="286"/>
      <c r="DH125" s="286"/>
      <c r="DI125" s="283"/>
      <c r="DJ125" s="283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3"/>
      <c r="DW125" s="286"/>
      <c r="DX125" s="286"/>
      <c r="DY125" s="286"/>
      <c r="DZ125" s="283"/>
      <c r="EA125" s="286"/>
      <c r="EB125" s="286"/>
      <c r="EC125" s="286"/>
      <c r="ED125" s="286"/>
      <c r="EE125" s="283"/>
      <c r="EF125" s="283"/>
      <c r="EG125" s="283"/>
      <c r="EH125" s="286"/>
      <c r="EI125" s="286"/>
      <c r="EJ125" s="283"/>
      <c r="EK125" s="286"/>
      <c r="EL125" s="286"/>
      <c r="EM125" s="286"/>
      <c r="EN125" s="283"/>
      <c r="EO125" s="283"/>
      <c r="EP125" s="283"/>
      <c r="EQ125" s="286"/>
      <c r="ER125" s="286"/>
      <c r="ES125" s="286"/>
      <c r="ET125" s="286"/>
      <c r="EU125" s="283"/>
      <c r="EV125" s="283"/>
      <c r="EW125" s="286"/>
      <c r="EX125" s="286"/>
      <c r="EY125" s="286"/>
      <c r="EZ125" s="283"/>
      <c r="FA125" s="283"/>
      <c r="FB125" s="283"/>
      <c r="FC125" s="283"/>
      <c r="FD125" s="283"/>
      <c r="FE125" s="283"/>
      <c r="FF125" s="283"/>
      <c r="FG125" s="283"/>
      <c r="FH125" s="283"/>
      <c r="FI125" s="283"/>
      <c r="FJ125" s="283"/>
      <c r="FK125" s="283"/>
      <c r="FL125" s="283"/>
      <c r="FM125" s="283"/>
      <c r="FN125" s="283"/>
      <c r="FO125" s="283"/>
      <c r="FP125" s="286"/>
      <c r="FQ125" s="286"/>
      <c r="FR125" s="286"/>
      <c r="FS125" s="283"/>
      <c r="FT125" s="283"/>
      <c r="FU125" s="283"/>
      <c r="FV125" s="283"/>
      <c r="FW125" s="283"/>
    </row>
    <row r="126" spans="1:179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6"/>
      <c r="AM126" s="286"/>
      <c r="AN126" s="283"/>
      <c r="AO126" s="286"/>
      <c r="AP126" s="286"/>
      <c r="AQ126" s="283"/>
      <c r="AR126" s="286"/>
      <c r="AS126" s="283"/>
      <c r="AT126" s="286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3"/>
      <c r="BR126" s="283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3"/>
      <c r="CE126" s="286"/>
      <c r="CF126" s="286"/>
      <c r="CG126" s="286"/>
      <c r="CH126" s="286"/>
      <c r="CI126" s="286"/>
      <c r="CJ126" s="286"/>
      <c r="CK126" s="286"/>
      <c r="CL126" s="286"/>
      <c r="CM126" s="283"/>
      <c r="CN126" s="283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3"/>
      <c r="DB126" s="286"/>
      <c r="DC126" s="286"/>
      <c r="DD126" s="286"/>
      <c r="DE126" s="286"/>
      <c r="DF126" s="286"/>
      <c r="DG126" s="286"/>
      <c r="DH126" s="286"/>
      <c r="DI126" s="283"/>
      <c r="DJ126" s="283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3"/>
      <c r="DW126" s="286"/>
      <c r="DX126" s="286"/>
      <c r="DY126" s="286"/>
      <c r="DZ126" s="283"/>
      <c r="EA126" s="286"/>
      <c r="EB126" s="286"/>
      <c r="EC126" s="286"/>
      <c r="ED126" s="286"/>
      <c r="EE126" s="283"/>
      <c r="EF126" s="283"/>
      <c r="EG126" s="283"/>
      <c r="EH126" s="286"/>
      <c r="EI126" s="286"/>
      <c r="EJ126" s="283"/>
      <c r="EK126" s="286"/>
      <c r="EL126" s="286"/>
      <c r="EM126" s="286"/>
      <c r="EN126" s="283"/>
      <c r="EO126" s="283"/>
      <c r="EP126" s="283"/>
      <c r="EQ126" s="286"/>
      <c r="ER126" s="286"/>
      <c r="ES126" s="286"/>
      <c r="ET126" s="286"/>
      <c r="EU126" s="283"/>
      <c r="EV126" s="283"/>
      <c r="EW126" s="286"/>
      <c r="EX126" s="286"/>
      <c r="EY126" s="286"/>
      <c r="EZ126" s="283"/>
      <c r="FA126" s="283"/>
      <c r="FB126" s="283"/>
      <c r="FC126" s="283"/>
      <c r="FD126" s="283"/>
      <c r="FE126" s="283"/>
      <c r="FF126" s="283"/>
      <c r="FG126" s="283"/>
      <c r="FH126" s="283"/>
      <c r="FI126" s="283"/>
      <c r="FJ126" s="283"/>
      <c r="FK126" s="283"/>
      <c r="FL126" s="283"/>
      <c r="FM126" s="283"/>
      <c r="FN126" s="283"/>
      <c r="FO126" s="283"/>
      <c r="FP126" s="286"/>
      <c r="FQ126" s="286"/>
      <c r="FR126" s="286"/>
      <c r="FS126" s="283"/>
      <c r="FT126" s="283"/>
      <c r="FU126" s="283"/>
      <c r="FV126" s="283"/>
      <c r="FW126" s="283"/>
    </row>
    <row r="127" spans="1:179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6"/>
      <c r="AM127" s="286"/>
      <c r="AN127" s="283"/>
      <c r="AO127" s="286"/>
      <c r="AP127" s="286"/>
      <c r="AQ127" s="283"/>
      <c r="AR127" s="286"/>
      <c r="AS127" s="283"/>
      <c r="AT127" s="286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3"/>
      <c r="BR127" s="283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3"/>
      <c r="CE127" s="286"/>
      <c r="CF127" s="286"/>
      <c r="CG127" s="286"/>
      <c r="CH127" s="286"/>
      <c r="CI127" s="286"/>
      <c r="CJ127" s="286"/>
      <c r="CK127" s="286"/>
      <c r="CL127" s="286"/>
      <c r="CM127" s="283"/>
      <c r="CN127" s="283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3"/>
      <c r="DB127" s="286"/>
      <c r="DC127" s="286"/>
      <c r="DD127" s="286"/>
      <c r="DE127" s="286"/>
      <c r="DF127" s="286"/>
      <c r="DG127" s="286"/>
      <c r="DH127" s="286"/>
      <c r="DI127" s="283"/>
      <c r="DJ127" s="283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3"/>
      <c r="DW127" s="286"/>
      <c r="DX127" s="286"/>
      <c r="DY127" s="286"/>
      <c r="DZ127" s="283"/>
      <c r="EA127" s="286"/>
      <c r="EB127" s="286"/>
      <c r="EC127" s="286"/>
      <c r="ED127" s="286"/>
      <c r="EE127" s="283"/>
      <c r="EF127" s="283"/>
      <c r="EG127" s="283"/>
      <c r="EH127" s="286"/>
      <c r="EI127" s="286"/>
      <c r="EJ127" s="283"/>
      <c r="EK127" s="286"/>
      <c r="EL127" s="286"/>
      <c r="EM127" s="286"/>
      <c r="EN127" s="283"/>
      <c r="EO127" s="283"/>
      <c r="EP127" s="283"/>
      <c r="EQ127" s="286"/>
      <c r="ER127" s="286"/>
      <c r="ES127" s="286"/>
      <c r="ET127" s="286"/>
      <c r="EU127" s="283"/>
      <c r="EV127" s="283"/>
      <c r="EW127" s="286"/>
      <c r="EX127" s="286"/>
      <c r="EY127" s="286"/>
      <c r="EZ127" s="283"/>
      <c r="FA127" s="283"/>
      <c r="FB127" s="283"/>
      <c r="FC127" s="283"/>
      <c r="FD127" s="283"/>
      <c r="FE127" s="283"/>
      <c r="FF127" s="283"/>
      <c r="FG127" s="283"/>
      <c r="FH127" s="283"/>
      <c r="FI127" s="283"/>
      <c r="FJ127" s="283"/>
      <c r="FK127" s="283"/>
      <c r="FL127" s="283"/>
      <c r="FM127" s="283"/>
      <c r="FN127" s="283"/>
      <c r="FO127" s="283"/>
      <c r="FP127" s="286"/>
      <c r="FQ127" s="286"/>
      <c r="FR127" s="286"/>
      <c r="FS127" s="283"/>
      <c r="FT127" s="283"/>
      <c r="FU127" s="283"/>
      <c r="FV127" s="283"/>
      <c r="FW127" s="283"/>
    </row>
    <row r="128" spans="1:179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6"/>
      <c r="AM128" s="286"/>
      <c r="AN128" s="283"/>
      <c r="AO128" s="286"/>
      <c r="AP128" s="286"/>
      <c r="AQ128" s="283"/>
      <c r="AR128" s="286"/>
      <c r="AS128" s="283"/>
      <c r="AT128" s="286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3"/>
      <c r="BR128" s="283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3"/>
      <c r="CE128" s="286"/>
      <c r="CF128" s="286"/>
      <c r="CG128" s="286"/>
      <c r="CH128" s="286"/>
      <c r="CI128" s="286"/>
      <c r="CJ128" s="286"/>
      <c r="CK128" s="286"/>
      <c r="CL128" s="286"/>
      <c r="CM128" s="283"/>
      <c r="CN128" s="283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3"/>
      <c r="DB128" s="286"/>
      <c r="DC128" s="286"/>
      <c r="DD128" s="286"/>
      <c r="DE128" s="286"/>
      <c r="DF128" s="286"/>
      <c r="DG128" s="286"/>
      <c r="DH128" s="286"/>
      <c r="DI128" s="283"/>
      <c r="DJ128" s="283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3"/>
      <c r="DW128" s="286"/>
      <c r="DX128" s="286"/>
      <c r="DY128" s="286"/>
      <c r="DZ128" s="283"/>
      <c r="EA128" s="286"/>
      <c r="EB128" s="286"/>
      <c r="EC128" s="286"/>
      <c r="ED128" s="286"/>
      <c r="EE128" s="283"/>
      <c r="EF128" s="283"/>
      <c r="EG128" s="283"/>
      <c r="EH128" s="286"/>
      <c r="EI128" s="286"/>
      <c r="EJ128" s="283"/>
      <c r="EK128" s="286"/>
      <c r="EL128" s="286"/>
      <c r="EM128" s="286"/>
      <c r="EN128" s="283"/>
      <c r="EO128" s="283"/>
      <c r="EP128" s="283"/>
      <c r="EQ128" s="286"/>
      <c r="ER128" s="286"/>
      <c r="ES128" s="286"/>
      <c r="ET128" s="286"/>
      <c r="EU128" s="283"/>
      <c r="EV128" s="283"/>
      <c r="EW128" s="286"/>
      <c r="EX128" s="286"/>
      <c r="EY128" s="286"/>
      <c r="EZ128" s="283"/>
      <c r="FA128" s="283"/>
      <c r="FB128" s="283"/>
      <c r="FC128" s="283"/>
      <c r="FD128" s="283"/>
      <c r="FE128" s="283"/>
      <c r="FF128" s="283"/>
      <c r="FG128" s="283"/>
      <c r="FH128" s="283"/>
      <c r="FI128" s="283"/>
      <c r="FJ128" s="283"/>
      <c r="FK128" s="283"/>
      <c r="FL128" s="283"/>
      <c r="FM128" s="283"/>
      <c r="FN128" s="283"/>
      <c r="FO128" s="283"/>
      <c r="FP128" s="286"/>
      <c r="FQ128" s="286"/>
      <c r="FR128" s="286"/>
      <c r="FS128" s="283"/>
      <c r="FT128" s="283"/>
      <c r="FU128" s="283"/>
      <c r="FV128" s="283"/>
      <c r="FW128" s="283"/>
    </row>
    <row r="129" spans="1:179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6"/>
      <c r="AM129" s="286"/>
      <c r="AN129" s="283"/>
      <c r="AO129" s="286"/>
      <c r="AP129" s="286"/>
      <c r="AQ129" s="283"/>
      <c r="AR129" s="286"/>
      <c r="AS129" s="283"/>
      <c r="AT129" s="286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3"/>
      <c r="BR129" s="283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3"/>
      <c r="CE129" s="286"/>
      <c r="CF129" s="286"/>
      <c r="CG129" s="286"/>
      <c r="CH129" s="286"/>
      <c r="CI129" s="286"/>
      <c r="CJ129" s="286"/>
      <c r="CK129" s="286"/>
      <c r="CL129" s="286"/>
      <c r="CM129" s="283"/>
      <c r="CN129" s="283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3"/>
      <c r="DB129" s="286"/>
      <c r="DC129" s="286"/>
      <c r="DD129" s="286"/>
      <c r="DE129" s="286"/>
      <c r="DF129" s="286"/>
      <c r="DG129" s="286"/>
      <c r="DH129" s="286"/>
      <c r="DI129" s="283"/>
      <c r="DJ129" s="283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3"/>
      <c r="DW129" s="286"/>
      <c r="DX129" s="286"/>
      <c r="DY129" s="286"/>
      <c r="DZ129" s="283"/>
      <c r="EA129" s="286"/>
      <c r="EB129" s="286"/>
      <c r="EC129" s="286"/>
      <c r="ED129" s="286"/>
      <c r="EE129" s="283"/>
      <c r="EF129" s="283"/>
      <c r="EG129" s="283"/>
      <c r="EH129" s="286"/>
      <c r="EI129" s="286"/>
      <c r="EJ129" s="283"/>
      <c r="EK129" s="286"/>
      <c r="EL129" s="286"/>
      <c r="EM129" s="286"/>
      <c r="EN129" s="283"/>
      <c r="EO129" s="283"/>
      <c r="EP129" s="283"/>
      <c r="EQ129" s="286"/>
      <c r="ER129" s="286"/>
      <c r="ES129" s="286"/>
      <c r="ET129" s="286"/>
      <c r="EU129" s="283"/>
      <c r="EV129" s="283"/>
      <c r="EW129" s="286"/>
      <c r="EX129" s="286"/>
      <c r="EY129" s="286"/>
      <c r="EZ129" s="283"/>
      <c r="FA129" s="283"/>
      <c r="FB129" s="283"/>
      <c r="FC129" s="283"/>
      <c r="FD129" s="283"/>
      <c r="FE129" s="283"/>
      <c r="FF129" s="283"/>
      <c r="FG129" s="283"/>
      <c r="FH129" s="283"/>
      <c r="FI129" s="283"/>
      <c r="FJ129" s="283"/>
      <c r="FK129" s="283"/>
      <c r="FL129" s="283"/>
      <c r="FM129" s="283"/>
      <c r="FN129" s="283"/>
      <c r="FO129" s="283"/>
      <c r="FP129" s="286"/>
      <c r="FQ129" s="286"/>
      <c r="FR129" s="286"/>
      <c r="FS129" s="283"/>
      <c r="FT129" s="283"/>
      <c r="FU129" s="283"/>
      <c r="FV129" s="283"/>
      <c r="FW129" s="283"/>
    </row>
    <row r="130" spans="1:179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6"/>
      <c r="AM130" s="286"/>
      <c r="AN130" s="283"/>
      <c r="AO130" s="286"/>
      <c r="AP130" s="286"/>
      <c r="AQ130" s="283"/>
      <c r="AR130" s="286"/>
      <c r="AS130" s="283"/>
      <c r="AT130" s="286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3"/>
      <c r="BR130" s="283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3"/>
      <c r="CE130" s="286"/>
      <c r="CF130" s="286"/>
      <c r="CG130" s="286"/>
      <c r="CH130" s="286"/>
      <c r="CI130" s="286"/>
      <c r="CJ130" s="286"/>
      <c r="CK130" s="286"/>
      <c r="CL130" s="286"/>
      <c r="CM130" s="283"/>
      <c r="CN130" s="283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3"/>
      <c r="DB130" s="286"/>
      <c r="DC130" s="286"/>
      <c r="DD130" s="286"/>
      <c r="DE130" s="286"/>
      <c r="DF130" s="286"/>
      <c r="DG130" s="286"/>
      <c r="DH130" s="286"/>
      <c r="DI130" s="283"/>
      <c r="DJ130" s="283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3"/>
      <c r="DW130" s="286"/>
      <c r="DX130" s="286"/>
      <c r="DY130" s="286"/>
      <c r="DZ130" s="283"/>
      <c r="EA130" s="286"/>
      <c r="EB130" s="286"/>
      <c r="EC130" s="286"/>
      <c r="ED130" s="286"/>
      <c r="EE130" s="283"/>
      <c r="EF130" s="283"/>
      <c r="EG130" s="283"/>
      <c r="EH130" s="286"/>
      <c r="EI130" s="286"/>
      <c r="EJ130" s="283"/>
      <c r="EK130" s="286"/>
      <c r="EL130" s="286"/>
      <c r="EM130" s="286"/>
      <c r="EN130" s="283"/>
      <c r="EO130" s="283"/>
      <c r="EP130" s="283"/>
      <c r="EQ130" s="286"/>
      <c r="ER130" s="286"/>
      <c r="ES130" s="286"/>
      <c r="ET130" s="286"/>
      <c r="EU130" s="283"/>
      <c r="EV130" s="283"/>
      <c r="EW130" s="286"/>
      <c r="EX130" s="286"/>
      <c r="EY130" s="286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3"/>
      <c r="FL130" s="283"/>
      <c r="FM130" s="283"/>
      <c r="FN130" s="283"/>
      <c r="FO130" s="283"/>
      <c r="FP130" s="286"/>
      <c r="FQ130" s="286"/>
      <c r="FR130" s="286"/>
      <c r="FS130" s="283"/>
      <c r="FT130" s="283"/>
      <c r="FU130" s="283"/>
      <c r="FV130" s="283"/>
      <c r="FW130" s="283"/>
    </row>
    <row r="131" spans="1:179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6"/>
      <c r="AM131" s="286"/>
      <c r="AN131" s="283"/>
      <c r="AO131" s="286"/>
      <c r="AP131" s="286"/>
      <c r="AQ131" s="283"/>
      <c r="AR131" s="286"/>
      <c r="AS131" s="283"/>
      <c r="AT131" s="286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3"/>
      <c r="BR131" s="283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3"/>
      <c r="CE131" s="286"/>
      <c r="CF131" s="286"/>
      <c r="CG131" s="286"/>
      <c r="CH131" s="286"/>
      <c r="CI131" s="286"/>
      <c r="CJ131" s="286"/>
      <c r="CK131" s="286"/>
      <c r="CL131" s="286"/>
      <c r="CM131" s="283"/>
      <c r="CN131" s="283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3"/>
      <c r="DB131" s="286"/>
      <c r="DC131" s="286"/>
      <c r="DD131" s="286"/>
      <c r="DE131" s="286"/>
      <c r="DF131" s="286"/>
      <c r="DG131" s="286"/>
      <c r="DH131" s="286"/>
      <c r="DI131" s="283"/>
      <c r="DJ131" s="283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3"/>
      <c r="DW131" s="286"/>
      <c r="DX131" s="286"/>
      <c r="DY131" s="286"/>
      <c r="DZ131" s="283"/>
      <c r="EA131" s="286"/>
      <c r="EB131" s="286"/>
      <c r="EC131" s="286"/>
      <c r="ED131" s="286"/>
      <c r="EE131" s="283"/>
      <c r="EF131" s="283"/>
      <c r="EG131" s="283"/>
      <c r="EH131" s="286"/>
      <c r="EI131" s="286"/>
      <c r="EJ131" s="283"/>
      <c r="EK131" s="286"/>
      <c r="EL131" s="286"/>
      <c r="EM131" s="286"/>
      <c r="EN131" s="283"/>
      <c r="EO131" s="283"/>
      <c r="EP131" s="283"/>
      <c r="EQ131" s="286"/>
      <c r="ER131" s="286"/>
      <c r="ES131" s="286"/>
      <c r="ET131" s="286"/>
      <c r="EU131" s="283"/>
      <c r="EV131" s="283"/>
      <c r="EW131" s="286"/>
      <c r="EX131" s="286"/>
      <c r="EY131" s="286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3"/>
      <c r="FL131" s="283"/>
      <c r="FM131" s="283"/>
      <c r="FN131" s="283"/>
      <c r="FO131" s="283"/>
      <c r="FP131" s="286"/>
      <c r="FQ131" s="286"/>
      <c r="FR131" s="286"/>
      <c r="FS131" s="283"/>
      <c r="FT131" s="283"/>
      <c r="FU131" s="283"/>
      <c r="FV131" s="283"/>
      <c r="FW131" s="283"/>
    </row>
    <row r="132" spans="1:179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6"/>
      <c r="AM132" s="286"/>
      <c r="AN132" s="283"/>
      <c r="AO132" s="286"/>
      <c r="AP132" s="286"/>
      <c r="AQ132" s="283"/>
      <c r="AR132" s="286"/>
      <c r="AS132" s="283"/>
      <c r="AT132" s="286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3"/>
      <c r="BR132" s="283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3"/>
      <c r="CE132" s="286"/>
      <c r="CF132" s="286"/>
      <c r="CG132" s="286"/>
      <c r="CH132" s="286"/>
      <c r="CI132" s="286"/>
      <c r="CJ132" s="286"/>
      <c r="CK132" s="286"/>
      <c r="CL132" s="286"/>
      <c r="CM132" s="283"/>
      <c r="CN132" s="283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3"/>
      <c r="DB132" s="286"/>
      <c r="DC132" s="286"/>
      <c r="DD132" s="286"/>
      <c r="DE132" s="286"/>
      <c r="DF132" s="286"/>
      <c r="DG132" s="286"/>
      <c r="DH132" s="286"/>
      <c r="DI132" s="283"/>
      <c r="DJ132" s="283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3"/>
      <c r="DW132" s="286"/>
      <c r="DX132" s="286"/>
      <c r="DY132" s="286"/>
      <c r="DZ132" s="283"/>
      <c r="EA132" s="286"/>
      <c r="EB132" s="286"/>
      <c r="EC132" s="286"/>
      <c r="ED132" s="286"/>
      <c r="EE132" s="283"/>
      <c r="EF132" s="283"/>
      <c r="EG132" s="283"/>
      <c r="EH132" s="286"/>
      <c r="EI132" s="286"/>
      <c r="EJ132" s="283"/>
      <c r="EK132" s="286"/>
      <c r="EL132" s="286"/>
      <c r="EM132" s="286"/>
      <c r="EN132" s="283"/>
      <c r="EO132" s="283"/>
      <c r="EP132" s="283"/>
      <c r="EQ132" s="286"/>
      <c r="ER132" s="286"/>
      <c r="ES132" s="286"/>
      <c r="ET132" s="286"/>
      <c r="EU132" s="283"/>
      <c r="EV132" s="283"/>
      <c r="EW132" s="286"/>
      <c r="EX132" s="286"/>
      <c r="EY132" s="286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6"/>
      <c r="FQ132" s="286"/>
      <c r="FR132" s="286"/>
      <c r="FS132" s="283"/>
      <c r="FT132" s="283"/>
      <c r="FU132" s="283"/>
      <c r="FV132" s="283"/>
      <c r="FW132" s="283"/>
    </row>
    <row r="133" spans="1:179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6"/>
      <c r="AM133" s="286"/>
      <c r="AN133" s="283"/>
      <c r="AO133" s="286"/>
      <c r="AP133" s="286"/>
      <c r="AQ133" s="283"/>
      <c r="AR133" s="286"/>
      <c r="AS133" s="283"/>
      <c r="AT133" s="286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3"/>
      <c r="BR133" s="283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3"/>
      <c r="CE133" s="286"/>
      <c r="CF133" s="286"/>
      <c r="CG133" s="286"/>
      <c r="CH133" s="286"/>
      <c r="CI133" s="286"/>
      <c r="CJ133" s="286"/>
      <c r="CK133" s="286"/>
      <c r="CL133" s="286"/>
      <c r="CM133" s="283"/>
      <c r="CN133" s="283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3"/>
      <c r="DB133" s="286"/>
      <c r="DC133" s="286"/>
      <c r="DD133" s="286"/>
      <c r="DE133" s="286"/>
      <c r="DF133" s="286"/>
      <c r="DG133" s="286"/>
      <c r="DH133" s="286"/>
      <c r="DI133" s="283"/>
      <c r="DJ133" s="283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3"/>
      <c r="DW133" s="286"/>
      <c r="DX133" s="286"/>
      <c r="DY133" s="286"/>
      <c r="DZ133" s="283"/>
      <c r="EA133" s="286"/>
      <c r="EB133" s="286"/>
      <c r="EC133" s="286"/>
      <c r="ED133" s="286"/>
      <c r="EE133" s="283"/>
      <c r="EF133" s="283"/>
      <c r="EG133" s="283"/>
      <c r="EH133" s="286"/>
      <c r="EI133" s="286"/>
      <c r="EJ133" s="283"/>
      <c r="EK133" s="286"/>
      <c r="EL133" s="286"/>
      <c r="EM133" s="286"/>
      <c r="EN133" s="283"/>
      <c r="EO133" s="283"/>
      <c r="EP133" s="283"/>
      <c r="EQ133" s="286"/>
      <c r="ER133" s="286"/>
      <c r="ES133" s="286"/>
      <c r="ET133" s="286"/>
      <c r="EU133" s="283"/>
      <c r="EV133" s="283"/>
      <c r="EW133" s="286"/>
      <c r="EX133" s="286"/>
      <c r="EY133" s="286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6"/>
      <c r="FQ133" s="286"/>
      <c r="FR133" s="286"/>
      <c r="FS133" s="283"/>
      <c r="FT133" s="283"/>
      <c r="FU133" s="283"/>
      <c r="FV133" s="283"/>
      <c r="FW133" s="283"/>
    </row>
    <row r="134" spans="1:179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6"/>
      <c r="AM134" s="286"/>
      <c r="AN134" s="283"/>
      <c r="AO134" s="286"/>
      <c r="AP134" s="286"/>
      <c r="AQ134" s="283"/>
      <c r="AR134" s="286"/>
      <c r="AS134" s="283"/>
      <c r="AT134" s="286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3"/>
      <c r="BR134" s="283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3"/>
      <c r="CE134" s="286"/>
      <c r="CF134" s="286"/>
      <c r="CG134" s="286"/>
      <c r="CH134" s="286"/>
      <c r="CI134" s="286"/>
      <c r="CJ134" s="286"/>
      <c r="CK134" s="286"/>
      <c r="CL134" s="286"/>
      <c r="CM134" s="283"/>
      <c r="CN134" s="283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3"/>
      <c r="DB134" s="286"/>
      <c r="DC134" s="286"/>
      <c r="DD134" s="286"/>
      <c r="DE134" s="286"/>
      <c r="DF134" s="286"/>
      <c r="DG134" s="286"/>
      <c r="DH134" s="286"/>
      <c r="DI134" s="283"/>
      <c r="DJ134" s="283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3"/>
      <c r="DW134" s="286"/>
      <c r="DX134" s="286"/>
      <c r="DY134" s="286"/>
      <c r="DZ134" s="283"/>
      <c r="EA134" s="286"/>
      <c r="EB134" s="286"/>
      <c r="EC134" s="286"/>
      <c r="ED134" s="286"/>
      <c r="EE134" s="283"/>
      <c r="EF134" s="283"/>
      <c r="EG134" s="283"/>
      <c r="EH134" s="286"/>
      <c r="EI134" s="286"/>
      <c r="EJ134" s="283"/>
      <c r="EK134" s="286"/>
      <c r="EL134" s="286"/>
      <c r="EM134" s="286"/>
      <c r="EN134" s="283"/>
      <c r="EO134" s="283"/>
      <c r="EP134" s="283"/>
      <c r="EQ134" s="286"/>
      <c r="ER134" s="286"/>
      <c r="ES134" s="286"/>
      <c r="ET134" s="286"/>
      <c r="EU134" s="283"/>
      <c r="EV134" s="283"/>
      <c r="EW134" s="286"/>
      <c r="EX134" s="286"/>
      <c r="EY134" s="286"/>
      <c r="EZ134" s="283"/>
      <c r="FA134" s="283"/>
      <c r="FB134" s="283"/>
      <c r="FC134" s="283"/>
      <c r="FD134" s="283"/>
      <c r="FE134" s="283"/>
      <c r="FF134" s="283"/>
      <c r="FG134" s="283"/>
      <c r="FH134" s="283"/>
      <c r="FI134" s="283"/>
      <c r="FJ134" s="283"/>
      <c r="FK134" s="283"/>
      <c r="FL134" s="283"/>
      <c r="FM134" s="283"/>
      <c r="FN134" s="283"/>
      <c r="FO134" s="283"/>
      <c r="FP134" s="286"/>
      <c r="FQ134" s="286"/>
      <c r="FR134" s="286"/>
      <c r="FS134" s="283"/>
      <c r="FT134" s="283"/>
      <c r="FU134" s="283"/>
      <c r="FV134" s="283"/>
      <c r="FW134" s="283"/>
    </row>
    <row r="135" spans="1:179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6"/>
      <c r="AM135" s="286"/>
      <c r="AN135" s="283"/>
      <c r="AO135" s="286"/>
      <c r="AP135" s="286"/>
      <c r="AQ135" s="283"/>
      <c r="AR135" s="286"/>
      <c r="AS135" s="283"/>
      <c r="AT135" s="286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3"/>
      <c r="BR135" s="283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3"/>
      <c r="CE135" s="286"/>
      <c r="CF135" s="286"/>
      <c r="CG135" s="286"/>
      <c r="CH135" s="286"/>
      <c r="CI135" s="286"/>
      <c r="CJ135" s="286"/>
      <c r="CK135" s="286"/>
      <c r="CL135" s="286"/>
      <c r="CM135" s="283"/>
      <c r="CN135" s="283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3"/>
      <c r="DB135" s="286"/>
      <c r="DC135" s="286"/>
      <c r="DD135" s="286"/>
      <c r="DE135" s="286"/>
      <c r="DF135" s="286"/>
      <c r="DG135" s="286"/>
      <c r="DH135" s="286"/>
      <c r="DI135" s="283"/>
      <c r="DJ135" s="283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3"/>
      <c r="DW135" s="286"/>
      <c r="DX135" s="286"/>
      <c r="DY135" s="286"/>
      <c r="DZ135" s="283"/>
      <c r="EA135" s="286"/>
      <c r="EB135" s="286"/>
      <c r="EC135" s="286"/>
      <c r="ED135" s="286"/>
      <c r="EE135" s="283"/>
      <c r="EF135" s="283"/>
      <c r="EG135" s="283"/>
      <c r="EH135" s="286"/>
      <c r="EI135" s="286"/>
      <c r="EJ135" s="283"/>
      <c r="EK135" s="286"/>
      <c r="EL135" s="286"/>
      <c r="EM135" s="286"/>
      <c r="EN135" s="283"/>
      <c r="EO135" s="283"/>
      <c r="EP135" s="283"/>
      <c r="EQ135" s="286"/>
      <c r="ER135" s="286"/>
      <c r="ES135" s="286"/>
      <c r="ET135" s="286"/>
      <c r="EU135" s="283"/>
      <c r="EV135" s="283"/>
      <c r="EW135" s="286"/>
      <c r="EX135" s="286"/>
      <c r="EY135" s="286"/>
      <c r="EZ135" s="283"/>
      <c r="FA135" s="283"/>
      <c r="FB135" s="283"/>
      <c r="FC135" s="283"/>
      <c r="FD135" s="283"/>
      <c r="FE135" s="283"/>
      <c r="FF135" s="283"/>
      <c r="FG135" s="283"/>
      <c r="FH135" s="283"/>
      <c r="FI135" s="283"/>
      <c r="FJ135" s="283"/>
      <c r="FK135" s="283"/>
      <c r="FL135" s="283"/>
      <c r="FM135" s="283"/>
      <c r="FN135" s="283"/>
      <c r="FO135" s="283"/>
      <c r="FP135" s="286"/>
      <c r="FQ135" s="286"/>
      <c r="FR135" s="286"/>
      <c r="FS135" s="283"/>
      <c r="FT135" s="283"/>
      <c r="FU135" s="283"/>
      <c r="FV135" s="283"/>
      <c r="FW135" s="283"/>
    </row>
    <row r="136" spans="1:179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6"/>
      <c r="AM136" s="286"/>
      <c r="AN136" s="283"/>
      <c r="AO136" s="286"/>
      <c r="AP136" s="286"/>
      <c r="AQ136" s="283"/>
      <c r="AR136" s="286"/>
      <c r="AS136" s="283"/>
      <c r="AT136" s="286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3"/>
      <c r="BR136" s="283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3"/>
      <c r="CE136" s="286"/>
      <c r="CF136" s="286"/>
      <c r="CG136" s="286"/>
      <c r="CH136" s="286"/>
      <c r="CI136" s="286"/>
      <c r="CJ136" s="286"/>
      <c r="CK136" s="286"/>
      <c r="CL136" s="286"/>
      <c r="CM136" s="283"/>
      <c r="CN136" s="283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3"/>
      <c r="DB136" s="286"/>
      <c r="DC136" s="286"/>
      <c r="DD136" s="286"/>
      <c r="DE136" s="286"/>
      <c r="DF136" s="286"/>
      <c r="DG136" s="286"/>
      <c r="DH136" s="286"/>
      <c r="DI136" s="283"/>
      <c r="DJ136" s="283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3"/>
      <c r="DW136" s="286"/>
      <c r="DX136" s="286"/>
      <c r="DY136" s="286"/>
      <c r="DZ136" s="283"/>
      <c r="EA136" s="286"/>
      <c r="EB136" s="286"/>
      <c r="EC136" s="286"/>
      <c r="ED136" s="286"/>
      <c r="EE136" s="283"/>
      <c r="EF136" s="283"/>
      <c r="EG136" s="283"/>
      <c r="EH136" s="286"/>
      <c r="EI136" s="286"/>
      <c r="EJ136" s="283"/>
      <c r="EK136" s="286"/>
      <c r="EL136" s="286"/>
      <c r="EM136" s="286"/>
      <c r="EN136" s="283"/>
      <c r="EO136" s="283"/>
      <c r="EP136" s="283"/>
      <c r="EQ136" s="286"/>
      <c r="ER136" s="286"/>
      <c r="ES136" s="286"/>
      <c r="ET136" s="286"/>
      <c r="EU136" s="283"/>
      <c r="EV136" s="283"/>
      <c r="EW136" s="286"/>
      <c r="EX136" s="286"/>
      <c r="EY136" s="286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6"/>
      <c r="FQ136" s="286"/>
      <c r="FR136" s="286"/>
      <c r="FS136" s="283"/>
      <c r="FT136" s="283"/>
      <c r="FU136" s="283"/>
      <c r="FV136" s="283"/>
      <c r="FW136" s="283"/>
    </row>
    <row r="137" spans="1:179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6"/>
      <c r="AM137" s="286"/>
      <c r="AN137" s="283"/>
      <c r="AO137" s="286"/>
      <c r="AP137" s="286"/>
      <c r="AQ137" s="283"/>
      <c r="AR137" s="286"/>
      <c r="AS137" s="283"/>
      <c r="AT137" s="286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3"/>
      <c r="BR137" s="283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3"/>
      <c r="CE137" s="286"/>
      <c r="CF137" s="286"/>
      <c r="CG137" s="286"/>
      <c r="CH137" s="286"/>
      <c r="CI137" s="286"/>
      <c r="CJ137" s="286"/>
      <c r="CK137" s="286"/>
      <c r="CL137" s="286"/>
      <c r="CM137" s="283"/>
      <c r="CN137" s="283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3"/>
      <c r="DB137" s="286"/>
      <c r="DC137" s="286"/>
      <c r="DD137" s="286"/>
      <c r="DE137" s="286"/>
      <c r="DF137" s="286"/>
      <c r="DG137" s="286"/>
      <c r="DH137" s="286"/>
      <c r="DI137" s="283"/>
      <c r="DJ137" s="283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3"/>
      <c r="DW137" s="286"/>
      <c r="DX137" s="286"/>
      <c r="DY137" s="286"/>
      <c r="DZ137" s="283"/>
      <c r="EA137" s="286"/>
      <c r="EB137" s="286"/>
      <c r="EC137" s="286"/>
      <c r="ED137" s="286"/>
      <c r="EE137" s="283"/>
      <c r="EF137" s="283"/>
      <c r="EG137" s="283"/>
      <c r="EH137" s="286"/>
      <c r="EI137" s="286"/>
      <c r="EJ137" s="283"/>
      <c r="EK137" s="286"/>
      <c r="EL137" s="286"/>
      <c r="EM137" s="286"/>
      <c r="EN137" s="283"/>
      <c r="EO137" s="283"/>
      <c r="EP137" s="283"/>
      <c r="EQ137" s="286"/>
      <c r="ER137" s="286"/>
      <c r="ES137" s="286"/>
      <c r="ET137" s="286"/>
      <c r="EU137" s="283"/>
      <c r="EV137" s="283"/>
      <c r="EW137" s="286"/>
      <c r="EX137" s="286"/>
      <c r="EY137" s="286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6"/>
      <c r="FQ137" s="286"/>
      <c r="FR137" s="286"/>
      <c r="FS137" s="283"/>
      <c r="FT137" s="283"/>
      <c r="FU137" s="283"/>
      <c r="FV137" s="283"/>
      <c r="FW137" s="283"/>
    </row>
    <row r="138" spans="1:179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6"/>
      <c r="AM138" s="286"/>
      <c r="AN138" s="283"/>
      <c r="AO138" s="286"/>
      <c r="AP138" s="286"/>
      <c r="AQ138" s="283"/>
      <c r="AR138" s="286"/>
      <c r="AS138" s="283"/>
      <c r="AT138" s="286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3"/>
      <c r="BR138" s="283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3"/>
      <c r="CE138" s="286"/>
      <c r="CF138" s="286"/>
      <c r="CG138" s="286"/>
      <c r="CH138" s="286"/>
      <c r="CI138" s="286"/>
      <c r="CJ138" s="286"/>
      <c r="CK138" s="286"/>
      <c r="CL138" s="286"/>
      <c r="CM138" s="283"/>
      <c r="CN138" s="283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3"/>
      <c r="DB138" s="286"/>
      <c r="DC138" s="286"/>
      <c r="DD138" s="286"/>
      <c r="DE138" s="286"/>
      <c r="DF138" s="286"/>
      <c r="DG138" s="286"/>
      <c r="DH138" s="286"/>
      <c r="DI138" s="283"/>
      <c r="DJ138" s="283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3"/>
      <c r="DW138" s="286"/>
      <c r="DX138" s="286"/>
      <c r="DY138" s="286"/>
      <c r="DZ138" s="283"/>
      <c r="EA138" s="286"/>
      <c r="EB138" s="286"/>
      <c r="EC138" s="286"/>
      <c r="ED138" s="286"/>
      <c r="EE138" s="283"/>
      <c r="EF138" s="283"/>
      <c r="EG138" s="283"/>
      <c r="EH138" s="286"/>
      <c r="EI138" s="286"/>
      <c r="EJ138" s="283"/>
      <c r="EK138" s="286"/>
      <c r="EL138" s="286"/>
      <c r="EM138" s="286"/>
      <c r="EN138" s="283"/>
      <c r="EO138" s="283"/>
      <c r="EP138" s="283"/>
      <c r="EQ138" s="286"/>
      <c r="ER138" s="286"/>
      <c r="ES138" s="286"/>
      <c r="ET138" s="286"/>
      <c r="EU138" s="283"/>
      <c r="EV138" s="283"/>
      <c r="EW138" s="286"/>
      <c r="EX138" s="286"/>
      <c r="EY138" s="286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6"/>
      <c r="FQ138" s="286"/>
      <c r="FR138" s="286"/>
      <c r="FS138" s="283"/>
      <c r="FT138" s="283"/>
      <c r="FU138" s="283"/>
      <c r="FV138" s="283"/>
      <c r="FW138" s="283"/>
    </row>
    <row r="139" spans="1:179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6"/>
      <c r="AM139" s="286"/>
      <c r="AN139" s="283"/>
      <c r="AO139" s="286"/>
      <c r="AP139" s="286"/>
      <c r="AQ139" s="283"/>
      <c r="AR139" s="286"/>
      <c r="AS139" s="283"/>
      <c r="AT139" s="286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3"/>
      <c r="BR139" s="283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3"/>
      <c r="CE139" s="286"/>
      <c r="CF139" s="286"/>
      <c r="CG139" s="286"/>
      <c r="CH139" s="286"/>
      <c r="CI139" s="286"/>
      <c r="CJ139" s="286"/>
      <c r="CK139" s="286"/>
      <c r="CL139" s="286"/>
      <c r="CM139" s="283"/>
      <c r="CN139" s="283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3"/>
      <c r="DB139" s="286"/>
      <c r="DC139" s="286"/>
      <c r="DD139" s="286"/>
      <c r="DE139" s="286"/>
      <c r="DF139" s="286"/>
      <c r="DG139" s="286"/>
      <c r="DH139" s="286"/>
      <c r="DI139" s="283"/>
      <c r="DJ139" s="283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3"/>
      <c r="DW139" s="286"/>
      <c r="DX139" s="286"/>
      <c r="DY139" s="286"/>
      <c r="DZ139" s="283"/>
      <c r="EA139" s="286"/>
      <c r="EB139" s="286"/>
      <c r="EC139" s="286"/>
      <c r="ED139" s="286"/>
      <c r="EE139" s="283"/>
      <c r="EF139" s="283"/>
      <c r="EG139" s="283"/>
      <c r="EH139" s="286"/>
      <c r="EI139" s="286"/>
      <c r="EJ139" s="283"/>
      <c r="EK139" s="286"/>
      <c r="EL139" s="286"/>
      <c r="EM139" s="286"/>
      <c r="EN139" s="283"/>
      <c r="EO139" s="283"/>
      <c r="EP139" s="283"/>
      <c r="EQ139" s="286"/>
      <c r="ER139" s="286"/>
      <c r="ES139" s="286"/>
      <c r="ET139" s="286"/>
      <c r="EU139" s="283"/>
      <c r="EV139" s="283"/>
      <c r="EW139" s="286"/>
      <c r="EX139" s="286"/>
      <c r="EY139" s="286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6"/>
      <c r="FQ139" s="286"/>
      <c r="FR139" s="286"/>
      <c r="FS139" s="283"/>
      <c r="FT139" s="283"/>
      <c r="FU139" s="283"/>
      <c r="FV139" s="283"/>
      <c r="FW139" s="283"/>
    </row>
    <row r="140" spans="1:179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6"/>
      <c r="AM140" s="286"/>
      <c r="AN140" s="283"/>
      <c r="AO140" s="286"/>
      <c r="AP140" s="286"/>
      <c r="AQ140" s="283"/>
      <c r="AR140" s="286"/>
      <c r="AS140" s="283"/>
      <c r="AT140" s="286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3"/>
      <c r="BR140" s="283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3"/>
      <c r="CE140" s="286"/>
      <c r="CF140" s="286"/>
      <c r="CG140" s="286"/>
      <c r="CH140" s="286"/>
      <c r="CI140" s="286"/>
      <c r="CJ140" s="286"/>
      <c r="CK140" s="286"/>
      <c r="CL140" s="286"/>
      <c r="CM140" s="283"/>
      <c r="CN140" s="283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3"/>
      <c r="DB140" s="286"/>
      <c r="DC140" s="286"/>
      <c r="DD140" s="286"/>
      <c r="DE140" s="286"/>
      <c r="DF140" s="286"/>
      <c r="DG140" s="286"/>
      <c r="DH140" s="286"/>
      <c r="DI140" s="283"/>
      <c r="DJ140" s="283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3"/>
      <c r="DW140" s="286"/>
      <c r="DX140" s="286"/>
      <c r="DY140" s="286"/>
      <c r="DZ140" s="283"/>
      <c r="EA140" s="286"/>
      <c r="EB140" s="286"/>
      <c r="EC140" s="286"/>
      <c r="ED140" s="286"/>
      <c r="EE140" s="283"/>
      <c r="EF140" s="283"/>
      <c r="EG140" s="283"/>
      <c r="EH140" s="286"/>
      <c r="EI140" s="286"/>
      <c r="EJ140" s="283"/>
      <c r="EK140" s="286"/>
      <c r="EL140" s="286"/>
      <c r="EM140" s="286"/>
      <c r="EN140" s="283"/>
      <c r="EO140" s="283"/>
      <c r="EP140" s="283"/>
      <c r="EQ140" s="286"/>
      <c r="ER140" s="286"/>
      <c r="ES140" s="286"/>
      <c r="ET140" s="286"/>
      <c r="EU140" s="283"/>
      <c r="EV140" s="283"/>
      <c r="EW140" s="286"/>
      <c r="EX140" s="286"/>
      <c r="EY140" s="286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6"/>
      <c r="FQ140" s="286"/>
      <c r="FR140" s="286"/>
      <c r="FS140" s="283"/>
      <c r="FT140" s="283"/>
      <c r="FU140" s="283"/>
      <c r="FV140" s="283"/>
      <c r="FW140" s="283"/>
    </row>
    <row r="141" spans="1:179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6"/>
      <c r="AM141" s="286"/>
      <c r="AN141" s="283"/>
      <c r="AO141" s="286"/>
      <c r="AP141" s="286"/>
      <c r="AQ141" s="283"/>
      <c r="AR141" s="286"/>
      <c r="AS141" s="283"/>
      <c r="AT141" s="286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3"/>
      <c r="BR141" s="283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3"/>
      <c r="CE141" s="286"/>
      <c r="CF141" s="286"/>
      <c r="CG141" s="286"/>
      <c r="CH141" s="286"/>
      <c r="CI141" s="286"/>
      <c r="CJ141" s="286"/>
      <c r="CK141" s="286"/>
      <c r="CL141" s="286"/>
      <c r="CM141" s="283"/>
      <c r="CN141" s="283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3"/>
      <c r="DB141" s="286"/>
      <c r="DC141" s="286"/>
      <c r="DD141" s="286"/>
      <c r="DE141" s="286"/>
      <c r="DF141" s="286"/>
      <c r="DG141" s="286"/>
      <c r="DH141" s="286"/>
      <c r="DI141" s="283"/>
      <c r="DJ141" s="283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3"/>
      <c r="DW141" s="286"/>
      <c r="DX141" s="286"/>
      <c r="DY141" s="286"/>
      <c r="DZ141" s="283"/>
      <c r="EA141" s="286"/>
      <c r="EB141" s="286"/>
      <c r="EC141" s="286"/>
      <c r="ED141" s="286"/>
      <c r="EE141" s="283"/>
      <c r="EF141" s="283"/>
      <c r="EG141" s="283"/>
      <c r="EH141" s="286"/>
      <c r="EI141" s="286"/>
      <c r="EJ141" s="283"/>
      <c r="EK141" s="286"/>
      <c r="EL141" s="286"/>
      <c r="EM141" s="286"/>
      <c r="EN141" s="283"/>
      <c r="EO141" s="283"/>
      <c r="EP141" s="283"/>
      <c r="EQ141" s="286"/>
      <c r="ER141" s="286"/>
      <c r="ES141" s="286"/>
      <c r="ET141" s="286"/>
      <c r="EU141" s="283"/>
      <c r="EV141" s="283"/>
      <c r="EW141" s="286"/>
      <c r="EX141" s="286"/>
      <c r="EY141" s="286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6"/>
      <c r="FQ141" s="286"/>
      <c r="FR141" s="286"/>
      <c r="FS141" s="283"/>
      <c r="FT141" s="283"/>
      <c r="FU141" s="283"/>
      <c r="FV141" s="283"/>
      <c r="FW141" s="283"/>
    </row>
    <row r="142" spans="1:179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6"/>
      <c r="AM142" s="286"/>
      <c r="AN142" s="283"/>
      <c r="AO142" s="286"/>
      <c r="AP142" s="286"/>
      <c r="AQ142" s="283"/>
      <c r="AR142" s="286"/>
      <c r="AS142" s="283"/>
      <c r="AT142" s="286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3"/>
      <c r="BR142" s="283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3"/>
      <c r="CE142" s="286"/>
      <c r="CF142" s="286"/>
      <c r="CG142" s="286"/>
      <c r="CH142" s="286"/>
      <c r="CI142" s="286"/>
      <c r="CJ142" s="286"/>
      <c r="CK142" s="286"/>
      <c r="CL142" s="286"/>
      <c r="CM142" s="283"/>
      <c r="CN142" s="283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3"/>
      <c r="DB142" s="286"/>
      <c r="DC142" s="286"/>
      <c r="DD142" s="286"/>
      <c r="DE142" s="286"/>
      <c r="DF142" s="286"/>
      <c r="DG142" s="286"/>
      <c r="DH142" s="286"/>
      <c r="DI142" s="283"/>
      <c r="DJ142" s="283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3"/>
      <c r="DW142" s="286"/>
      <c r="DX142" s="286"/>
      <c r="DY142" s="286"/>
      <c r="DZ142" s="283"/>
      <c r="EA142" s="286"/>
      <c r="EB142" s="286"/>
      <c r="EC142" s="286"/>
      <c r="ED142" s="286"/>
      <c r="EE142" s="283"/>
      <c r="EF142" s="283"/>
      <c r="EG142" s="283"/>
      <c r="EH142" s="286"/>
      <c r="EI142" s="286"/>
      <c r="EJ142" s="283"/>
      <c r="EK142" s="286"/>
      <c r="EL142" s="286"/>
      <c r="EM142" s="286"/>
      <c r="EN142" s="283"/>
      <c r="EO142" s="283"/>
      <c r="EP142" s="283"/>
      <c r="EQ142" s="286"/>
      <c r="ER142" s="286"/>
      <c r="ES142" s="286"/>
      <c r="ET142" s="286"/>
      <c r="EU142" s="283"/>
      <c r="EV142" s="283"/>
      <c r="EW142" s="286"/>
      <c r="EX142" s="286"/>
      <c r="EY142" s="286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6"/>
      <c r="FQ142" s="286"/>
      <c r="FR142" s="286"/>
      <c r="FS142" s="283"/>
      <c r="FT142" s="283"/>
      <c r="FU142" s="283"/>
      <c r="FV142" s="283"/>
      <c r="FW142" s="283"/>
    </row>
    <row r="143" spans="1:179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6"/>
      <c r="AM143" s="286"/>
      <c r="AN143" s="283"/>
      <c r="AO143" s="286"/>
      <c r="AP143" s="286"/>
      <c r="AQ143" s="283"/>
      <c r="AR143" s="286"/>
      <c r="AS143" s="283"/>
      <c r="AT143" s="286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3"/>
      <c r="BR143" s="283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3"/>
      <c r="CE143" s="286"/>
      <c r="CF143" s="286"/>
      <c r="CG143" s="286"/>
      <c r="CH143" s="286"/>
      <c r="CI143" s="286"/>
      <c r="CJ143" s="286"/>
      <c r="CK143" s="286"/>
      <c r="CL143" s="286"/>
      <c r="CM143" s="283"/>
      <c r="CN143" s="283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3"/>
      <c r="DB143" s="286"/>
      <c r="DC143" s="286"/>
      <c r="DD143" s="286"/>
      <c r="DE143" s="286"/>
      <c r="DF143" s="286"/>
      <c r="DG143" s="286"/>
      <c r="DH143" s="286"/>
      <c r="DI143" s="283"/>
      <c r="DJ143" s="283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3"/>
      <c r="DW143" s="286"/>
      <c r="DX143" s="286"/>
      <c r="DY143" s="286"/>
      <c r="DZ143" s="283"/>
      <c r="EA143" s="286"/>
      <c r="EB143" s="286"/>
      <c r="EC143" s="286"/>
      <c r="ED143" s="286"/>
      <c r="EE143" s="283"/>
      <c r="EF143" s="283"/>
      <c r="EG143" s="283"/>
      <c r="EH143" s="286"/>
      <c r="EI143" s="286"/>
      <c r="EJ143" s="283"/>
      <c r="EK143" s="286"/>
      <c r="EL143" s="286"/>
      <c r="EM143" s="286"/>
      <c r="EN143" s="283"/>
      <c r="EO143" s="283"/>
      <c r="EP143" s="283"/>
      <c r="EQ143" s="286"/>
      <c r="ER143" s="286"/>
      <c r="ES143" s="286"/>
      <c r="ET143" s="286"/>
      <c r="EU143" s="283"/>
      <c r="EV143" s="283"/>
      <c r="EW143" s="286"/>
      <c r="EX143" s="286"/>
      <c r="EY143" s="286"/>
      <c r="EZ143" s="283"/>
      <c r="FA143" s="283"/>
      <c r="FB143" s="283"/>
      <c r="FC143" s="283"/>
      <c r="FD143" s="283"/>
      <c r="FE143" s="283"/>
      <c r="FF143" s="283"/>
      <c r="FG143" s="283"/>
      <c r="FH143" s="283"/>
      <c r="FI143" s="283"/>
      <c r="FJ143" s="283"/>
      <c r="FK143" s="283"/>
      <c r="FL143" s="283"/>
      <c r="FM143" s="283"/>
      <c r="FN143" s="283"/>
      <c r="FO143" s="283"/>
      <c r="FP143" s="286"/>
      <c r="FQ143" s="286"/>
      <c r="FR143" s="286"/>
      <c r="FS143" s="283"/>
      <c r="FT143" s="283"/>
      <c r="FU143" s="283"/>
      <c r="FV143" s="283"/>
      <c r="FW143" s="283"/>
    </row>
    <row r="144" spans="1:179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6"/>
      <c r="AM144" s="286"/>
      <c r="AN144" s="283"/>
      <c r="AO144" s="286"/>
      <c r="AP144" s="286"/>
      <c r="AQ144" s="283"/>
      <c r="AR144" s="286"/>
      <c r="AS144" s="283"/>
      <c r="AT144" s="286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3"/>
      <c r="BR144" s="283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3"/>
      <c r="CE144" s="286"/>
      <c r="CF144" s="286"/>
      <c r="CG144" s="286"/>
      <c r="CH144" s="286"/>
      <c r="CI144" s="286"/>
      <c r="CJ144" s="286"/>
      <c r="CK144" s="286"/>
      <c r="CL144" s="286"/>
      <c r="CM144" s="283"/>
      <c r="CN144" s="283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3"/>
      <c r="DB144" s="286"/>
      <c r="DC144" s="286"/>
      <c r="DD144" s="286"/>
      <c r="DE144" s="286"/>
      <c r="DF144" s="286"/>
      <c r="DG144" s="286"/>
      <c r="DH144" s="286"/>
      <c r="DI144" s="283"/>
      <c r="DJ144" s="283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3"/>
      <c r="DW144" s="286"/>
      <c r="DX144" s="286"/>
      <c r="DY144" s="286"/>
      <c r="DZ144" s="283"/>
      <c r="EA144" s="286"/>
      <c r="EB144" s="286"/>
      <c r="EC144" s="286"/>
      <c r="ED144" s="286"/>
      <c r="EE144" s="283"/>
      <c r="EF144" s="283"/>
      <c r="EG144" s="283"/>
      <c r="EH144" s="286"/>
      <c r="EI144" s="286"/>
      <c r="EJ144" s="283"/>
      <c r="EK144" s="286"/>
      <c r="EL144" s="286"/>
      <c r="EM144" s="286"/>
      <c r="EN144" s="283"/>
      <c r="EO144" s="283"/>
      <c r="EP144" s="283"/>
      <c r="EQ144" s="286"/>
      <c r="ER144" s="286"/>
      <c r="ES144" s="286"/>
      <c r="ET144" s="286"/>
      <c r="EU144" s="283"/>
      <c r="EV144" s="283"/>
      <c r="EW144" s="286"/>
      <c r="EX144" s="286"/>
      <c r="EY144" s="286"/>
      <c r="EZ144" s="283"/>
      <c r="FA144" s="283"/>
      <c r="FB144" s="283"/>
      <c r="FC144" s="283"/>
      <c r="FD144" s="283"/>
      <c r="FE144" s="283"/>
      <c r="FF144" s="283"/>
      <c r="FG144" s="283"/>
      <c r="FH144" s="283"/>
      <c r="FI144" s="283"/>
      <c r="FJ144" s="283"/>
      <c r="FK144" s="283"/>
      <c r="FL144" s="283"/>
      <c r="FM144" s="283"/>
      <c r="FN144" s="283"/>
      <c r="FO144" s="283"/>
      <c r="FP144" s="286"/>
      <c r="FQ144" s="286"/>
      <c r="FR144" s="286"/>
      <c r="FS144" s="283"/>
      <c r="FT144" s="283"/>
      <c r="FU144" s="283"/>
      <c r="FV144" s="283"/>
      <c r="FW144" s="283"/>
    </row>
    <row r="145" spans="1:179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6"/>
      <c r="AM145" s="286"/>
      <c r="AN145" s="283"/>
      <c r="AO145" s="286"/>
      <c r="AP145" s="286"/>
      <c r="AQ145" s="283"/>
      <c r="AR145" s="286"/>
      <c r="AS145" s="283"/>
      <c r="AT145" s="286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3"/>
      <c r="BR145" s="283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3"/>
      <c r="CE145" s="286"/>
      <c r="CF145" s="286"/>
      <c r="CG145" s="286"/>
      <c r="CH145" s="286"/>
      <c r="CI145" s="286"/>
      <c r="CJ145" s="286"/>
      <c r="CK145" s="286"/>
      <c r="CL145" s="286"/>
      <c r="CM145" s="283"/>
      <c r="CN145" s="283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3"/>
      <c r="DB145" s="286"/>
      <c r="DC145" s="286"/>
      <c r="DD145" s="286"/>
      <c r="DE145" s="286"/>
      <c r="DF145" s="286"/>
      <c r="DG145" s="286"/>
      <c r="DH145" s="286"/>
      <c r="DI145" s="283"/>
      <c r="DJ145" s="283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3"/>
      <c r="DW145" s="286"/>
      <c r="DX145" s="286"/>
      <c r="DY145" s="286"/>
      <c r="DZ145" s="283"/>
      <c r="EA145" s="286"/>
      <c r="EB145" s="286"/>
      <c r="EC145" s="286"/>
      <c r="ED145" s="286"/>
      <c r="EE145" s="283"/>
      <c r="EF145" s="283"/>
      <c r="EG145" s="283"/>
      <c r="EH145" s="286"/>
      <c r="EI145" s="286"/>
      <c r="EJ145" s="283"/>
      <c r="EK145" s="286"/>
      <c r="EL145" s="286"/>
      <c r="EM145" s="286"/>
      <c r="EN145" s="283"/>
      <c r="EO145" s="283"/>
      <c r="EP145" s="283"/>
      <c r="EQ145" s="286"/>
      <c r="ER145" s="286"/>
      <c r="ES145" s="286"/>
      <c r="ET145" s="286"/>
      <c r="EU145" s="283"/>
      <c r="EV145" s="283"/>
      <c r="EW145" s="286"/>
      <c r="EX145" s="286"/>
      <c r="EY145" s="286"/>
      <c r="EZ145" s="283"/>
      <c r="FA145" s="283"/>
      <c r="FB145" s="283"/>
      <c r="FC145" s="283"/>
      <c r="FD145" s="283"/>
      <c r="FE145" s="283"/>
      <c r="FF145" s="283"/>
      <c r="FG145" s="283"/>
      <c r="FH145" s="283"/>
      <c r="FI145" s="283"/>
      <c r="FJ145" s="283"/>
      <c r="FK145" s="283"/>
      <c r="FL145" s="283"/>
      <c r="FM145" s="283"/>
      <c r="FN145" s="283"/>
      <c r="FO145" s="283"/>
      <c r="FP145" s="286"/>
      <c r="FQ145" s="286"/>
      <c r="FR145" s="286"/>
      <c r="FS145" s="283"/>
      <c r="FT145" s="283"/>
      <c r="FU145" s="283"/>
      <c r="FV145" s="283"/>
      <c r="FW145" s="283"/>
    </row>
    <row r="146" spans="1:179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6"/>
      <c r="AM146" s="286"/>
      <c r="AN146" s="283"/>
      <c r="AO146" s="286"/>
      <c r="AP146" s="286"/>
      <c r="AQ146" s="283"/>
      <c r="AR146" s="286"/>
      <c r="AS146" s="283"/>
      <c r="AT146" s="286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3"/>
      <c r="BR146" s="283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3"/>
      <c r="CE146" s="286"/>
      <c r="CF146" s="286"/>
      <c r="CG146" s="286"/>
      <c r="CH146" s="286"/>
      <c r="CI146" s="286"/>
      <c r="CJ146" s="286"/>
      <c r="CK146" s="286"/>
      <c r="CL146" s="286"/>
      <c r="CM146" s="283"/>
      <c r="CN146" s="283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3"/>
      <c r="DB146" s="286"/>
      <c r="DC146" s="286"/>
      <c r="DD146" s="286"/>
      <c r="DE146" s="286"/>
      <c r="DF146" s="286"/>
      <c r="DG146" s="286"/>
      <c r="DH146" s="286"/>
      <c r="DI146" s="283"/>
      <c r="DJ146" s="283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3"/>
      <c r="DW146" s="286"/>
      <c r="DX146" s="286"/>
      <c r="DY146" s="286"/>
      <c r="DZ146" s="283"/>
      <c r="EA146" s="286"/>
      <c r="EB146" s="286"/>
      <c r="EC146" s="286"/>
      <c r="ED146" s="286"/>
      <c r="EE146" s="283"/>
      <c r="EF146" s="283"/>
      <c r="EG146" s="283"/>
      <c r="EH146" s="286"/>
      <c r="EI146" s="286"/>
      <c r="EJ146" s="283"/>
      <c r="EK146" s="286"/>
      <c r="EL146" s="286"/>
      <c r="EM146" s="286"/>
      <c r="EN146" s="283"/>
      <c r="EO146" s="283"/>
      <c r="EP146" s="283"/>
      <c r="EQ146" s="286"/>
      <c r="ER146" s="286"/>
      <c r="ES146" s="286"/>
      <c r="ET146" s="286"/>
      <c r="EU146" s="283"/>
      <c r="EV146" s="283"/>
      <c r="EW146" s="286"/>
      <c r="EX146" s="286"/>
      <c r="EY146" s="286"/>
      <c r="EZ146" s="283"/>
      <c r="FA146" s="283"/>
      <c r="FB146" s="283"/>
      <c r="FC146" s="283"/>
      <c r="FD146" s="283"/>
      <c r="FE146" s="283"/>
      <c r="FF146" s="283"/>
      <c r="FG146" s="283"/>
      <c r="FH146" s="283"/>
      <c r="FI146" s="283"/>
      <c r="FJ146" s="283"/>
      <c r="FK146" s="283"/>
      <c r="FL146" s="283"/>
      <c r="FM146" s="283"/>
      <c r="FN146" s="283"/>
      <c r="FO146" s="283"/>
      <c r="FP146" s="286"/>
      <c r="FQ146" s="286"/>
      <c r="FR146" s="286"/>
      <c r="FS146" s="283"/>
      <c r="FT146" s="283"/>
      <c r="FU146" s="283"/>
      <c r="FV146" s="283"/>
      <c r="FW146" s="283"/>
    </row>
    <row r="147" spans="1:179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6"/>
      <c r="AM147" s="286"/>
      <c r="AN147" s="283"/>
      <c r="AO147" s="286"/>
      <c r="AP147" s="286"/>
      <c r="AQ147" s="283"/>
      <c r="AR147" s="286"/>
      <c r="AS147" s="283"/>
      <c r="AT147" s="286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3"/>
      <c r="BR147" s="283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3"/>
      <c r="CE147" s="286"/>
      <c r="CF147" s="286"/>
      <c r="CG147" s="286"/>
      <c r="CH147" s="286"/>
      <c r="CI147" s="286"/>
      <c r="CJ147" s="286"/>
      <c r="CK147" s="286"/>
      <c r="CL147" s="286"/>
      <c r="CM147" s="283"/>
      <c r="CN147" s="283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3"/>
      <c r="DB147" s="286"/>
      <c r="DC147" s="286"/>
      <c r="DD147" s="286"/>
      <c r="DE147" s="286"/>
      <c r="DF147" s="286"/>
      <c r="DG147" s="286"/>
      <c r="DH147" s="286"/>
      <c r="DI147" s="283"/>
      <c r="DJ147" s="283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3"/>
      <c r="DW147" s="286"/>
      <c r="DX147" s="286"/>
      <c r="DY147" s="286"/>
      <c r="DZ147" s="283"/>
      <c r="EA147" s="286"/>
      <c r="EB147" s="286"/>
      <c r="EC147" s="286"/>
      <c r="ED147" s="286"/>
      <c r="EE147" s="283"/>
      <c r="EF147" s="283"/>
      <c r="EG147" s="283"/>
      <c r="EH147" s="286"/>
      <c r="EI147" s="286"/>
      <c r="EJ147" s="283"/>
      <c r="EK147" s="286"/>
      <c r="EL147" s="286"/>
      <c r="EM147" s="286"/>
      <c r="EN147" s="283"/>
      <c r="EO147" s="283"/>
      <c r="EP147" s="283"/>
      <c r="EQ147" s="286"/>
      <c r="ER147" s="286"/>
      <c r="ES147" s="286"/>
      <c r="ET147" s="286"/>
      <c r="EU147" s="283"/>
      <c r="EV147" s="283"/>
      <c r="EW147" s="286"/>
      <c r="EX147" s="286"/>
      <c r="EY147" s="286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6"/>
      <c r="FQ147" s="286"/>
      <c r="FR147" s="286"/>
      <c r="FS147" s="283"/>
      <c r="FT147" s="283"/>
      <c r="FU147" s="283"/>
      <c r="FV147" s="283"/>
      <c r="FW147" s="283"/>
    </row>
    <row r="148" spans="1:179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6"/>
      <c r="AM148" s="286"/>
      <c r="AN148" s="283"/>
      <c r="AO148" s="286"/>
      <c r="AP148" s="286"/>
      <c r="AQ148" s="283"/>
      <c r="AR148" s="286"/>
      <c r="AS148" s="283"/>
      <c r="AT148" s="286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3"/>
      <c r="BR148" s="283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3"/>
      <c r="CE148" s="286"/>
      <c r="CF148" s="286"/>
      <c r="CG148" s="286"/>
      <c r="CH148" s="286"/>
      <c r="CI148" s="286"/>
      <c r="CJ148" s="286"/>
      <c r="CK148" s="286"/>
      <c r="CL148" s="286"/>
      <c r="CM148" s="283"/>
      <c r="CN148" s="283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3"/>
      <c r="DB148" s="286"/>
      <c r="DC148" s="286"/>
      <c r="DD148" s="286"/>
      <c r="DE148" s="286"/>
      <c r="DF148" s="286"/>
      <c r="DG148" s="286"/>
      <c r="DH148" s="286"/>
      <c r="DI148" s="283"/>
      <c r="DJ148" s="283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3"/>
      <c r="DW148" s="286"/>
      <c r="DX148" s="286"/>
      <c r="DY148" s="286"/>
      <c r="DZ148" s="283"/>
      <c r="EA148" s="286"/>
      <c r="EB148" s="286"/>
      <c r="EC148" s="286"/>
      <c r="ED148" s="286"/>
      <c r="EE148" s="283"/>
      <c r="EF148" s="283"/>
      <c r="EG148" s="283"/>
      <c r="EH148" s="286"/>
      <c r="EI148" s="286"/>
      <c r="EJ148" s="283"/>
      <c r="EK148" s="286"/>
      <c r="EL148" s="286"/>
      <c r="EM148" s="286"/>
      <c r="EN148" s="283"/>
      <c r="EO148" s="283"/>
      <c r="EP148" s="283"/>
      <c r="EQ148" s="286"/>
      <c r="ER148" s="286"/>
      <c r="ES148" s="286"/>
      <c r="ET148" s="286"/>
      <c r="EU148" s="283"/>
      <c r="EV148" s="283"/>
      <c r="EW148" s="286"/>
      <c r="EX148" s="286"/>
      <c r="EY148" s="286"/>
      <c r="EZ148" s="283"/>
      <c r="FA148" s="283"/>
      <c r="FB148" s="283"/>
      <c r="FC148" s="283"/>
      <c r="FD148" s="283"/>
      <c r="FE148" s="283"/>
      <c r="FF148" s="283"/>
      <c r="FG148" s="283"/>
      <c r="FH148" s="283"/>
      <c r="FI148" s="283"/>
      <c r="FJ148" s="283"/>
      <c r="FK148" s="283"/>
      <c r="FL148" s="283"/>
      <c r="FM148" s="283"/>
      <c r="FN148" s="283"/>
      <c r="FO148" s="283"/>
      <c r="FP148" s="286"/>
      <c r="FQ148" s="286"/>
      <c r="FR148" s="286"/>
      <c r="FS148" s="283"/>
      <c r="FT148" s="283"/>
      <c r="FU148" s="283"/>
      <c r="FV148" s="283"/>
      <c r="FW148" s="283"/>
    </row>
    <row r="149" spans="1:179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6"/>
      <c r="AM149" s="286"/>
      <c r="AN149" s="283"/>
      <c r="AO149" s="286"/>
      <c r="AP149" s="286"/>
      <c r="AQ149" s="283"/>
      <c r="AR149" s="286"/>
      <c r="AS149" s="283"/>
      <c r="AT149" s="286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3"/>
      <c r="BR149" s="283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3"/>
      <c r="CE149" s="286"/>
      <c r="CF149" s="286"/>
      <c r="CG149" s="286"/>
      <c r="CH149" s="286"/>
      <c r="CI149" s="286"/>
      <c r="CJ149" s="286"/>
      <c r="CK149" s="286"/>
      <c r="CL149" s="286"/>
      <c r="CM149" s="283"/>
      <c r="CN149" s="283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3"/>
      <c r="DB149" s="286"/>
      <c r="DC149" s="286"/>
      <c r="DD149" s="286"/>
      <c r="DE149" s="286"/>
      <c r="DF149" s="286"/>
      <c r="DG149" s="286"/>
      <c r="DH149" s="286"/>
      <c r="DI149" s="283"/>
      <c r="DJ149" s="283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3"/>
      <c r="DW149" s="286"/>
      <c r="DX149" s="286"/>
      <c r="DY149" s="286"/>
      <c r="DZ149" s="283"/>
      <c r="EA149" s="286"/>
      <c r="EB149" s="286"/>
      <c r="EC149" s="286"/>
      <c r="ED149" s="286"/>
      <c r="EE149" s="283"/>
      <c r="EF149" s="283"/>
      <c r="EG149" s="283"/>
      <c r="EH149" s="286"/>
      <c r="EI149" s="286"/>
      <c r="EJ149" s="283"/>
      <c r="EK149" s="286"/>
      <c r="EL149" s="286"/>
      <c r="EM149" s="286"/>
      <c r="EN149" s="283"/>
      <c r="EO149" s="283"/>
      <c r="EP149" s="283"/>
      <c r="EQ149" s="286"/>
      <c r="ER149" s="286"/>
      <c r="ES149" s="286"/>
      <c r="ET149" s="286"/>
      <c r="EU149" s="283"/>
      <c r="EV149" s="283"/>
      <c r="EW149" s="286"/>
      <c r="EX149" s="286"/>
      <c r="EY149" s="286"/>
      <c r="EZ149" s="283"/>
      <c r="FA149" s="283"/>
      <c r="FB149" s="283"/>
      <c r="FC149" s="283"/>
      <c r="FD149" s="283"/>
      <c r="FE149" s="283"/>
      <c r="FF149" s="283"/>
      <c r="FG149" s="283"/>
      <c r="FH149" s="283"/>
      <c r="FI149" s="283"/>
      <c r="FJ149" s="283"/>
      <c r="FK149" s="283"/>
      <c r="FL149" s="283"/>
      <c r="FM149" s="283"/>
      <c r="FN149" s="283"/>
      <c r="FO149" s="283"/>
      <c r="FP149" s="286"/>
      <c r="FQ149" s="286"/>
      <c r="FR149" s="286"/>
      <c r="FS149" s="283"/>
      <c r="FT149" s="283"/>
      <c r="FU149" s="283"/>
      <c r="FV149" s="283"/>
      <c r="FW149" s="283"/>
    </row>
    <row r="150" spans="1:179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6"/>
      <c r="AM150" s="286"/>
      <c r="AN150" s="283"/>
      <c r="AO150" s="286"/>
      <c r="AP150" s="286"/>
      <c r="AQ150" s="283"/>
      <c r="AR150" s="286"/>
      <c r="AS150" s="283"/>
      <c r="AT150" s="286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3"/>
      <c r="BR150" s="283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3"/>
      <c r="CE150" s="286"/>
      <c r="CF150" s="286"/>
      <c r="CG150" s="286"/>
      <c r="CH150" s="286"/>
      <c r="CI150" s="286"/>
      <c r="CJ150" s="286"/>
      <c r="CK150" s="286"/>
      <c r="CL150" s="286"/>
      <c r="CM150" s="283"/>
      <c r="CN150" s="283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3"/>
      <c r="DB150" s="286"/>
      <c r="DC150" s="286"/>
      <c r="DD150" s="286"/>
      <c r="DE150" s="286"/>
      <c r="DF150" s="286"/>
      <c r="DG150" s="286"/>
      <c r="DH150" s="286"/>
      <c r="DI150" s="283"/>
      <c r="DJ150" s="283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3"/>
      <c r="DW150" s="286"/>
      <c r="DX150" s="286"/>
      <c r="DY150" s="286"/>
      <c r="DZ150" s="283"/>
      <c r="EA150" s="286"/>
      <c r="EB150" s="286"/>
      <c r="EC150" s="286"/>
      <c r="ED150" s="286"/>
      <c r="EE150" s="283"/>
      <c r="EF150" s="283"/>
      <c r="EG150" s="283"/>
      <c r="EH150" s="286"/>
      <c r="EI150" s="286"/>
      <c r="EJ150" s="283"/>
      <c r="EK150" s="286"/>
      <c r="EL150" s="286"/>
      <c r="EM150" s="286"/>
      <c r="EN150" s="283"/>
      <c r="EO150" s="283"/>
      <c r="EP150" s="283"/>
      <c r="EQ150" s="286"/>
      <c r="ER150" s="286"/>
      <c r="ES150" s="286"/>
      <c r="ET150" s="286"/>
      <c r="EU150" s="283"/>
      <c r="EV150" s="283"/>
      <c r="EW150" s="286"/>
      <c r="EX150" s="286"/>
      <c r="EY150" s="286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3"/>
      <c r="FL150" s="283"/>
      <c r="FM150" s="283"/>
      <c r="FN150" s="283"/>
      <c r="FO150" s="283"/>
      <c r="FP150" s="286"/>
      <c r="FQ150" s="286"/>
      <c r="FR150" s="286"/>
      <c r="FS150" s="283"/>
      <c r="FT150" s="283"/>
      <c r="FU150" s="283"/>
      <c r="FV150" s="283"/>
      <c r="FW150" s="283"/>
    </row>
    <row r="151" spans="1:179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6"/>
      <c r="AM151" s="286"/>
      <c r="AN151" s="283"/>
      <c r="AO151" s="286"/>
      <c r="AP151" s="286"/>
      <c r="AQ151" s="283"/>
      <c r="AR151" s="286"/>
      <c r="AS151" s="283"/>
      <c r="AT151" s="286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3"/>
      <c r="BR151" s="283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3"/>
      <c r="CE151" s="286"/>
      <c r="CF151" s="286"/>
      <c r="CG151" s="286"/>
      <c r="CH151" s="286"/>
      <c r="CI151" s="286"/>
      <c r="CJ151" s="286"/>
      <c r="CK151" s="286"/>
      <c r="CL151" s="286"/>
      <c r="CM151" s="283"/>
      <c r="CN151" s="283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3"/>
      <c r="DB151" s="286"/>
      <c r="DC151" s="286"/>
      <c r="DD151" s="286"/>
      <c r="DE151" s="286"/>
      <c r="DF151" s="286"/>
      <c r="DG151" s="286"/>
      <c r="DH151" s="286"/>
      <c r="DI151" s="283"/>
      <c r="DJ151" s="283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3"/>
      <c r="DW151" s="286"/>
      <c r="DX151" s="286"/>
      <c r="DY151" s="286"/>
      <c r="DZ151" s="283"/>
      <c r="EA151" s="286"/>
      <c r="EB151" s="286"/>
      <c r="EC151" s="286"/>
      <c r="ED151" s="286"/>
      <c r="EE151" s="283"/>
      <c r="EF151" s="283"/>
      <c r="EG151" s="283"/>
      <c r="EH151" s="286"/>
      <c r="EI151" s="286"/>
      <c r="EJ151" s="283"/>
      <c r="EK151" s="286"/>
      <c r="EL151" s="286"/>
      <c r="EM151" s="286"/>
      <c r="EN151" s="283"/>
      <c r="EO151" s="283"/>
      <c r="EP151" s="283"/>
      <c r="EQ151" s="286"/>
      <c r="ER151" s="286"/>
      <c r="ES151" s="286"/>
      <c r="ET151" s="286"/>
      <c r="EU151" s="283"/>
      <c r="EV151" s="283"/>
      <c r="EW151" s="286"/>
      <c r="EX151" s="286"/>
      <c r="EY151" s="286"/>
      <c r="EZ151" s="283"/>
      <c r="FA151" s="283"/>
      <c r="FB151" s="283"/>
      <c r="FC151" s="283"/>
      <c r="FD151" s="283"/>
      <c r="FE151" s="283"/>
      <c r="FF151" s="283"/>
      <c r="FG151" s="283"/>
      <c r="FH151" s="283"/>
      <c r="FI151" s="283"/>
      <c r="FJ151" s="283"/>
      <c r="FK151" s="283"/>
      <c r="FL151" s="283"/>
      <c r="FM151" s="283"/>
      <c r="FN151" s="283"/>
      <c r="FO151" s="283"/>
      <c r="FP151" s="286"/>
      <c r="FQ151" s="286"/>
      <c r="FR151" s="286"/>
      <c r="FS151" s="283"/>
      <c r="FT151" s="283"/>
      <c r="FU151" s="283"/>
      <c r="FV151" s="283"/>
      <c r="FW151" s="283"/>
    </row>
    <row r="152" spans="1:179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6"/>
      <c r="AM152" s="286"/>
      <c r="AN152" s="283"/>
      <c r="AO152" s="286"/>
      <c r="AP152" s="286"/>
      <c r="AQ152" s="283"/>
      <c r="AR152" s="286"/>
      <c r="AS152" s="283"/>
      <c r="AT152" s="286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3"/>
      <c r="BR152" s="283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3"/>
      <c r="CE152" s="286"/>
      <c r="CF152" s="286"/>
      <c r="CG152" s="286"/>
      <c r="CH152" s="286"/>
      <c r="CI152" s="286"/>
      <c r="CJ152" s="286"/>
      <c r="CK152" s="286"/>
      <c r="CL152" s="286"/>
      <c r="CM152" s="283"/>
      <c r="CN152" s="283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3"/>
      <c r="DB152" s="286"/>
      <c r="DC152" s="286"/>
      <c r="DD152" s="286"/>
      <c r="DE152" s="286"/>
      <c r="DF152" s="286"/>
      <c r="DG152" s="286"/>
      <c r="DH152" s="286"/>
      <c r="DI152" s="283"/>
      <c r="DJ152" s="283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3"/>
      <c r="DW152" s="286"/>
      <c r="DX152" s="286"/>
      <c r="DY152" s="286"/>
      <c r="DZ152" s="283"/>
      <c r="EA152" s="286"/>
      <c r="EB152" s="286"/>
      <c r="EC152" s="286"/>
      <c r="ED152" s="286"/>
      <c r="EE152" s="283"/>
      <c r="EF152" s="283"/>
      <c r="EG152" s="283"/>
      <c r="EH152" s="286"/>
      <c r="EI152" s="286"/>
      <c r="EJ152" s="283"/>
      <c r="EK152" s="286"/>
      <c r="EL152" s="286"/>
      <c r="EM152" s="286"/>
      <c r="EN152" s="283"/>
      <c r="EO152" s="283"/>
      <c r="EP152" s="283"/>
      <c r="EQ152" s="286"/>
      <c r="ER152" s="286"/>
      <c r="ES152" s="286"/>
      <c r="ET152" s="286"/>
      <c r="EU152" s="283"/>
      <c r="EV152" s="283"/>
      <c r="EW152" s="286"/>
      <c r="EX152" s="286"/>
      <c r="EY152" s="286"/>
      <c r="EZ152" s="283"/>
      <c r="FA152" s="283"/>
      <c r="FB152" s="283"/>
      <c r="FC152" s="283"/>
      <c r="FD152" s="283"/>
      <c r="FE152" s="283"/>
      <c r="FF152" s="283"/>
      <c r="FG152" s="283"/>
      <c r="FH152" s="283"/>
      <c r="FI152" s="283"/>
      <c r="FJ152" s="283"/>
      <c r="FK152" s="283"/>
      <c r="FL152" s="283"/>
      <c r="FM152" s="283"/>
      <c r="FN152" s="283"/>
      <c r="FO152" s="283"/>
      <c r="FP152" s="286"/>
      <c r="FQ152" s="286"/>
      <c r="FR152" s="286"/>
      <c r="FS152" s="283"/>
      <c r="FT152" s="283"/>
      <c r="FU152" s="283"/>
      <c r="FV152" s="283"/>
      <c r="FW152" s="283"/>
    </row>
    <row r="153" spans="1:179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6"/>
      <c r="AM153" s="286"/>
      <c r="AN153" s="283"/>
      <c r="AO153" s="286"/>
      <c r="AP153" s="286"/>
      <c r="AQ153" s="283"/>
      <c r="AR153" s="286"/>
      <c r="AS153" s="283"/>
      <c r="AT153" s="286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3"/>
      <c r="BR153" s="283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3"/>
      <c r="CE153" s="286"/>
      <c r="CF153" s="286"/>
      <c r="CG153" s="286"/>
      <c r="CH153" s="286"/>
      <c r="CI153" s="286"/>
      <c r="CJ153" s="286"/>
      <c r="CK153" s="286"/>
      <c r="CL153" s="286"/>
      <c r="CM153" s="283"/>
      <c r="CN153" s="283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3"/>
      <c r="DB153" s="286"/>
      <c r="DC153" s="286"/>
      <c r="DD153" s="286"/>
      <c r="DE153" s="286"/>
      <c r="DF153" s="286"/>
      <c r="DG153" s="286"/>
      <c r="DH153" s="286"/>
      <c r="DI153" s="283"/>
      <c r="DJ153" s="283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3"/>
      <c r="DW153" s="286"/>
      <c r="DX153" s="286"/>
      <c r="DY153" s="286"/>
      <c r="DZ153" s="283"/>
      <c r="EA153" s="286"/>
      <c r="EB153" s="286"/>
      <c r="EC153" s="286"/>
      <c r="ED153" s="286"/>
      <c r="EE153" s="283"/>
      <c r="EF153" s="283"/>
      <c r="EG153" s="283"/>
      <c r="EH153" s="286"/>
      <c r="EI153" s="286"/>
      <c r="EJ153" s="283"/>
      <c r="EK153" s="286"/>
      <c r="EL153" s="286"/>
      <c r="EM153" s="286"/>
      <c r="EN153" s="283"/>
      <c r="EO153" s="283"/>
      <c r="EP153" s="283"/>
      <c r="EQ153" s="286"/>
      <c r="ER153" s="286"/>
      <c r="ES153" s="286"/>
      <c r="ET153" s="286"/>
      <c r="EU153" s="283"/>
      <c r="EV153" s="283"/>
      <c r="EW153" s="286"/>
      <c r="EX153" s="286"/>
      <c r="EY153" s="286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6"/>
      <c r="FQ153" s="286"/>
      <c r="FR153" s="286"/>
      <c r="FS153" s="283"/>
      <c r="FT153" s="283"/>
      <c r="FU153" s="283"/>
      <c r="FV153" s="283"/>
      <c r="FW153" s="283"/>
    </row>
    <row r="154" spans="1:179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6"/>
      <c r="AM154" s="286"/>
      <c r="AN154" s="283"/>
      <c r="AO154" s="286"/>
      <c r="AP154" s="286"/>
      <c r="AQ154" s="283"/>
      <c r="AR154" s="286"/>
      <c r="AS154" s="283"/>
      <c r="AT154" s="286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3"/>
      <c r="BR154" s="283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3"/>
      <c r="CE154" s="286"/>
      <c r="CF154" s="286"/>
      <c r="CG154" s="286"/>
      <c r="CH154" s="286"/>
      <c r="CI154" s="286"/>
      <c r="CJ154" s="286"/>
      <c r="CK154" s="286"/>
      <c r="CL154" s="286"/>
      <c r="CM154" s="283"/>
      <c r="CN154" s="283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3"/>
      <c r="DB154" s="286"/>
      <c r="DC154" s="286"/>
      <c r="DD154" s="286"/>
      <c r="DE154" s="286"/>
      <c r="DF154" s="286"/>
      <c r="DG154" s="286"/>
      <c r="DH154" s="286"/>
      <c r="DI154" s="283"/>
      <c r="DJ154" s="283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3"/>
      <c r="DW154" s="286"/>
      <c r="DX154" s="286"/>
      <c r="DY154" s="286"/>
      <c r="DZ154" s="283"/>
      <c r="EA154" s="286"/>
      <c r="EB154" s="286"/>
      <c r="EC154" s="286"/>
      <c r="ED154" s="286"/>
      <c r="EE154" s="283"/>
      <c r="EF154" s="283"/>
      <c r="EG154" s="283"/>
      <c r="EH154" s="286"/>
      <c r="EI154" s="286"/>
      <c r="EJ154" s="283"/>
      <c r="EK154" s="286"/>
      <c r="EL154" s="286"/>
      <c r="EM154" s="286"/>
      <c r="EN154" s="283"/>
      <c r="EO154" s="283"/>
      <c r="EP154" s="283"/>
      <c r="EQ154" s="286"/>
      <c r="ER154" s="286"/>
      <c r="ES154" s="286"/>
      <c r="ET154" s="286"/>
      <c r="EU154" s="283"/>
      <c r="EV154" s="283"/>
      <c r="EW154" s="286"/>
      <c r="EX154" s="286"/>
      <c r="EY154" s="286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3"/>
      <c r="FL154" s="283"/>
      <c r="FM154" s="283"/>
      <c r="FN154" s="283"/>
      <c r="FO154" s="283"/>
      <c r="FP154" s="286"/>
      <c r="FQ154" s="286"/>
      <c r="FR154" s="286"/>
      <c r="FS154" s="283"/>
      <c r="FT154" s="283"/>
      <c r="FU154" s="283"/>
      <c r="FV154" s="283"/>
      <c r="FW154" s="283"/>
    </row>
    <row r="155" spans="1:179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6"/>
      <c r="AM155" s="286"/>
      <c r="AN155" s="283"/>
      <c r="AO155" s="286"/>
      <c r="AP155" s="286"/>
      <c r="AQ155" s="283"/>
      <c r="AR155" s="286"/>
      <c r="AS155" s="283"/>
      <c r="AT155" s="286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3"/>
      <c r="BR155" s="283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3"/>
      <c r="CE155" s="286"/>
      <c r="CF155" s="286"/>
      <c r="CG155" s="286"/>
      <c r="CH155" s="286"/>
      <c r="CI155" s="286"/>
      <c r="CJ155" s="286"/>
      <c r="CK155" s="286"/>
      <c r="CL155" s="286"/>
      <c r="CM155" s="283"/>
      <c r="CN155" s="283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3"/>
      <c r="DB155" s="286"/>
      <c r="DC155" s="286"/>
      <c r="DD155" s="286"/>
      <c r="DE155" s="286"/>
      <c r="DF155" s="286"/>
      <c r="DG155" s="286"/>
      <c r="DH155" s="286"/>
      <c r="DI155" s="283"/>
      <c r="DJ155" s="283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3"/>
      <c r="DW155" s="286"/>
      <c r="DX155" s="286"/>
      <c r="DY155" s="286"/>
      <c r="DZ155" s="283"/>
      <c r="EA155" s="286"/>
      <c r="EB155" s="286"/>
      <c r="EC155" s="286"/>
      <c r="ED155" s="286"/>
      <c r="EE155" s="283"/>
      <c r="EF155" s="283"/>
      <c r="EG155" s="283"/>
      <c r="EH155" s="286"/>
      <c r="EI155" s="286"/>
      <c r="EJ155" s="283"/>
      <c r="EK155" s="286"/>
      <c r="EL155" s="286"/>
      <c r="EM155" s="286"/>
      <c r="EN155" s="283"/>
      <c r="EO155" s="283"/>
      <c r="EP155" s="283"/>
      <c r="EQ155" s="286"/>
      <c r="ER155" s="286"/>
      <c r="ES155" s="286"/>
      <c r="ET155" s="286"/>
      <c r="EU155" s="283"/>
      <c r="EV155" s="283"/>
      <c r="EW155" s="286"/>
      <c r="EX155" s="286"/>
      <c r="EY155" s="286"/>
      <c r="EZ155" s="283"/>
      <c r="FA155" s="283"/>
      <c r="FB155" s="283"/>
      <c r="FC155" s="283"/>
      <c r="FD155" s="283"/>
      <c r="FE155" s="283"/>
      <c r="FF155" s="283"/>
      <c r="FG155" s="283"/>
      <c r="FH155" s="283"/>
      <c r="FI155" s="283"/>
      <c r="FJ155" s="283"/>
      <c r="FK155" s="283"/>
      <c r="FL155" s="283"/>
      <c r="FM155" s="283"/>
      <c r="FN155" s="283"/>
      <c r="FO155" s="283"/>
      <c r="FP155" s="286"/>
      <c r="FQ155" s="286"/>
      <c r="FR155" s="286"/>
      <c r="FS155" s="283"/>
      <c r="FT155" s="283"/>
      <c r="FU155" s="283"/>
      <c r="FV155" s="283"/>
      <c r="FW155" s="283"/>
    </row>
    <row r="156" spans="1:179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6"/>
      <c r="AM156" s="286"/>
      <c r="AN156" s="283"/>
      <c r="AO156" s="286"/>
      <c r="AP156" s="286"/>
      <c r="AQ156" s="283"/>
      <c r="AR156" s="286"/>
      <c r="AS156" s="283"/>
      <c r="AT156" s="286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3"/>
      <c r="BR156" s="283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3"/>
      <c r="CE156" s="286"/>
      <c r="CF156" s="286"/>
      <c r="CG156" s="286"/>
      <c r="CH156" s="286"/>
      <c r="CI156" s="286"/>
      <c r="CJ156" s="286"/>
      <c r="CK156" s="286"/>
      <c r="CL156" s="286"/>
      <c r="CM156" s="283"/>
      <c r="CN156" s="283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3"/>
      <c r="DB156" s="286"/>
      <c r="DC156" s="286"/>
      <c r="DD156" s="286"/>
      <c r="DE156" s="286"/>
      <c r="DF156" s="286"/>
      <c r="DG156" s="286"/>
      <c r="DH156" s="286"/>
      <c r="DI156" s="283"/>
      <c r="DJ156" s="283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3"/>
      <c r="DW156" s="286"/>
      <c r="DX156" s="286"/>
      <c r="DY156" s="286"/>
      <c r="DZ156" s="283"/>
      <c r="EA156" s="286"/>
      <c r="EB156" s="286"/>
      <c r="EC156" s="286"/>
      <c r="ED156" s="286"/>
      <c r="EE156" s="283"/>
      <c r="EF156" s="283"/>
      <c r="EG156" s="283"/>
      <c r="EH156" s="286"/>
      <c r="EI156" s="286"/>
      <c r="EJ156" s="283"/>
      <c r="EK156" s="286"/>
      <c r="EL156" s="286"/>
      <c r="EM156" s="286"/>
      <c r="EN156" s="283"/>
      <c r="EO156" s="283"/>
      <c r="EP156" s="283"/>
      <c r="EQ156" s="286"/>
      <c r="ER156" s="286"/>
      <c r="ES156" s="286"/>
      <c r="ET156" s="286"/>
      <c r="EU156" s="283"/>
      <c r="EV156" s="283"/>
      <c r="EW156" s="286"/>
      <c r="EX156" s="286"/>
      <c r="EY156" s="286"/>
      <c r="EZ156" s="283"/>
      <c r="FA156" s="283"/>
      <c r="FB156" s="283"/>
      <c r="FC156" s="283"/>
      <c r="FD156" s="283"/>
      <c r="FE156" s="283"/>
      <c r="FF156" s="283"/>
      <c r="FG156" s="283"/>
      <c r="FH156" s="283"/>
      <c r="FI156" s="283"/>
      <c r="FJ156" s="283"/>
      <c r="FK156" s="283"/>
      <c r="FL156" s="283"/>
      <c r="FM156" s="283"/>
      <c r="FN156" s="283"/>
      <c r="FO156" s="283"/>
      <c r="FP156" s="286"/>
      <c r="FQ156" s="286"/>
      <c r="FR156" s="286"/>
      <c r="FS156" s="283"/>
      <c r="FT156" s="283"/>
      <c r="FU156" s="283"/>
      <c r="FV156" s="283"/>
      <c r="FW156" s="283"/>
    </row>
    <row r="157" spans="1:179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6"/>
      <c r="AM157" s="286"/>
      <c r="AN157" s="283"/>
      <c r="AO157" s="286"/>
      <c r="AP157" s="286"/>
      <c r="AQ157" s="283"/>
      <c r="AR157" s="286"/>
      <c r="AS157" s="283"/>
      <c r="AT157" s="286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3"/>
      <c r="BR157" s="283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3"/>
      <c r="CE157" s="286"/>
      <c r="CF157" s="286"/>
      <c r="CG157" s="286"/>
      <c r="CH157" s="286"/>
      <c r="CI157" s="286"/>
      <c r="CJ157" s="286"/>
      <c r="CK157" s="286"/>
      <c r="CL157" s="286"/>
      <c r="CM157" s="283"/>
      <c r="CN157" s="283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3"/>
      <c r="DB157" s="286"/>
      <c r="DC157" s="286"/>
      <c r="DD157" s="286"/>
      <c r="DE157" s="286"/>
      <c r="DF157" s="286"/>
      <c r="DG157" s="286"/>
      <c r="DH157" s="286"/>
      <c r="DI157" s="283"/>
      <c r="DJ157" s="283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3"/>
      <c r="DW157" s="286"/>
      <c r="DX157" s="286"/>
      <c r="DY157" s="286"/>
      <c r="DZ157" s="283"/>
      <c r="EA157" s="286"/>
      <c r="EB157" s="286"/>
      <c r="EC157" s="286"/>
      <c r="ED157" s="286"/>
      <c r="EE157" s="283"/>
      <c r="EF157" s="283"/>
      <c r="EG157" s="283"/>
      <c r="EH157" s="286"/>
      <c r="EI157" s="286"/>
      <c r="EJ157" s="283"/>
      <c r="EK157" s="286"/>
      <c r="EL157" s="286"/>
      <c r="EM157" s="286"/>
      <c r="EN157" s="283"/>
      <c r="EO157" s="283"/>
      <c r="EP157" s="283"/>
      <c r="EQ157" s="286"/>
      <c r="ER157" s="286"/>
      <c r="ES157" s="286"/>
      <c r="ET157" s="286"/>
      <c r="EU157" s="283"/>
      <c r="EV157" s="283"/>
      <c r="EW157" s="286"/>
      <c r="EX157" s="286"/>
      <c r="EY157" s="286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6"/>
      <c r="FQ157" s="286"/>
      <c r="FR157" s="286"/>
      <c r="FS157" s="283"/>
      <c r="FT157" s="283"/>
      <c r="FU157" s="283"/>
      <c r="FV157" s="283"/>
      <c r="FW157" s="283"/>
    </row>
    <row r="158" spans="1:179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6"/>
      <c r="AM158" s="286"/>
      <c r="AN158" s="283"/>
      <c r="AO158" s="286"/>
      <c r="AP158" s="286"/>
      <c r="AQ158" s="283"/>
      <c r="AR158" s="286"/>
      <c r="AS158" s="283"/>
      <c r="AT158" s="286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3"/>
      <c r="BR158" s="283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3"/>
      <c r="CE158" s="286"/>
      <c r="CF158" s="286"/>
      <c r="CG158" s="286"/>
      <c r="CH158" s="286"/>
      <c r="CI158" s="286"/>
      <c r="CJ158" s="286"/>
      <c r="CK158" s="286"/>
      <c r="CL158" s="286"/>
      <c r="CM158" s="283"/>
      <c r="CN158" s="283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3"/>
      <c r="DB158" s="286"/>
      <c r="DC158" s="286"/>
      <c r="DD158" s="286"/>
      <c r="DE158" s="286"/>
      <c r="DF158" s="286"/>
      <c r="DG158" s="286"/>
      <c r="DH158" s="286"/>
      <c r="DI158" s="283"/>
      <c r="DJ158" s="283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3"/>
      <c r="DW158" s="286"/>
      <c r="DX158" s="286"/>
      <c r="DY158" s="286"/>
      <c r="DZ158" s="283"/>
      <c r="EA158" s="286"/>
      <c r="EB158" s="286"/>
      <c r="EC158" s="286"/>
      <c r="ED158" s="286"/>
      <c r="EE158" s="283"/>
      <c r="EF158" s="283"/>
      <c r="EG158" s="283"/>
      <c r="EH158" s="286"/>
      <c r="EI158" s="286"/>
      <c r="EJ158" s="283"/>
      <c r="EK158" s="286"/>
      <c r="EL158" s="286"/>
      <c r="EM158" s="286"/>
      <c r="EN158" s="283"/>
      <c r="EO158" s="283"/>
      <c r="EP158" s="283"/>
      <c r="EQ158" s="286"/>
      <c r="ER158" s="286"/>
      <c r="ES158" s="286"/>
      <c r="ET158" s="286"/>
      <c r="EU158" s="283"/>
      <c r="EV158" s="283"/>
      <c r="EW158" s="286"/>
      <c r="EX158" s="286"/>
      <c r="EY158" s="286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3"/>
      <c r="FL158" s="283"/>
      <c r="FM158" s="283"/>
      <c r="FN158" s="283"/>
      <c r="FO158" s="283"/>
      <c r="FP158" s="286"/>
      <c r="FQ158" s="286"/>
      <c r="FR158" s="286"/>
      <c r="FS158" s="283"/>
      <c r="FT158" s="283"/>
      <c r="FU158" s="283"/>
      <c r="FV158" s="283"/>
      <c r="FW158" s="283"/>
    </row>
    <row r="159" spans="1:179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6"/>
      <c r="AM159" s="286"/>
      <c r="AN159" s="283"/>
      <c r="AO159" s="286"/>
      <c r="AP159" s="286"/>
      <c r="AQ159" s="283"/>
      <c r="AR159" s="286"/>
      <c r="AS159" s="283"/>
      <c r="AT159" s="286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3"/>
      <c r="BR159" s="283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3"/>
      <c r="CE159" s="286"/>
      <c r="CF159" s="286"/>
      <c r="CG159" s="286"/>
      <c r="CH159" s="286"/>
      <c r="CI159" s="286"/>
      <c r="CJ159" s="286"/>
      <c r="CK159" s="286"/>
      <c r="CL159" s="286"/>
      <c r="CM159" s="283"/>
      <c r="CN159" s="283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3"/>
      <c r="DB159" s="286"/>
      <c r="DC159" s="286"/>
      <c r="DD159" s="286"/>
      <c r="DE159" s="286"/>
      <c r="DF159" s="286"/>
      <c r="DG159" s="286"/>
      <c r="DH159" s="286"/>
      <c r="DI159" s="283"/>
      <c r="DJ159" s="283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3"/>
      <c r="DW159" s="286"/>
      <c r="DX159" s="286"/>
      <c r="DY159" s="286"/>
      <c r="DZ159" s="283"/>
      <c r="EA159" s="286"/>
      <c r="EB159" s="286"/>
      <c r="EC159" s="286"/>
      <c r="ED159" s="286"/>
      <c r="EE159" s="283"/>
      <c r="EF159" s="283"/>
      <c r="EG159" s="283"/>
      <c r="EH159" s="286"/>
      <c r="EI159" s="286"/>
      <c r="EJ159" s="283"/>
      <c r="EK159" s="286"/>
      <c r="EL159" s="286"/>
      <c r="EM159" s="286"/>
      <c r="EN159" s="283"/>
      <c r="EO159" s="283"/>
      <c r="EP159" s="283"/>
      <c r="EQ159" s="286"/>
      <c r="ER159" s="286"/>
      <c r="ES159" s="286"/>
      <c r="ET159" s="286"/>
      <c r="EU159" s="283"/>
      <c r="EV159" s="283"/>
      <c r="EW159" s="286"/>
      <c r="EX159" s="286"/>
      <c r="EY159" s="286"/>
      <c r="EZ159" s="283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6"/>
      <c r="FQ159" s="286"/>
      <c r="FR159" s="286"/>
      <c r="FS159" s="283"/>
      <c r="FT159" s="283"/>
      <c r="FU159" s="283"/>
      <c r="FV159" s="283"/>
      <c r="FW159" s="283"/>
    </row>
    <row r="160" spans="1:179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6"/>
      <c r="AM160" s="286"/>
      <c r="AN160" s="283"/>
      <c r="AO160" s="286"/>
      <c r="AP160" s="286"/>
      <c r="AQ160" s="283"/>
      <c r="AR160" s="286"/>
      <c r="AS160" s="283"/>
      <c r="AT160" s="286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3"/>
      <c r="BR160" s="283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3"/>
      <c r="CE160" s="286"/>
      <c r="CF160" s="286"/>
      <c r="CG160" s="286"/>
      <c r="CH160" s="286"/>
      <c r="CI160" s="286"/>
      <c r="CJ160" s="286"/>
      <c r="CK160" s="286"/>
      <c r="CL160" s="286"/>
      <c r="CM160" s="283"/>
      <c r="CN160" s="283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3"/>
      <c r="DB160" s="286"/>
      <c r="DC160" s="286"/>
      <c r="DD160" s="286"/>
      <c r="DE160" s="286"/>
      <c r="DF160" s="286"/>
      <c r="DG160" s="286"/>
      <c r="DH160" s="286"/>
      <c r="DI160" s="283"/>
      <c r="DJ160" s="283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3"/>
      <c r="DW160" s="286"/>
      <c r="DX160" s="286"/>
      <c r="DY160" s="286"/>
      <c r="DZ160" s="283"/>
      <c r="EA160" s="286"/>
      <c r="EB160" s="286"/>
      <c r="EC160" s="286"/>
      <c r="ED160" s="286"/>
      <c r="EE160" s="283"/>
      <c r="EF160" s="283"/>
      <c r="EG160" s="283"/>
      <c r="EH160" s="286"/>
      <c r="EI160" s="286"/>
      <c r="EJ160" s="283"/>
      <c r="EK160" s="286"/>
      <c r="EL160" s="286"/>
      <c r="EM160" s="286"/>
      <c r="EN160" s="283"/>
      <c r="EO160" s="283"/>
      <c r="EP160" s="283"/>
      <c r="EQ160" s="286"/>
      <c r="ER160" s="286"/>
      <c r="ES160" s="286"/>
      <c r="ET160" s="286"/>
      <c r="EU160" s="283"/>
      <c r="EV160" s="283"/>
      <c r="EW160" s="286"/>
      <c r="EX160" s="286"/>
      <c r="EY160" s="286"/>
      <c r="EZ160" s="283"/>
      <c r="FA160" s="283"/>
      <c r="FB160" s="283"/>
      <c r="FC160" s="283"/>
      <c r="FD160" s="283"/>
      <c r="FE160" s="283"/>
      <c r="FF160" s="283"/>
      <c r="FG160" s="283"/>
      <c r="FH160" s="283"/>
      <c r="FI160" s="283"/>
      <c r="FJ160" s="283"/>
      <c r="FK160" s="283"/>
      <c r="FL160" s="283"/>
      <c r="FM160" s="283"/>
      <c r="FN160" s="283"/>
      <c r="FO160" s="283"/>
      <c r="FP160" s="286"/>
      <c r="FQ160" s="286"/>
      <c r="FR160" s="286"/>
      <c r="FS160" s="283"/>
      <c r="FT160" s="283"/>
      <c r="FU160" s="283"/>
      <c r="FV160" s="283"/>
      <c r="FW160" s="283"/>
    </row>
    <row r="161" spans="1:179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6"/>
      <c r="AM161" s="286"/>
      <c r="AN161" s="283"/>
      <c r="AO161" s="286"/>
      <c r="AP161" s="286"/>
      <c r="AQ161" s="283"/>
      <c r="AR161" s="286"/>
      <c r="AS161" s="283"/>
      <c r="AT161" s="286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3"/>
      <c r="BR161" s="283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3"/>
      <c r="CE161" s="286"/>
      <c r="CF161" s="286"/>
      <c r="CG161" s="286"/>
      <c r="CH161" s="286"/>
      <c r="CI161" s="286"/>
      <c r="CJ161" s="286"/>
      <c r="CK161" s="286"/>
      <c r="CL161" s="286"/>
      <c r="CM161" s="283"/>
      <c r="CN161" s="283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3"/>
      <c r="DB161" s="286"/>
      <c r="DC161" s="286"/>
      <c r="DD161" s="286"/>
      <c r="DE161" s="286"/>
      <c r="DF161" s="286"/>
      <c r="DG161" s="286"/>
      <c r="DH161" s="286"/>
      <c r="DI161" s="283"/>
      <c r="DJ161" s="283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3"/>
      <c r="DW161" s="286"/>
      <c r="DX161" s="286"/>
      <c r="DY161" s="286"/>
      <c r="DZ161" s="283"/>
      <c r="EA161" s="286"/>
      <c r="EB161" s="286"/>
      <c r="EC161" s="286"/>
      <c r="ED161" s="286"/>
      <c r="EE161" s="283"/>
      <c r="EF161" s="283"/>
      <c r="EG161" s="283"/>
      <c r="EH161" s="286"/>
      <c r="EI161" s="286"/>
      <c r="EJ161" s="283"/>
      <c r="EK161" s="286"/>
      <c r="EL161" s="286"/>
      <c r="EM161" s="286"/>
      <c r="EN161" s="283"/>
      <c r="EO161" s="283"/>
      <c r="EP161" s="283"/>
      <c r="EQ161" s="286"/>
      <c r="ER161" s="286"/>
      <c r="ES161" s="286"/>
      <c r="ET161" s="286"/>
      <c r="EU161" s="283"/>
      <c r="EV161" s="283"/>
      <c r="EW161" s="286"/>
      <c r="EX161" s="286"/>
      <c r="EY161" s="286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6"/>
      <c r="FQ161" s="286"/>
      <c r="FR161" s="286"/>
      <c r="FS161" s="283"/>
      <c r="FT161" s="283"/>
      <c r="FU161" s="283"/>
      <c r="FV161" s="283"/>
      <c r="FW161" s="283"/>
    </row>
    <row r="162" spans="1:179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6"/>
      <c r="AM162" s="286"/>
      <c r="AN162" s="283"/>
      <c r="AO162" s="286"/>
      <c r="AP162" s="286"/>
      <c r="AQ162" s="283"/>
      <c r="AR162" s="286"/>
      <c r="AS162" s="283"/>
      <c r="AT162" s="286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3"/>
      <c r="BR162" s="283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3"/>
      <c r="CE162" s="286"/>
      <c r="CF162" s="286"/>
      <c r="CG162" s="286"/>
      <c r="CH162" s="286"/>
      <c r="CI162" s="286"/>
      <c r="CJ162" s="286"/>
      <c r="CK162" s="286"/>
      <c r="CL162" s="286"/>
      <c r="CM162" s="283"/>
      <c r="CN162" s="283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3"/>
      <c r="DB162" s="286"/>
      <c r="DC162" s="286"/>
      <c r="DD162" s="286"/>
      <c r="DE162" s="286"/>
      <c r="DF162" s="286"/>
      <c r="DG162" s="286"/>
      <c r="DH162" s="286"/>
      <c r="DI162" s="283"/>
      <c r="DJ162" s="283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3"/>
      <c r="DW162" s="286"/>
      <c r="DX162" s="286"/>
      <c r="DY162" s="286"/>
      <c r="DZ162" s="283"/>
      <c r="EA162" s="286"/>
      <c r="EB162" s="286"/>
      <c r="EC162" s="286"/>
      <c r="ED162" s="286"/>
      <c r="EE162" s="283"/>
      <c r="EF162" s="283"/>
      <c r="EG162" s="283"/>
      <c r="EH162" s="286"/>
      <c r="EI162" s="286"/>
      <c r="EJ162" s="283"/>
      <c r="EK162" s="286"/>
      <c r="EL162" s="286"/>
      <c r="EM162" s="286"/>
      <c r="EN162" s="283"/>
      <c r="EO162" s="283"/>
      <c r="EP162" s="283"/>
      <c r="EQ162" s="286"/>
      <c r="ER162" s="286"/>
      <c r="ES162" s="286"/>
      <c r="ET162" s="286"/>
      <c r="EU162" s="283"/>
      <c r="EV162" s="283"/>
      <c r="EW162" s="286"/>
      <c r="EX162" s="286"/>
      <c r="EY162" s="286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3"/>
      <c r="FL162" s="283"/>
      <c r="FM162" s="283"/>
      <c r="FN162" s="283"/>
      <c r="FO162" s="283"/>
      <c r="FP162" s="286"/>
      <c r="FQ162" s="286"/>
      <c r="FR162" s="286"/>
      <c r="FS162" s="283"/>
      <c r="FT162" s="283"/>
      <c r="FU162" s="283"/>
      <c r="FV162" s="283"/>
      <c r="FW162" s="283"/>
    </row>
    <row r="163" spans="1:179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6"/>
      <c r="AM163" s="286"/>
      <c r="AN163" s="283"/>
      <c r="AO163" s="286"/>
      <c r="AP163" s="286"/>
      <c r="AQ163" s="283"/>
      <c r="AR163" s="286"/>
      <c r="AS163" s="283"/>
      <c r="AT163" s="286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3"/>
      <c r="BR163" s="283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3"/>
      <c r="CE163" s="286"/>
      <c r="CF163" s="286"/>
      <c r="CG163" s="286"/>
      <c r="CH163" s="286"/>
      <c r="CI163" s="286"/>
      <c r="CJ163" s="286"/>
      <c r="CK163" s="286"/>
      <c r="CL163" s="286"/>
      <c r="CM163" s="283"/>
      <c r="CN163" s="283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3"/>
      <c r="DB163" s="286"/>
      <c r="DC163" s="286"/>
      <c r="DD163" s="286"/>
      <c r="DE163" s="286"/>
      <c r="DF163" s="286"/>
      <c r="DG163" s="286"/>
      <c r="DH163" s="286"/>
      <c r="DI163" s="283"/>
      <c r="DJ163" s="283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3"/>
      <c r="DW163" s="286"/>
      <c r="DX163" s="286"/>
      <c r="DY163" s="286"/>
      <c r="DZ163" s="283"/>
      <c r="EA163" s="286"/>
      <c r="EB163" s="286"/>
      <c r="EC163" s="286"/>
      <c r="ED163" s="286"/>
      <c r="EE163" s="283"/>
      <c r="EF163" s="283"/>
      <c r="EG163" s="283"/>
      <c r="EH163" s="286"/>
      <c r="EI163" s="286"/>
      <c r="EJ163" s="283"/>
      <c r="EK163" s="286"/>
      <c r="EL163" s="286"/>
      <c r="EM163" s="286"/>
      <c r="EN163" s="283"/>
      <c r="EO163" s="283"/>
      <c r="EP163" s="283"/>
      <c r="EQ163" s="286"/>
      <c r="ER163" s="286"/>
      <c r="ES163" s="286"/>
      <c r="ET163" s="286"/>
      <c r="EU163" s="283"/>
      <c r="EV163" s="283"/>
      <c r="EW163" s="286"/>
      <c r="EX163" s="286"/>
      <c r="EY163" s="286"/>
      <c r="EZ163" s="283"/>
      <c r="FA163" s="283"/>
      <c r="FB163" s="283"/>
      <c r="FC163" s="283"/>
      <c r="FD163" s="283"/>
      <c r="FE163" s="283"/>
      <c r="FF163" s="283"/>
      <c r="FG163" s="283"/>
      <c r="FH163" s="283"/>
      <c r="FI163" s="283"/>
      <c r="FJ163" s="283"/>
      <c r="FK163" s="283"/>
      <c r="FL163" s="283"/>
      <c r="FM163" s="283"/>
      <c r="FN163" s="283"/>
      <c r="FO163" s="283"/>
      <c r="FP163" s="286"/>
      <c r="FQ163" s="286"/>
      <c r="FR163" s="286"/>
      <c r="FS163" s="283"/>
      <c r="FT163" s="283"/>
      <c r="FU163" s="283"/>
      <c r="FV163" s="283"/>
      <c r="FW163" s="283"/>
    </row>
    <row r="164" spans="1:179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6"/>
      <c r="AM164" s="286"/>
      <c r="AN164" s="283"/>
      <c r="AO164" s="286"/>
      <c r="AP164" s="286"/>
      <c r="AQ164" s="283"/>
      <c r="AR164" s="286"/>
      <c r="AS164" s="283"/>
      <c r="AT164" s="286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3"/>
      <c r="BR164" s="283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3"/>
      <c r="CE164" s="286"/>
      <c r="CF164" s="286"/>
      <c r="CG164" s="286"/>
      <c r="CH164" s="286"/>
      <c r="CI164" s="286"/>
      <c r="CJ164" s="286"/>
      <c r="CK164" s="286"/>
      <c r="CL164" s="286"/>
      <c r="CM164" s="283"/>
      <c r="CN164" s="283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3"/>
      <c r="DB164" s="286"/>
      <c r="DC164" s="286"/>
      <c r="DD164" s="286"/>
      <c r="DE164" s="286"/>
      <c r="DF164" s="286"/>
      <c r="DG164" s="286"/>
      <c r="DH164" s="286"/>
      <c r="DI164" s="283"/>
      <c r="DJ164" s="283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3"/>
      <c r="DW164" s="286"/>
      <c r="DX164" s="286"/>
      <c r="DY164" s="286"/>
      <c r="DZ164" s="283"/>
      <c r="EA164" s="286"/>
      <c r="EB164" s="286"/>
      <c r="EC164" s="286"/>
      <c r="ED164" s="286"/>
      <c r="EE164" s="283"/>
      <c r="EF164" s="283"/>
      <c r="EG164" s="283"/>
      <c r="EH164" s="286"/>
      <c r="EI164" s="286"/>
      <c r="EJ164" s="283"/>
      <c r="EK164" s="286"/>
      <c r="EL164" s="286"/>
      <c r="EM164" s="286"/>
      <c r="EN164" s="283"/>
      <c r="EO164" s="283"/>
      <c r="EP164" s="283"/>
      <c r="EQ164" s="286"/>
      <c r="ER164" s="286"/>
      <c r="ES164" s="286"/>
      <c r="ET164" s="286"/>
      <c r="EU164" s="283"/>
      <c r="EV164" s="283"/>
      <c r="EW164" s="286"/>
      <c r="EX164" s="286"/>
      <c r="EY164" s="286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3"/>
      <c r="FK164" s="283"/>
      <c r="FL164" s="283"/>
      <c r="FM164" s="283"/>
      <c r="FN164" s="283"/>
      <c r="FO164" s="283"/>
      <c r="FP164" s="286"/>
      <c r="FQ164" s="286"/>
      <c r="FR164" s="286"/>
      <c r="FS164" s="283"/>
      <c r="FT164" s="283"/>
      <c r="FU164" s="283"/>
      <c r="FV164" s="283"/>
      <c r="FW164" s="283"/>
    </row>
    <row r="165" spans="1:179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6"/>
      <c r="AM165" s="286"/>
      <c r="AN165" s="283"/>
      <c r="AO165" s="286"/>
      <c r="AP165" s="286"/>
      <c r="AQ165" s="283"/>
      <c r="AR165" s="286"/>
      <c r="AS165" s="283"/>
      <c r="AT165" s="286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3"/>
      <c r="BR165" s="283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3"/>
      <c r="CE165" s="286"/>
      <c r="CF165" s="286"/>
      <c r="CG165" s="286"/>
      <c r="CH165" s="286"/>
      <c r="CI165" s="286"/>
      <c r="CJ165" s="286"/>
      <c r="CK165" s="286"/>
      <c r="CL165" s="286"/>
      <c r="CM165" s="283"/>
      <c r="CN165" s="283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3"/>
      <c r="DB165" s="286"/>
      <c r="DC165" s="286"/>
      <c r="DD165" s="286"/>
      <c r="DE165" s="286"/>
      <c r="DF165" s="286"/>
      <c r="DG165" s="286"/>
      <c r="DH165" s="286"/>
      <c r="DI165" s="283"/>
      <c r="DJ165" s="283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3"/>
      <c r="DW165" s="286"/>
      <c r="DX165" s="286"/>
      <c r="DY165" s="286"/>
      <c r="DZ165" s="283"/>
      <c r="EA165" s="286"/>
      <c r="EB165" s="286"/>
      <c r="EC165" s="286"/>
      <c r="ED165" s="286"/>
      <c r="EE165" s="283"/>
      <c r="EF165" s="283"/>
      <c r="EG165" s="283"/>
      <c r="EH165" s="286"/>
      <c r="EI165" s="286"/>
      <c r="EJ165" s="283"/>
      <c r="EK165" s="286"/>
      <c r="EL165" s="286"/>
      <c r="EM165" s="286"/>
      <c r="EN165" s="283"/>
      <c r="EO165" s="283"/>
      <c r="EP165" s="283"/>
      <c r="EQ165" s="286"/>
      <c r="ER165" s="286"/>
      <c r="ES165" s="286"/>
      <c r="ET165" s="286"/>
      <c r="EU165" s="283"/>
      <c r="EV165" s="283"/>
      <c r="EW165" s="286"/>
      <c r="EX165" s="286"/>
      <c r="EY165" s="286"/>
      <c r="EZ165" s="283"/>
      <c r="FA165" s="283"/>
      <c r="FB165" s="283"/>
      <c r="FC165" s="283"/>
      <c r="FD165" s="283"/>
      <c r="FE165" s="283"/>
      <c r="FF165" s="283"/>
      <c r="FG165" s="283"/>
      <c r="FH165" s="283"/>
      <c r="FI165" s="283"/>
      <c r="FJ165" s="283"/>
      <c r="FK165" s="283"/>
      <c r="FL165" s="283"/>
      <c r="FM165" s="283"/>
      <c r="FN165" s="283"/>
      <c r="FO165" s="283"/>
      <c r="FP165" s="286"/>
      <c r="FQ165" s="286"/>
      <c r="FR165" s="286"/>
      <c r="FS165" s="283"/>
      <c r="FT165" s="283"/>
      <c r="FU165" s="283"/>
      <c r="FV165" s="283"/>
      <c r="FW165" s="283"/>
    </row>
    <row r="166" spans="1:179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6"/>
      <c r="AM166" s="286"/>
      <c r="AN166" s="283"/>
      <c r="AO166" s="286"/>
      <c r="AP166" s="286"/>
      <c r="AQ166" s="283"/>
      <c r="AR166" s="286"/>
      <c r="AS166" s="283"/>
      <c r="AT166" s="286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3"/>
      <c r="BR166" s="283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3"/>
      <c r="CE166" s="286"/>
      <c r="CF166" s="286"/>
      <c r="CG166" s="286"/>
      <c r="CH166" s="286"/>
      <c r="CI166" s="286"/>
      <c r="CJ166" s="286"/>
      <c r="CK166" s="286"/>
      <c r="CL166" s="286"/>
      <c r="CM166" s="283"/>
      <c r="CN166" s="283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3"/>
      <c r="DB166" s="286"/>
      <c r="DC166" s="286"/>
      <c r="DD166" s="286"/>
      <c r="DE166" s="286"/>
      <c r="DF166" s="286"/>
      <c r="DG166" s="286"/>
      <c r="DH166" s="286"/>
      <c r="DI166" s="283"/>
      <c r="DJ166" s="283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3"/>
      <c r="DW166" s="286"/>
      <c r="DX166" s="286"/>
      <c r="DY166" s="286"/>
      <c r="DZ166" s="283"/>
      <c r="EA166" s="286"/>
      <c r="EB166" s="286"/>
      <c r="EC166" s="286"/>
      <c r="ED166" s="286"/>
      <c r="EE166" s="283"/>
      <c r="EF166" s="283"/>
      <c r="EG166" s="283"/>
      <c r="EH166" s="286"/>
      <c r="EI166" s="286"/>
      <c r="EJ166" s="283"/>
      <c r="EK166" s="286"/>
      <c r="EL166" s="286"/>
      <c r="EM166" s="286"/>
      <c r="EN166" s="283"/>
      <c r="EO166" s="283"/>
      <c r="EP166" s="283"/>
      <c r="EQ166" s="286"/>
      <c r="ER166" s="286"/>
      <c r="ES166" s="286"/>
      <c r="ET166" s="286"/>
      <c r="EU166" s="283"/>
      <c r="EV166" s="283"/>
      <c r="EW166" s="286"/>
      <c r="EX166" s="286"/>
      <c r="EY166" s="286"/>
      <c r="EZ166" s="283"/>
      <c r="FA166" s="283"/>
      <c r="FB166" s="283"/>
      <c r="FC166" s="283"/>
      <c r="FD166" s="283"/>
      <c r="FE166" s="283"/>
      <c r="FF166" s="283"/>
      <c r="FG166" s="283"/>
      <c r="FH166" s="283"/>
      <c r="FI166" s="283"/>
      <c r="FJ166" s="283"/>
      <c r="FK166" s="283"/>
      <c r="FL166" s="283"/>
      <c r="FM166" s="283"/>
      <c r="FN166" s="283"/>
      <c r="FO166" s="283"/>
      <c r="FP166" s="286"/>
      <c r="FQ166" s="286"/>
      <c r="FR166" s="286"/>
      <c r="FS166" s="283"/>
      <c r="FT166" s="283"/>
      <c r="FU166" s="283"/>
      <c r="FV166" s="283"/>
      <c r="FW166" s="283"/>
    </row>
    <row r="167" spans="1:179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6"/>
      <c r="AM167" s="286"/>
      <c r="AN167" s="283"/>
      <c r="AO167" s="286"/>
      <c r="AP167" s="286"/>
      <c r="AQ167" s="283"/>
      <c r="AR167" s="286"/>
      <c r="AS167" s="283"/>
      <c r="AT167" s="286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3"/>
      <c r="BR167" s="283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3"/>
      <c r="CE167" s="286"/>
      <c r="CF167" s="286"/>
      <c r="CG167" s="286"/>
      <c r="CH167" s="286"/>
      <c r="CI167" s="286"/>
      <c r="CJ167" s="286"/>
      <c r="CK167" s="286"/>
      <c r="CL167" s="286"/>
      <c r="CM167" s="283"/>
      <c r="CN167" s="283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3"/>
      <c r="DB167" s="286"/>
      <c r="DC167" s="286"/>
      <c r="DD167" s="286"/>
      <c r="DE167" s="286"/>
      <c r="DF167" s="286"/>
      <c r="DG167" s="286"/>
      <c r="DH167" s="286"/>
      <c r="DI167" s="283"/>
      <c r="DJ167" s="283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3"/>
      <c r="DW167" s="286"/>
      <c r="DX167" s="286"/>
      <c r="DY167" s="286"/>
      <c r="DZ167" s="283"/>
      <c r="EA167" s="286"/>
      <c r="EB167" s="286"/>
      <c r="EC167" s="286"/>
      <c r="ED167" s="286"/>
      <c r="EE167" s="283"/>
      <c r="EF167" s="283"/>
      <c r="EG167" s="283"/>
      <c r="EH167" s="286"/>
      <c r="EI167" s="286"/>
      <c r="EJ167" s="283"/>
      <c r="EK167" s="286"/>
      <c r="EL167" s="286"/>
      <c r="EM167" s="286"/>
      <c r="EN167" s="283"/>
      <c r="EO167" s="283"/>
      <c r="EP167" s="283"/>
      <c r="EQ167" s="286"/>
      <c r="ER167" s="286"/>
      <c r="ES167" s="286"/>
      <c r="ET167" s="286"/>
      <c r="EU167" s="283"/>
      <c r="EV167" s="283"/>
      <c r="EW167" s="286"/>
      <c r="EX167" s="286"/>
      <c r="EY167" s="286"/>
      <c r="EZ167" s="283"/>
      <c r="FA167" s="283"/>
      <c r="FB167" s="283"/>
      <c r="FC167" s="283"/>
      <c r="FD167" s="283"/>
      <c r="FE167" s="283"/>
      <c r="FF167" s="283"/>
      <c r="FG167" s="283"/>
      <c r="FH167" s="283"/>
      <c r="FI167" s="283"/>
      <c r="FJ167" s="283"/>
      <c r="FK167" s="283"/>
      <c r="FL167" s="283"/>
      <c r="FM167" s="283"/>
      <c r="FN167" s="283"/>
      <c r="FO167" s="283"/>
      <c r="FP167" s="286"/>
      <c r="FQ167" s="286"/>
      <c r="FR167" s="286"/>
      <c r="FS167" s="283"/>
      <c r="FT167" s="283"/>
      <c r="FU167" s="283"/>
      <c r="FV167" s="283"/>
      <c r="FW167" s="283"/>
    </row>
    <row r="168" spans="1:179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6"/>
      <c r="AM168" s="286"/>
      <c r="AN168" s="283"/>
      <c r="AO168" s="286"/>
      <c r="AP168" s="286"/>
      <c r="AQ168" s="283"/>
      <c r="AR168" s="286"/>
      <c r="AS168" s="283"/>
      <c r="AT168" s="286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3"/>
      <c r="BR168" s="283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3"/>
      <c r="CE168" s="286"/>
      <c r="CF168" s="286"/>
      <c r="CG168" s="286"/>
      <c r="CH168" s="286"/>
      <c r="CI168" s="286"/>
      <c r="CJ168" s="286"/>
      <c r="CK168" s="286"/>
      <c r="CL168" s="286"/>
      <c r="CM168" s="283"/>
      <c r="CN168" s="283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3"/>
      <c r="DB168" s="286"/>
      <c r="DC168" s="286"/>
      <c r="DD168" s="286"/>
      <c r="DE168" s="286"/>
      <c r="DF168" s="286"/>
      <c r="DG168" s="286"/>
      <c r="DH168" s="286"/>
      <c r="DI168" s="283"/>
      <c r="DJ168" s="283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3"/>
      <c r="DW168" s="286"/>
      <c r="DX168" s="286"/>
      <c r="DY168" s="286"/>
      <c r="DZ168" s="283"/>
      <c r="EA168" s="286"/>
      <c r="EB168" s="286"/>
      <c r="EC168" s="286"/>
      <c r="ED168" s="286"/>
      <c r="EE168" s="283"/>
      <c r="EF168" s="283"/>
      <c r="EG168" s="283"/>
      <c r="EH168" s="286"/>
      <c r="EI168" s="286"/>
      <c r="EJ168" s="283"/>
      <c r="EK168" s="286"/>
      <c r="EL168" s="286"/>
      <c r="EM168" s="286"/>
      <c r="EN168" s="283"/>
      <c r="EO168" s="283"/>
      <c r="EP168" s="283"/>
      <c r="EQ168" s="286"/>
      <c r="ER168" s="286"/>
      <c r="ES168" s="286"/>
      <c r="ET168" s="286"/>
      <c r="EU168" s="283"/>
      <c r="EV168" s="283"/>
      <c r="EW168" s="286"/>
      <c r="EX168" s="286"/>
      <c r="EY168" s="286"/>
      <c r="EZ168" s="283"/>
      <c r="FA168" s="283"/>
      <c r="FB168" s="283"/>
      <c r="FC168" s="283"/>
      <c r="FD168" s="283"/>
      <c r="FE168" s="283"/>
      <c r="FF168" s="283"/>
      <c r="FG168" s="283"/>
      <c r="FH168" s="283"/>
      <c r="FI168" s="283"/>
      <c r="FJ168" s="283"/>
      <c r="FK168" s="283"/>
      <c r="FL168" s="283"/>
      <c r="FM168" s="283"/>
      <c r="FN168" s="283"/>
      <c r="FO168" s="283"/>
      <c r="FP168" s="286"/>
      <c r="FQ168" s="286"/>
      <c r="FR168" s="286"/>
      <c r="FS168" s="283"/>
      <c r="FT168" s="283"/>
      <c r="FU168" s="283"/>
      <c r="FV168" s="283"/>
      <c r="FW168" s="283"/>
    </row>
    <row r="169" spans="1:179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6"/>
      <c r="AM169" s="286"/>
      <c r="AN169" s="283"/>
      <c r="AO169" s="286"/>
      <c r="AP169" s="286"/>
      <c r="AQ169" s="283"/>
      <c r="AR169" s="286"/>
      <c r="AS169" s="283"/>
      <c r="AT169" s="286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3"/>
      <c r="BR169" s="283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3"/>
      <c r="CE169" s="286"/>
      <c r="CF169" s="286"/>
      <c r="CG169" s="286"/>
      <c r="CH169" s="286"/>
      <c r="CI169" s="286"/>
      <c r="CJ169" s="286"/>
      <c r="CK169" s="286"/>
      <c r="CL169" s="286"/>
      <c r="CM169" s="283"/>
      <c r="CN169" s="283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3"/>
      <c r="DB169" s="286"/>
      <c r="DC169" s="286"/>
      <c r="DD169" s="286"/>
      <c r="DE169" s="286"/>
      <c r="DF169" s="286"/>
      <c r="DG169" s="286"/>
      <c r="DH169" s="286"/>
      <c r="DI169" s="283"/>
      <c r="DJ169" s="283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3"/>
      <c r="DW169" s="286"/>
      <c r="DX169" s="286"/>
      <c r="DY169" s="286"/>
      <c r="DZ169" s="283"/>
      <c r="EA169" s="286"/>
      <c r="EB169" s="286"/>
      <c r="EC169" s="286"/>
      <c r="ED169" s="286"/>
      <c r="EE169" s="283"/>
      <c r="EF169" s="283"/>
      <c r="EG169" s="283"/>
      <c r="EH169" s="286"/>
      <c r="EI169" s="286"/>
      <c r="EJ169" s="283"/>
      <c r="EK169" s="286"/>
      <c r="EL169" s="286"/>
      <c r="EM169" s="286"/>
      <c r="EN169" s="283"/>
      <c r="EO169" s="283"/>
      <c r="EP169" s="283"/>
      <c r="EQ169" s="286"/>
      <c r="ER169" s="286"/>
      <c r="ES169" s="286"/>
      <c r="ET169" s="286"/>
      <c r="EU169" s="283"/>
      <c r="EV169" s="283"/>
      <c r="EW169" s="286"/>
      <c r="EX169" s="286"/>
      <c r="EY169" s="286"/>
      <c r="EZ169" s="283"/>
      <c r="FA169" s="283"/>
      <c r="FB169" s="283"/>
      <c r="FC169" s="283"/>
      <c r="FD169" s="283"/>
      <c r="FE169" s="283"/>
      <c r="FF169" s="283"/>
      <c r="FG169" s="283"/>
      <c r="FH169" s="283"/>
      <c r="FI169" s="283"/>
      <c r="FJ169" s="283"/>
      <c r="FK169" s="283"/>
      <c r="FL169" s="283"/>
      <c r="FM169" s="283"/>
      <c r="FN169" s="283"/>
      <c r="FO169" s="283"/>
      <c r="FP169" s="286"/>
      <c r="FQ169" s="286"/>
      <c r="FR169" s="286"/>
      <c r="FS169" s="283"/>
      <c r="FT169" s="283"/>
      <c r="FU169" s="283"/>
      <c r="FV169" s="283"/>
      <c r="FW169" s="283"/>
    </row>
    <row r="170" spans="1:179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6"/>
      <c r="AM170" s="286"/>
      <c r="AN170" s="283"/>
      <c r="AO170" s="286"/>
      <c r="AP170" s="286"/>
      <c r="AQ170" s="283"/>
      <c r="AR170" s="286"/>
      <c r="AS170" s="283"/>
      <c r="AT170" s="286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3"/>
      <c r="BR170" s="283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3"/>
      <c r="CE170" s="286"/>
      <c r="CF170" s="286"/>
      <c r="CG170" s="286"/>
      <c r="CH170" s="286"/>
      <c r="CI170" s="286"/>
      <c r="CJ170" s="286"/>
      <c r="CK170" s="286"/>
      <c r="CL170" s="286"/>
      <c r="CM170" s="283"/>
      <c r="CN170" s="283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3"/>
      <c r="DB170" s="286"/>
      <c r="DC170" s="286"/>
      <c r="DD170" s="286"/>
      <c r="DE170" s="286"/>
      <c r="DF170" s="286"/>
      <c r="DG170" s="286"/>
      <c r="DH170" s="286"/>
      <c r="DI170" s="283"/>
      <c r="DJ170" s="283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3"/>
      <c r="DW170" s="286"/>
      <c r="DX170" s="286"/>
      <c r="DY170" s="286"/>
      <c r="DZ170" s="283"/>
      <c r="EA170" s="286"/>
      <c r="EB170" s="286"/>
      <c r="EC170" s="286"/>
      <c r="ED170" s="286"/>
      <c r="EE170" s="283"/>
      <c r="EF170" s="283"/>
      <c r="EG170" s="283"/>
      <c r="EH170" s="286"/>
      <c r="EI170" s="286"/>
      <c r="EJ170" s="283"/>
      <c r="EK170" s="286"/>
      <c r="EL170" s="286"/>
      <c r="EM170" s="286"/>
      <c r="EN170" s="283"/>
      <c r="EO170" s="283"/>
      <c r="EP170" s="283"/>
      <c r="EQ170" s="286"/>
      <c r="ER170" s="286"/>
      <c r="ES170" s="286"/>
      <c r="ET170" s="286"/>
      <c r="EU170" s="283"/>
      <c r="EV170" s="283"/>
      <c r="EW170" s="286"/>
      <c r="EX170" s="286"/>
      <c r="EY170" s="286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6"/>
      <c r="FQ170" s="286"/>
      <c r="FR170" s="286"/>
      <c r="FS170" s="283"/>
      <c r="FT170" s="283"/>
      <c r="FU170" s="283"/>
      <c r="FV170" s="283"/>
      <c r="FW170" s="283"/>
    </row>
    <row r="171" spans="1:179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6"/>
      <c r="AM171" s="286"/>
      <c r="AN171" s="283"/>
      <c r="AO171" s="286"/>
      <c r="AP171" s="286"/>
      <c r="AQ171" s="283"/>
      <c r="AR171" s="286"/>
      <c r="AS171" s="283"/>
      <c r="AT171" s="286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3"/>
      <c r="BR171" s="283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3"/>
      <c r="CE171" s="286"/>
      <c r="CF171" s="286"/>
      <c r="CG171" s="286"/>
      <c r="CH171" s="286"/>
      <c r="CI171" s="286"/>
      <c r="CJ171" s="286"/>
      <c r="CK171" s="286"/>
      <c r="CL171" s="286"/>
      <c r="CM171" s="283"/>
      <c r="CN171" s="283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3"/>
      <c r="DB171" s="286"/>
      <c r="DC171" s="286"/>
      <c r="DD171" s="286"/>
      <c r="DE171" s="286"/>
      <c r="DF171" s="286"/>
      <c r="DG171" s="286"/>
      <c r="DH171" s="286"/>
      <c r="DI171" s="283"/>
      <c r="DJ171" s="283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3"/>
      <c r="DW171" s="286"/>
      <c r="DX171" s="286"/>
      <c r="DY171" s="286"/>
      <c r="DZ171" s="283"/>
      <c r="EA171" s="286"/>
      <c r="EB171" s="286"/>
      <c r="EC171" s="286"/>
      <c r="ED171" s="286"/>
      <c r="EE171" s="283"/>
      <c r="EF171" s="283"/>
      <c r="EG171" s="283"/>
      <c r="EH171" s="286"/>
      <c r="EI171" s="286"/>
      <c r="EJ171" s="283"/>
      <c r="EK171" s="286"/>
      <c r="EL171" s="286"/>
      <c r="EM171" s="286"/>
      <c r="EN171" s="283"/>
      <c r="EO171" s="283"/>
      <c r="EP171" s="283"/>
      <c r="EQ171" s="286"/>
      <c r="ER171" s="286"/>
      <c r="ES171" s="286"/>
      <c r="ET171" s="286"/>
      <c r="EU171" s="283"/>
      <c r="EV171" s="283"/>
      <c r="EW171" s="286"/>
      <c r="EX171" s="286"/>
      <c r="EY171" s="286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6"/>
      <c r="FQ171" s="286"/>
      <c r="FR171" s="286"/>
      <c r="FS171" s="283"/>
      <c r="FT171" s="283"/>
      <c r="FU171" s="283"/>
      <c r="FV171" s="283"/>
      <c r="FW171" s="283"/>
    </row>
    <row r="172" spans="1:179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6"/>
      <c r="AM172" s="286"/>
      <c r="AN172" s="283"/>
      <c r="AO172" s="286"/>
      <c r="AP172" s="286"/>
      <c r="AQ172" s="283"/>
      <c r="AR172" s="286"/>
      <c r="AS172" s="283"/>
      <c r="AT172" s="286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3"/>
      <c r="BR172" s="283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3"/>
      <c r="CE172" s="286"/>
      <c r="CF172" s="286"/>
      <c r="CG172" s="286"/>
      <c r="CH172" s="286"/>
      <c r="CI172" s="286"/>
      <c r="CJ172" s="286"/>
      <c r="CK172" s="286"/>
      <c r="CL172" s="286"/>
      <c r="CM172" s="283"/>
      <c r="CN172" s="283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3"/>
      <c r="DB172" s="286"/>
      <c r="DC172" s="286"/>
      <c r="DD172" s="286"/>
      <c r="DE172" s="286"/>
      <c r="DF172" s="286"/>
      <c r="DG172" s="286"/>
      <c r="DH172" s="286"/>
      <c r="DI172" s="283"/>
      <c r="DJ172" s="283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3"/>
      <c r="DW172" s="286"/>
      <c r="DX172" s="286"/>
      <c r="DY172" s="286"/>
      <c r="DZ172" s="283"/>
      <c r="EA172" s="286"/>
      <c r="EB172" s="286"/>
      <c r="EC172" s="286"/>
      <c r="ED172" s="286"/>
      <c r="EE172" s="283"/>
      <c r="EF172" s="283"/>
      <c r="EG172" s="283"/>
      <c r="EH172" s="286"/>
      <c r="EI172" s="286"/>
      <c r="EJ172" s="283"/>
      <c r="EK172" s="286"/>
      <c r="EL172" s="286"/>
      <c r="EM172" s="286"/>
      <c r="EN172" s="283"/>
      <c r="EO172" s="283"/>
      <c r="EP172" s="283"/>
      <c r="EQ172" s="286"/>
      <c r="ER172" s="286"/>
      <c r="ES172" s="286"/>
      <c r="ET172" s="286"/>
      <c r="EU172" s="283"/>
      <c r="EV172" s="283"/>
      <c r="EW172" s="286"/>
      <c r="EX172" s="286"/>
      <c r="EY172" s="286"/>
      <c r="EZ172" s="283"/>
      <c r="FA172" s="283"/>
      <c r="FB172" s="283"/>
      <c r="FC172" s="283"/>
      <c r="FD172" s="283"/>
      <c r="FE172" s="283"/>
      <c r="FF172" s="283"/>
      <c r="FG172" s="283"/>
      <c r="FH172" s="283"/>
      <c r="FI172" s="283"/>
      <c r="FJ172" s="283"/>
      <c r="FK172" s="283"/>
      <c r="FL172" s="283"/>
      <c r="FM172" s="283"/>
      <c r="FN172" s="283"/>
      <c r="FO172" s="283"/>
      <c r="FP172" s="286"/>
      <c r="FQ172" s="286"/>
      <c r="FR172" s="286"/>
      <c r="FS172" s="283"/>
      <c r="FT172" s="283"/>
      <c r="FU172" s="283"/>
      <c r="FV172" s="283"/>
      <c r="FW172" s="283"/>
    </row>
    <row r="173" spans="1:179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6"/>
      <c r="AM173" s="286"/>
      <c r="AN173" s="283"/>
      <c r="AO173" s="286"/>
      <c r="AP173" s="286"/>
      <c r="AQ173" s="283"/>
      <c r="AR173" s="286"/>
      <c r="AS173" s="283"/>
      <c r="AT173" s="286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3"/>
      <c r="BR173" s="283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3"/>
      <c r="CE173" s="286"/>
      <c r="CF173" s="286"/>
      <c r="CG173" s="286"/>
      <c r="CH173" s="286"/>
      <c r="CI173" s="286"/>
      <c r="CJ173" s="286"/>
      <c r="CK173" s="286"/>
      <c r="CL173" s="286"/>
      <c r="CM173" s="283"/>
      <c r="CN173" s="283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3"/>
      <c r="DB173" s="286"/>
      <c r="DC173" s="286"/>
      <c r="DD173" s="286"/>
      <c r="DE173" s="286"/>
      <c r="DF173" s="286"/>
      <c r="DG173" s="286"/>
      <c r="DH173" s="286"/>
      <c r="DI173" s="283"/>
      <c r="DJ173" s="283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3"/>
      <c r="DW173" s="286"/>
      <c r="DX173" s="286"/>
      <c r="DY173" s="286"/>
      <c r="DZ173" s="283"/>
      <c r="EA173" s="286"/>
      <c r="EB173" s="286"/>
      <c r="EC173" s="286"/>
      <c r="ED173" s="286"/>
      <c r="EE173" s="283"/>
      <c r="EF173" s="283"/>
      <c r="EG173" s="283"/>
      <c r="EH173" s="286"/>
      <c r="EI173" s="286"/>
      <c r="EJ173" s="283"/>
      <c r="EK173" s="286"/>
      <c r="EL173" s="286"/>
      <c r="EM173" s="286"/>
      <c r="EN173" s="283"/>
      <c r="EO173" s="283"/>
      <c r="EP173" s="283"/>
      <c r="EQ173" s="286"/>
      <c r="ER173" s="286"/>
      <c r="ES173" s="286"/>
      <c r="ET173" s="286"/>
      <c r="EU173" s="283"/>
      <c r="EV173" s="283"/>
      <c r="EW173" s="286"/>
      <c r="EX173" s="286"/>
      <c r="EY173" s="286"/>
      <c r="EZ173" s="283"/>
      <c r="FA173" s="283"/>
      <c r="FB173" s="283"/>
      <c r="FC173" s="283"/>
      <c r="FD173" s="283"/>
      <c r="FE173" s="283"/>
      <c r="FF173" s="283"/>
      <c r="FG173" s="283"/>
      <c r="FH173" s="283"/>
      <c r="FI173" s="283"/>
      <c r="FJ173" s="283"/>
      <c r="FK173" s="283"/>
      <c r="FL173" s="283"/>
      <c r="FM173" s="283"/>
      <c r="FN173" s="283"/>
      <c r="FO173" s="283"/>
      <c r="FP173" s="286"/>
      <c r="FQ173" s="286"/>
      <c r="FR173" s="286"/>
      <c r="FS173" s="283"/>
      <c r="FT173" s="283"/>
      <c r="FU173" s="283"/>
      <c r="FV173" s="283"/>
      <c r="FW173" s="283"/>
    </row>
    <row r="174" spans="1:179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6"/>
      <c r="AM174" s="286"/>
      <c r="AN174" s="283"/>
      <c r="AO174" s="286"/>
      <c r="AP174" s="286"/>
      <c r="AQ174" s="283"/>
      <c r="AR174" s="286"/>
      <c r="AS174" s="283"/>
      <c r="AT174" s="286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3"/>
      <c r="BR174" s="283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3"/>
      <c r="CE174" s="286"/>
      <c r="CF174" s="286"/>
      <c r="CG174" s="286"/>
      <c r="CH174" s="286"/>
      <c r="CI174" s="286"/>
      <c r="CJ174" s="286"/>
      <c r="CK174" s="286"/>
      <c r="CL174" s="286"/>
      <c r="CM174" s="283"/>
      <c r="CN174" s="283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3"/>
      <c r="DB174" s="286"/>
      <c r="DC174" s="286"/>
      <c r="DD174" s="286"/>
      <c r="DE174" s="286"/>
      <c r="DF174" s="286"/>
      <c r="DG174" s="286"/>
      <c r="DH174" s="286"/>
      <c r="DI174" s="283"/>
      <c r="DJ174" s="283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3"/>
      <c r="DW174" s="286"/>
      <c r="DX174" s="286"/>
      <c r="DY174" s="286"/>
      <c r="DZ174" s="283"/>
      <c r="EA174" s="286"/>
      <c r="EB174" s="286"/>
      <c r="EC174" s="286"/>
      <c r="ED174" s="286"/>
      <c r="EE174" s="283"/>
      <c r="EF174" s="283"/>
      <c r="EG174" s="283"/>
      <c r="EH174" s="286"/>
      <c r="EI174" s="286"/>
      <c r="EJ174" s="283"/>
      <c r="EK174" s="286"/>
      <c r="EL174" s="286"/>
      <c r="EM174" s="286"/>
      <c r="EN174" s="283"/>
      <c r="EO174" s="283"/>
      <c r="EP174" s="283"/>
      <c r="EQ174" s="286"/>
      <c r="ER174" s="286"/>
      <c r="ES174" s="286"/>
      <c r="ET174" s="286"/>
      <c r="EU174" s="283"/>
      <c r="EV174" s="283"/>
      <c r="EW174" s="286"/>
      <c r="EX174" s="286"/>
      <c r="EY174" s="286"/>
      <c r="EZ174" s="283"/>
      <c r="FA174" s="283"/>
      <c r="FB174" s="283"/>
      <c r="FC174" s="283"/>
      <c r="FD174" s="283"/>
      <c r="FE174" s="283"/>
      <c r="FF174" s="283"/>
      <c r="FG174" s="283"/>
      <c r="FH174" s="283"/>
      <c r="FI174" s="283"/>
      <c r="FJ174" s="283"/>
      <c r="FK174" s="283"/>
      <c r="FL174" s="283"/>
      <c r="FM174" s="283"/>
      <c r="FN174" s="283"/>
      <c r="FO174" s="283"/>
      <c r="FP174" s="286"/>
      <c r="FQ174" s="286"/>
      <c r="FR174" s="286"/>
      <c r="FS174" s="283"/>
      <c r="FT174" s="283"/>
      <c r="FU174" s="283"/>
      <c r="FV174" s="283"/>
      <c r="FW174" s="283"/>
    </row>
    <row r="175" spans="1:179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6"/>
      <c r="AM175" s="286"/>
      <c r="AN175" s="283"/>
      <c r="AO175" s="286"/>
      <c r="AP175" s="286"/>
      <c r="AQ175" s="283"/>
      <c r="AR175" s="286"/>
      <c r="AS175" s="283"/>
      <c r="AT175" s="286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6"/>
      <c r="BI175" s="286"/>
      <c r="BJ175" s="286"/>
      <c r="BK175" s="286"/>
      <c r="BL175" s="286"/>
      <c r="BM175" s="286"/>
      <c r="BN175" s="286"/>
      <c r="BO175" s="286"/>
      <c r="BP175" s="286"/>
      <c r="BQ175" s="283"/>
      <c r="BR175" s="283"/>
      <c r="BS175" s="286"/>
      <c r="BT175" s="286"/>
      <c r="BU175" s="286"/>
      <c r="BV175" s="286"/>
      <c r="BW175" s="286"/>
      <c r="BX175" s="286"/>
      <c r="BY175" s="286"/>
      <c r="BZ175" s="286"/>
      <c r="CA175" s="286"/>
      <c r="CB175" s="286"/>
      <c r="CC175" s="286"/>
      <c r="CD175" s="283"/>
      <c r="CE175" s="286"/>
      <c r="CF175" s="286"/>
      <c r="CG175" s="286"/>
      <c r="CH175" s="286"/>
      <c r="CI175" s="286"/>
      <c r="CJ175" s="286"/>
      <c r="CK175" s="286"/>
      <c r="CL175" s="286"/>
      <c r="CM175" s="283"/>
      <c r="CN175" s="283"/>
      <c r="CO175" s="286"/>
      <c r="CP175" s="286"/>
      <c r="CQ175" s="286"/>
      <c r="CR175" s="286"/>
      <c r="CS175" s="286"/>
      <c r="CT175" s="286"/>
      <c r="CU175" s="286"/>
      <c r="CV175" s="286"/>
      <c r="CW175" s="286"/>
      <c r="CX175" s="286"/>
      <c r="CY175" s="286"/>
      <c r="CZ175" s="286"/>
      <c r="DA175" s="283"/>
      <c r="DB175" s="286"/>
      <c r="DC175" s="286"/>
      <c r="DD175" s="286"/>
      <c r="DE175" s="286"/>
      <c r="DF175" s="286"/>
      <c r="DG175" s="286"/>
      <c r="DH175" s="286"/>
      <c r="DI175" s="283"/>
      <c r="DJ175" s="283"/>
      <c r="DK175" s="286"/>
      <c r="DL175" s="286"/>
      <c r="DM175" s="286"/>
      <c r="DN175" s="286"/>
      <c r="DO175" s="286"/>
      <c r="DP175" s="286"/>
      <c r="DQ175" s="286"/>
      <c r="DR175" s="286"/>
      <c r="DS175" s="286"/>
      <c r="DT175" s="286"/>
      <c r="DU175" s="286"/>
      <c r="DV175" s="283"/>
      <c r="DW175" s="286"/>
      <c r="DX175" s="286"/>
      <c r="DY175" s="286"/>
      <c r="DZ175" s="283"/>
      <c r="EA175" s="286"/>
      <c r="EB175" s="286"/>
      <c r="EC175" s="286"/>
      <c r="ED175" s="286"/>
      <c r="EE175" s="283"/>
      <c r="EF175" s="283"/>
      <c r="EG175" s="283"/>
      <c r="EH175" s="286"/>
      <c r="EI175" s="286"/>
      <c r="EJ175" s="283"/>
      <c r="EK175" s="286"/>
      <c r="EL175" s="286"/>
      <c r="EM175" s="286"/>
      <c r="EN175" s="283"/>
      <c r="EO175" s="283"/>
      <c r="EP175" s="283"/>
      <c r="EQ175" s="286"/>
      <c r="ER175" s="286"/>
      <c r="ES175" s="286"/>
      <c r="ET175" s="286"/>
      <c r="EU175" s="283"/>
      <c r="EV175" s="283"/>
      <c r="EW175" s="286"/>
      <c r="EX175" s="286"/>
      <c r="EY175" s="286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6"/>
      <c r="FQ175" s="286"/>
      <c r="FR175" s="286"/>
      <c r="FS175" s="283"/>
      <c r="FT175" s="283"/>
      <c r="FU175" s="283"/>
      <c r="FV175" s="283"/>
      <c r="FW175" s="283"/>
    </row>
    <row r="176" spans="1:179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6"/>
      <c r="AM176" s="286"/>
      <c r="AN176" s="283"/>
      <c r="AO176" s="286"/>
      <c r="AP176" s="286"/>
      <c r="AQ176" s="283"/>
      <c r="AR176" s="286"/>
      <c r="AS176" s="283"/>
      <c r="AT176" s="286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3"/>
      <c r="BR176" s="283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3"/>
      <c r="CE176" s="286"/>
      <c r="CF176" s="286"/>
      <c r="CG176" s="286"/>
      <c r="CH176" s="286"/>
      <c r="CI176" s="286"/>
      <c r="CJ176" s="286"/>
      <c r="CK176" s="286"/>
      <c r="CL176" s="286"/>
      <c r="CM176" s="283"/>
      <c r="CN176" s="283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3"/>
      <c r="DB176" s="286"/>
      <c r="DC176" s="286"/>
      <c r="DD176" s="286"/>
      <c r="DE176" s="286"/>
      <c r="DF176" s="286"/>
      <c r="DG176" s="286"/>
      <c r="DH176" s="286"/>
      <c r="DI176" s="283"/>
      <c r="DJ176" s="283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3"/>
      <c r="DW176" s="286"/>
      <c r="DX176" s="286"/>
      <c r="DY176" s="286"/>
      <c r="DZ176" s="283"/>
      <c r="EA176" s="286"/>
      <c r="EB176" s="286"/>
      <c r="EC176" s="286"/>
      <c r="ED176" s="286"/>
      <c r="EE176" s="283"/>
      <c r="EF176" s="283"/>
      <c r="EG176" s="283"/>
      <c r="EH176" s="286"/>
      <c r="EI176" s="286"/>
      <c r="EJ176" s="283"/>
      <c r="EK176" s="286"/>
      <c r="EL176" s="286"/>
      <c r="EM176" s="286"/>
      <c r="EN176" s="283"/>
      <c r="EO176" s="283"/>
      <c r="EP176" s="283"/>
      <c r="EQ176" s="286"/>
      <c r="ER176" s="286"/>
      <c r="ES176" s="286"/>
      <c r="ET176" s="286"/>
      <c r="EU176" s="283"/>
      <c r="EV176" s="283"/>
      <c r="EW176" s="286"/>
      <c r="EX176" s="286"/>
      <c r="EY176" s="286"/>
      <c r="EZ176" s="283"/>
      <c r="FA176" s="283"/>
      <c r="FB176" s="283"/>
      <c r="FC176" s="283"/>
      <c r="FD176" s="283"/>
      <c r="FE176" s="283"/>
      <c r="FF176" s="283"/>
      <c r="FG176" s="283"/>
      <c r="FH176" s="283"/>
      <c r="FI176" s="283"/>
      <c r="FJ176" s="283"/>
      <c r="FK176" s="283"/>
      <c r="FL176" s="283"/>
      <c r="FM176" s="283"/>
      <c r="FN176" s="283"/>
      <c r="FO176" s="283"/>
      <c r="FP176" s="286"/>
      <c r="FQ176" s="286"/>
      <c r="FR176" s="286"/>
      <c r="FS176" s="283"/>
      <c r="FT176" s="283"/>
      <c r="FU176" s="283"/>
      <c r="FV176" s="283"/>
      <c r="FW176" s="283"/>
    </row>
    <row r="177" spans="1:179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6"/>
      <c r="AM177" s="286"/>
      <c r="AN177" s="283"/>
      <c r="AO177" s="286"/>
      <c r="AP177" s="286"/>
      <c r="AQ177" s="283"/>
      <c r="AR177" s="286"/>
      <c r="AS177" s="283"/>
      <c r="AT177" s="286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3"/>
      <c r="BR177" s="283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3"/>
      <c r="CE177" s="286"/>
      <c r="CF177" s="286"/>
      <c r="CG177" s="286"/>
      <c r="CH177" s="286"/>
      <c r="CI177" s="286"/>
      <c r="CJ177" s="286"/>
      <c r="CK177" s="286"/>
      <c r="CL177" s="286"/>
      <c r="CM177" s="283"/>
      <c r="CN177" s="283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3"/>
      <c r="DB177" s="286"/>
      <c r="DC177" s="286"/>
      <c r="DD177" s="286"/>
      <c r="DE177" s="286"/>
      <c r="DF177" s="286"/>
      <c r="DG177" s="286"/>
      <c r="DH177" s="286"/>
      <c r="DI177" s="283"/>
      <c r="DJ177" s="283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3"/>
      <c r="DW177" s="286"/>
      <c r="DX177" s="286"/>
      <c r="DY177" s="286"/>
      <c r="DZ177" s="283"/>
      <c r="EA177" s="286"/>
      <c r="EB177" s="286"/>
      <c r="EC177" s="286"/>
      <c r="ED177" s="286"/>
      <c r="EE177" s="283"/>
      <c r="EF177" s="283"/>
      <c r="EG177" s="283"/>
      <c r="EH177" s="286"/>
      <c r="EI177" s="286"/>
      <c r="EJ177" s="283"/>
      <c r="EK177" s="286"/>
      <c r="EL177" s="286"/>
      <c r="EM177" s="286"/>
      <c r="EN177" s="283"/>
      <c r="EO177" s="283"/>
      <c r="EP177" s="283"/>
      <c r="EQ177" s="286"/>
      <c r="ER177" s="286"/>
      <c r="ES177" s="286"/>
      <c r="ET177" s="286"/>
      <c r="EU177" s="283"/>
      <c r="EV177" s="283"/>
      <c r="EW177" s="286"/>
      <c r="EX177" s="286"/>
      <c r="EY177" s="286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6"/>
      <c r="FQ177" s="286"/>
      <c r="FR177" s="286"/>
      <c r="FS177" s="283"/>
      <c r="FT177" s="283"/>
      <c r="FU177" s="283"/>
      <c r="FV177" s="283"/>
      <c r="FW177" s="283"/>
    </row>
    <row r="178" spans="1:179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6"/>
      <c r="AM178" s="286"/>
      <c r="AN178" s="283"/>
      <c r="AO178" s="286"/>
      <c r="AP178" s="286"/>
      <c r="AQ178" s="283"/>
      <c r="AR178" s="286"/>
      <c r="AS178" s="283"/>
      <c r="AT178" s="286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3"/>
      <c r="BR178" s="283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3"/>
      <c r="CE178" s="286"/>
      <c r="CF178" s="286"/>
      <c r="CG178" s="286"/>
      <c r="CH178" s="286"/>
      <c r="CI178" s="286"/>
      <c r="CJ178" s="286"/>
      <c r="CK178" s="286"/>
      <c r="CL178" s="286"/>
      <c r="CM178" s="283"/>
      <c r="CN178" s="283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3"/>
      <c r="DB178" s="286"/>
      <c r="DC178" s="286"/>
      <c r="DD178" s="286"/>
      <c r="DE178" s="286"/>
      <c r="DF178" s="286"/>
      <c r="DG178" s="286"/>
      <c r="DH178" s="286"/>
      <c r="DI178" s="283"/>
      <c r="DJ178" s="283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3"/>
      <c r="DW178" s="286"/>
      <c r="DX178" s="286"/>
      <c r="DY178" s="286"/>
      <c r="DZ178" s="283"/>
      <c r="EA178" s="286"/>
      <c r="EB178" s="286"/>
      <c r="EC178" s="286"/>
      <c r="ED178" s="286"/>
      <c r="EE178" s="283"/>
      <c r="EF178" s="283"/>
      <c r="EG178" s="283"/>
      <c r="EH178" s="286"/>
      <c r="EI178" s="286"/>
      <c r="EJ178" s="283"/>
      <c r="EK178" s="286"/>
      <c r="EL178" s="286"/>
      <c r="EM178" s="286"/>
      <c r="EN178" s="283"/>
      <c r="EO178" s="283"/>
      <c r="EP178" s="283"/>
      <c r="EQ178" s="286"/>
      <c r="ER178" s="286"/>
      <c r="ES178" s="286"/>
      <c r="ET178" s="286"/>
      <c r="EU178" s="283"/>
      <c r="EV178" s="283"/>
      <c r="EW178" s="286"/>
      <c r="EX178" s="286"/>
      <c r="EY178" s="286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6"/>
      <c r="FQ178" s="286"/>
      <c r="FR178" s="286"/>
      <c r="FS178" s="283"/>
      <c r="FT178" s="283"/>
      <c r="FU178" s="283"/>
      <c r="FV178" s="283"/>
      <c r="FW178" s="283"/>
    </row>
    <row r="179" spans="1:179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6"/>
      <c r="AM179" s="286"/>
      <c r="AN179" s="283"/>
      <c r="AO179" s="286"/>
      <c r="AP179" s="286"/>
      <c r="AQ179" s="283"/>
      <c r="AR179" s="286"/>
      <c r="AS179" s="283"/>
      <c r="AT179" s="286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3"/>
      <c r="BR179" s="283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3"/>
      <c r="CE179" s="286"/>
      <c r="CF179" s="286"/>
      <c r="CG179" s="286"/>
      <c r="CH179" s="286"/>
      <c r="CI179" s="286"/>
      <c r="CJ179" s="286"/>
      <c r="CK179" s="286"/>
      <c r="CL179" s="286"/>
      <c r="CM179" s="283"/>
      <c r="CN179" s="283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3"/>
      <c r="DB179" s="286"/>
      <c r="DC179" s="286"/>
      <c r="DD179" s="286"/>
      <c r="DE179" s="286"/>
      <c r="DF179" s="286"/>
      <c r="DG179" s="286"/>
      <c r="DH179" s="286"/>
      <c r="DI179" s="283"/>
      <c r="DJ179" s="283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3"/>
      <c r="DW179" s="286"/>
      <c r="DX179" s="286"/>
      <c r="DY179" s="286"/>
      <c r="DZ179" s="283"/>
      <c r="EA179" s="286"/>
      <c r="EB179" s="286"/>
      <c r="EC179" s="286"/>
      <c r="ED179" s="286"/>
      <c r="EE179" s="283"/>
      <c r="EF179" s="283"/>
      <c r="EG179" s="283"/>
      <c r="EH179" s="286"/>
      <c r="EI179" s="286"/>
      <c r="EJ179" s="283"/>
      <c r="EK179" s="286"/>
      <c r="EL179" s="286"/>
      <c r="EM179" s="286"/>
      <c r="EN179" s="283"/>
      <c r="EO179" s="283"/>
      <c r="EP179" s="283"/>
      <c r="EQ179" s="286"/>
      <c r="ER179" s="286"/>
      <c r="ES179" s="286"/>
      <c r="ET179" s="286"/>
      <c r="EU179" s="283"/>
      <c r="EV179" s="283"/>
      <c r="EW179" s="286"/>
      <c r="EX179" s="286"/>
      <c r="EY179" s="286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6"/>
      <c r="FQ179" s="286"/>
      <c r="FR179" s="286"/>
      <c r="FS179" s="283"/>
      <c r="FT179" s="283"/>
      <c r="FU179" s="283"/>
      <c r="FV179" s="283"/>
      <c r="FW179" s="283"/>
    </row>
    <row r="180" spans="1:179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6"/>
      <c r="AM180" s="286"/>
      <c r="AN180" s="283"/>
      <c r="AO180" s="286"/>
      <c r="AP180" s="286"/>
      <c r="AQ180" s="283"/>
      <c r="AR180" s="286"/>
      <c r="AS180" s="283"/>
      <c r="AT180" s="286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3"/>
      <c r="BR180" s="283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3"/>
      <c r="CE180" s="286"/>
      <c r="CF180" s="286"/>
      <c r="CG180" s="286"/>
      <c r="CH180" s="286"/>
      <c r="CI180" s="286"/>
      <c r="CJ180" s="286"/>
      <c r="CK180" s="286"/>
      <c r="CL180" s="286"/>
      <c r="CM180" s="283"/>
      <c r="CN180" s="283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3"/>
      <c r="DB180" s="286"/>
      <c r="DC180" s="286"/>
      <c r="DD180" s="286"/>
      <c r="DE180" s="286"/>
      <c r="DF180" s="286"/>
      <c r="DG180" s="286"/>
      <c r="DH180" s="286"/>
      <c r="DI180" s="283"/>
      <c r="DJ180" s="283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3"/>
      <c r="DW180" s="286"/>
      <c r="DX180" s="286"/>
      <c r="DY180" s="286"/>
      <c r="DZ180" s="283"/>
      <c r="EA180" s="286"/>
      <c r="EB180" s="286"/>
      <c r="EC180" s="286"/>
      <c r="ED180" s="286"/>
      <c r="EE180" s="283"/>
      <c r="EF180" s="283"/>
      <c r="EG180" s="283"/>
      <c r="EH180" s="286"/>
      <c r="EI180" s="286"/>
      <c r="EJ180" s="283"/>
      <c r="EK180" s="286"/>
      <c r="EL180" s="286"/>
      <c r="EM180" s="286"/>
      <c r="EN180" s="283"/>
      <c r="EO180" s="283"/>
      <c r="EP180" s="283"/>
      <c r="EQ180" s="286"/>
      <c r="ER180" s="286"/>
      <c r="ES180" s="286"/>
      <c r="ET180" s="286"/>
      <c r="EU180" s="283"/>
      <c r="EV180" s="283"/>
      <c r="EW180" s="286"/>
      <c r="EX180" s="286"/>
      <c r="EY180" s="286"/>
      <c r="EZ180" s="283"/>
      <c r="FA180" s="283"/>
      <c r="FB180" s="283"/>
      <c r="FC180" s="283"/>
      <c r="FD180" s="283"/>
      <c r="FE180" s="283"/>
      <c r="FF180" s="283"/>
      <c r="FG180" s="283"/>
      <c r="FH180" s="283"/>
      <c r="FI180" s="283"/>
      <c r="FJ180" s="283"/>
      <c r="FK180" s="283"/>
      <c r="FL180" s="283"/>
      <c r="FM180" s="283"/>
      <c r="FN180" s="283"/>
      <c r="FO180" s="283"/>
      <c r="FP180" s="286"/>
      <c r="FQ180" s="286"/>
      <c r="FR180" s="286"/>
      <c r="FS180" s="283"/>
      <c r="FT180" s="283"/>
      <c r="FU180" s="283"/>
      <c r="FV180" s="283"/>
      <c r="FW180" s="283"/>
    </row>
    <row r="181" spans="1:179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6"/>
      <c r="AM181" s="286"/>
      <c r="AN181" s="283"/>
      <c r="AO181" s="286"/>
      <c r="AP181" s="286"/>
      <c r="AQ181" s="283"/>
      <c r="AR181" s="286"/>
      <c r="AS181" s="283"/>
      <c r="AT181" s="286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3"/>
      <c r="BR181" s="283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3"/>
      <c r="CE181" s="286"/>
      <c r="CF181" s="286"/>
      <c r="CG181" s="286"/>
      <c r="CH181" s="286"/>
      <c r="CI181" s="286"/>
      <c r="CJ181" s="286"/>
      <c r="CK181" s="286"/>
      <c r="CL181" s="286"/>
      <c r="CM181" s="283"/>
      <c r="CN181" s="283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3"/>
      <c r="DB181" s="286"/>
      <c r="DC181" s="286"/>
      <c r="DD181" s="286"/>
      <c r="DE181" s="286"/>
      <c r="DF181" s="286"/>
      <c r="DG181" s="286"/>
      <c r="DH181" s="286"/>
      <c r="DI181" s="283"/>
      <c r="DJ181" s="283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3"/>
      <c r="DW181" s="286"/>
      <c r="DX181" s="286"/>
      <c r="DY181" s="286"/>
      <c r="DZ181" s="283"/>
      <c r="EA181" s="286"/>
      <c r="EB181" s="286"/>
      <c r="EC181" s="286"/>
      <c r="ED181" s="286"/>
      <c r="EE181" s="283"/>
      <c r="EF181" s="283"/>
      <c r="EG181" s="283"/>
      <c r="EH181" s="286"/>
      <c r="EI181" s="286"/>
      <c r="EJ181" s="283"/>
      <c r="EK181" s="286"/>
      <c r="EL181" s="286"/>
      <c r="EM181" s="286"/>
      <c r="EN181" s="283"/>
      <c r="EO181" s="283"/>
      <c r="EP181" s="283"/>
      <c r="EQ181" s="286"/>
      <c r="ER181" s="286"/>
      <c r="ES181" s="286"/>
      <c r="ET181" s="286"/>
      <c r="EU181" s="283"/>
      <c r="EV181" s="283"/>
      <c r="EW181" s="286"/>
      <c r="EX181" s="286"/>
      <c r="EY181" s="286"/>
      <c r="EZ181" s="283"/>
      <c r="FA181" s="283"/>
      <c r="FB181" s="283"/>
      <c r="FC181" s="283"/>
      <c r="FD181" s="283"/>
      <c r="FE181" s="283"/>
      <c r="FF181" s="283"/>
      <c r="FG181" s="283"/>
      <c r="FH181" s="283"/>
      <c r="FI181" s="283"/>
      <c r="FJ181" s="283"/>
      <c r="FK181" s="283"/>
      <c r="FL181" s="283"/>
      <c r="FM181" s="283"/>
      <c r="FN181" s="283"/>
      <c r="FO181" s="283"/>
      <c r="FP181" s="286"/>
      <c r="FQ181" s="286"/>
      <c r="FR181" s="286"/>
      <c r="FS181" s="283"/>
      <c r="FT181" s="283"/>
      <c r="FU181" s="283"/>
      <c r="FV181" s="283"/>
      <c r="FW181" s="283"/>
    </row>
    <row r="182" spans="1:179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6"/>
      <c r="AM182" s="286"/>
      <c r="AN182" s="283"/>
      <c r="AO182" s="286"/>
      <c r="AP182" s="286"/>
      <c r="AQ182" s="283"/>
      <c r="AR182" s="286"/>
      <c r="AS182" s="283"/>
      <c r="AT182" s="286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3"/>
      <c r="BR182" s="283"/>
      <c r="BS182" s="286"/>
      <c r="BT182" s="286"/>
      <c r="BU182" s="286"/>
      <c r="BV182" s="286"/>
      <c r="BW182" s="286"/>
      <c r="BX182" s="286"/>
      <c r="BY182" s="286"/>
      <c r="BZ182" s="286"/>
      <c r="CA182" s="286"/>
      <c r="CB182" s="286"/>
      <c r="CC182" s="286"/>
      <c r="CD182" s="283"/>
      <c r="CE182" s="286"/>
      <c r="CF182" s="286"/>
      <c r="CG182" s="286"/>
      <c r="CH182" s="286"/>
      <c r="CI182" s="286"/>
      <c r="CJ182" s="286"/>
      <c r="CK182" s="286"/>
      <c r="CL182" s="286"/>
      <c r="CM182" s="283"/>
      <c r="CN182" s="283"/>
      <c r="CO182" s="286"/>
      <c r="CP182" s="286"/>
      <c r="CQ182" s="286"/>
      <c r="CR182" s="286"/>
      <c r="CS182" s="286"/>
      <c r="CT182" s="286"/>
      <c r="CU182" s="286"/>
      <c r="CV182" s="286"/>
      <c r="CW182" s="286"/>
      <c r="CX182" s="286"/>
      <c r="CY182" s="286"/>
      <c r="CZ182" s="286"/>
      <c r="DA182" s="283"/>
      <c r="DB182" s="286"/>
      <c r="DC182" s="286"/>
      <c r="DD182" s="286"/>
      <c r="DE182" s="286"/>
      <c r="DF182" s="286"/>
      <c r="DG182" s="286"/>
      <c r="DH182" s="286"/>
      <c r="DI182" s="283"/>
      <c r="DJ182" s="283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3"/>
      <c r="DW182" s="286"/>
      <c r="DX182" s="286"/>
      <c r="DY182" s="286"/>
      <c r="DZ182" s="283"/>
      <c r="EA182" s="286"/>
      <c r="EB182" s="286"/>
      <c r="EC182" s="286"/>
      <c r="ED182" s="286"/>
      <c r="EE182" s="283"/>
      <c r="EF182" s="283"/>
      <c r="EG182" s="283"/>
      <c r="EH182" s="286"/>
      <c r="EI182" s="286"/>
      <c r="EJ182" s="283"/>
      <c r="EK182" s="286"/>
      <c r="EL182" s="286"/>
      <c r="EM182" s="286"/>
      <c r="EN182" s="283"/>
      <c r="EO182" s="283"/>
      <c r="EP182" s="283"/>
      <c r="EQ182" s="286"/>
      <c r="ER182" s="286"/>
      <c r="ES182" s="286"/>
      <c r="ET182" s="286"/>
      <c r="EU182" s="283"/>
      <c r="EV182" s="283"/>
      <c r="EW182" s="286"/>
      <c r="EX182" s="286"/>
      <c r="EY182" s="286"/>
      <c r="EZ182" s="283"/>
      <c r="FA182" s="283"/>
      <c r="FB182" s="283"/>
      <c r="FC182" s="283"/>
      <c r="FD182" s="283"/>
      <c r="FE182" s="283"/>
      <c r="FF182" s="283"/>
      <c r="FG182" s="283"/>
      <c r="FH182" s="283"/>
      <c r="FI182" s="283"/>
      <c r="FJ182" s="283"/>
      <c r="FK182" s="283"/>
      <c r="FL182" s="283"/>
      <c r="FM182" s="283"/>
      <c r="FN182" s="283"/>
      <c r="FO182" s="283"/>
      <c r="FP182" s="286"/>
      <c r="FQ182" s="286"/>
      <c r="FR182" s="286"/>
      <c r="FS182" s="283"/>
      <c r="FT182" s="283"/>
      <c r="FU182" s="283"/>
      <c r="FV182" s="283"/>
      <c r="FW182" s="283"/>
    </row>
    <row r="183" spans="1:179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6"/>
      <c r="AM183" s="286"/>
      <c r="AN183" s="283"/>
      <c r="AO183" s="286"/>
      <c r="AP183" s="286"/>
      <c r="AQ183" s="283"/>
      <c r="AR183" s="286"/>
      <c r="AS183" s="283"/>
      <c r="AT183" s="286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3"/>
      <c r="BR183" s="283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3"/>
      <c r="CE183" s="286"/>
      <c r="CF183" s="286"/>
      <c r="CG183" s="286"/>
      <c r="CH183" s="286"/>
      <c r="CI183" s="286"/>
      <c r="CJ183" s="286"/>
      <c r="CK183" s="286"/>
      <c r="CL183" s="286"/>
      <c r="CM183" s="283"/>
      <c r="CN183" s="283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3"/>
      <c r="DB183" s="286"/>
      <c r="DC183" s="286"/>
      <c r="DD183" s="286"/>
      <c r="DE183" s="286"/>
      <c r="DF183" s="286"/>
      <c r="DG183" s="286"/>
      <c r="DH183" s="286"/>
      <c r="DI183" s="283"/>
      <c r="DJ183" s="283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3"/>
      <c r="DW183" s="286"/>
      <c r="DX183" s="286"/>
      <c r="DY183" s="286"/>
      <c r="DZ183" s="283"/>
      <c r="EA183" s="286"/>
      <c r="EB183" s="286"/>
      <c r="EC183" s="286"/>
      <c r="ED183" s="286"/>
      <c r="EE183" s="283"/>
      <c r="EF183" s="283"/>
      <c r="EG183" s="283"/>
      <c r="EH183" s="286"/>
      <c r="EI183" s="286"/>
      <c r="EJ183" s="283"/>
      <c r="EK183" s="286"/>
      <c r="EL183" s="286"/>
      <c r="EM183" s="286"/>
      <c r="EN183" s="283"/>
      <c r="EO183" s="283"/>
      <c r="EP183" s="283"/>
      <c r="EQ183" s="286"/>
      <c r="ER183" s="286"/>
      <c r="ES183" s="286"/>
      <c r="ET183" s="286"/>
      <c r="EU183" s="283"/>
      <c r="EV183" s="283"/>
      <c r="EW183" s="286"/>
      <c r="EX183" s="286"/>
      <c r="EY183" s="286"/>
      <c r="EZ183" s="283"/>
      <c r="FA183" s="283"/>
      <c r="FB183" s="283"/>
      <c r="FC183" s="283"/>
      <c r="FD183" s="283"/>
      <c r="FE183" s="283"/>
      <c r="FF183" s="283"/>
      <c r="FG183" s="283"/>
      <c r="FH183" s="283"/>
      <c r="FI183" s="283"/>
      <c r="FJ183" s="283"/>
      <c r="FK183" s="283"/>
      <c r="FL183" s="283"/>
      <c r="FM183" s="283"/>
      <c r="FN183" s="283"/>
      <c r="FO183" s="283"/>
      <c r="FP183" s="286"/>
      <c r="FQ183" s="286"/>
      <c r="FR183" s="286"/>
      <c r="FS183" s="283"/>
      <c r="FT183" s="283"/>
      <c r="FU183" s="283"/>
      <c r="FV183" s="283"/>
      <c r="FW183" s="283"/>
    </row>
    <row r="184" spans="1:179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6"/>
      <c r="AM184" s="286"/>
      <c r="AN184" s="283"/>
      <c r="AO184" s="286"/>
      <c r="AP184" s="286"/>
      <c r="AQ184" s="283"/>
      <c r="AR184" s="286"/>
      <c r="AS184" s="283"/>
      <c r="AT184" s="286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6"/>
      <c r="BI184" s="286"/>
      <c r="BJ184" s="286"/>
      <c r="BK184" s="286"/>
      <c r="BL184" s="286"/>
      <c r="BM184" s="286"/>
      <c r="BN184" s="286"/>
      <c r="BO184" s="286"/>
      <c r="BP184" s="286"/>
      <c r="BQ184" s="283"/>
      <c r="BR184" s="283"/>
      <c r="BS184" s="286"/>
      <c r="BT184" s="286"/>
      <c r="BU184" s="286"/>
      <c r="BV184" s="286"/>
      <c r="BW184" s="286"/>
      <c r="BX184" s="286"/>
      <c r="BY184" s="286"/>
      <c r="BZ184" s="286"/>
      <c r="CA184" s="286"/>
      <c r="CB184" s="286"/>
      <c r="CC184" s="286"/>
      <c r="CD184" s="283"/>
      <c r="CE184" s="286"/>
      <c r="CF184" s="286"/>
      <c r="CG184" s="286"/>
      <c r="CH184" s="286"/>
      <c r="CI184" s="286"/>
      <c r="CJ184" s="286"/>
      <c r="CK184" s="286"/>
      <c r="CL184" s="286"/>
      <c r="CM184" s="283"/>
      <c r="CN184" s="283"/>
      <c r="CO184" s="286"/>
      <c r="CP184" s="286"/>
      <c r="CQ184" s="286"/>
      <c r="CR184" s="286"/>
      <c r="CS184" s="286"/>
      <c r="CT184" s="286"/>
      <c r="CU184" s="286"/>
      <c r="CV184" s="286"/>
      <c r="CW184" s="286"/>
      <c r="CX184" s="286"/>
      <c r="CY184" s="286"/>
      <c r="CZ184" s="286"/>
      <c r="DA184" s="283"/>
      <c r="DB184" s="286"/>
      <c r="DC184" s="286"/>
      <c r="DD184" s="286"/>
      <c r="DE184" s="286"/>
      <c r="DF184" s="286"/>
      <c r="DG184" s="286"/>
      <c r="DH184" s="286"/>
      <c r="DI184" s="283"/>
      <c r="DJ184" s="283"/>
      <c r="DK184" s="286"/>
      <c r="DL184" s="286"/>
      <c r="DM184" s="286"/>
      <c r="DN184" s="286"/>
      <c r="DO184" s="286"/>
      <c r="DP184" s="286"/>
      <c r="DQ184" s="286"/>
      <c r="DR184" s="286"/>
      <c r="DS184" s="286"/>
      <c r="DT184" s="286"/>
      <c r="DU184" s="286"/>
      <c r="DV184" s="283"/>
      <c r="DW184" s="286"/>
      <c r="DX184" s="286"/>
      <c r="DY184" s="286"/>
      <c r="DZ184" s="283"/>
      <c r="EA184" s="286"/>
      <c r="EB184" s="286"/>
      <c r="EC184" s="286"/>
      <c r="ED184" s="286"/>
      <c r="EE184" s="283"/>
      <c r="EF184" s="283"/>
      <c r="EG184" s="283"/>
      <c r="EH184" s="286"/>
      <c r="EI184" s="286"/>
      <c r="EJ184" s="283"/>
      <c r="EK184" s="286"/>
      <c r="EL184" s="286"/>
      <c r="EM184" s="286"/>
      <c r="EN184" s="283"/>
      <c r="EO184" s="283"/>
      <c r="EP184" s="283"/>
      <c r="EQ184" s="286"/>
      <c r="ER184" s="286"/>
      <c r="ES184" s="286"/>
      <c r="ET184" s="286"/>
      <c r="EU184" s="283"/>
      <c r="EV184" s="283"/>
      <c r="EW184" s="286"/>
      <c r="EX184" s="286"/>
      <c r="EY184" s="286"/>
      <c r="EZ184" s="283"/>
      <c r="FA184" s="283"/>
      <c r="FB184" s="283"/>
      <c r="FC184" s="283"/>
      <c r="FD184" s="283"/>
      <c r="FE184" s="283"/>
      <c r="FF184" s="283"/>
      <c r="FG184" s="283"/>
      <c r="FH184" s="283"/>
      <c r="FI184" s="283"/>
      <c r="FJ184" s="283"/>
      <c r="FK184" s="283"/>
      <c r="FL184" s="283"/>
      <c r="FM184" s="283"/>
      <c r="FN184" s="283"/>
      <c r="FO184" s="283"/>
      <c r="FP184" s="286"/>
      <c r="FQ184" s="286"/>
      <c r="FR184" s="286"/>
      <c r="FS184" s="283"/>
      <c r="FT184" s="283"/>
      <c r="FU184" s="283"/>
      <c r="FV184" s="283"/>
      <c r="FW184" s="283"/>
    </row>
    <row r="185" spans="1:179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6"/>
      <c r="AM185" s="286"/>
      <c r="AN185" s="283"/>
      <c r="AO185" s="286"/>
      <c r="AP185" s="286"/>
      <c r="AQ185" s="283"/>
      <c r="AR185" s="286"/>
      <c r="AS185" s="283"/>
      <c r="AT185" s="286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3"/>
      <c r="BR185" s="283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3"/>
      <c r="CE185" s="286"/>
      <c r="CF185" s="286"/>
      <c r="CG185" s="286"/>
      <c r="CH185" s="286"/>
      <c r="CI185" s="286"/>
      <c r="CJ185" s="286"/>
      <c r="CK185" s="286"/>
      <c r="CL185" s="286"/>
      <c r="CM185" s="283"/>
      <c r="CN185" s="283"/>
      <c r="CO185" s="286"/>
      <c r="CP185" s="286"/>
      <c r="CQ185" s="286"/>
      <c r="CR185" s="286"/>
      <c r="CS185" s="286"/>
      <c r="CT185" s="286"/>
      <c r="CU185" s="286"/>
      <c r="CV185" s="286"/>
      <c r="CW185" s="286"/>
      <c r="CX185" s="286"/>
      <c r="CY185" s="286"/>
      <c r="CZ185" s="286"/>
      <c r="DA185" s="283"/>
      <c r="DB185" s="286"/>
      <c r="DC185" s="286"/>
      <c r="DD185" s="286"/>
      <c r="DE185" s="286"/>
      <c r="DF185" s="286"/>
      <c r="DG185" s="286"/>
      <c r="DH185" s="286"/>
      <c r="DI185" s="283"/>
      <c r="DJ185" s="283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3"/>
      <c r="DW185" s="286"/>
      <c r="DX185" s="286"/>
      <c r="DY185" s="286"/>
      <c r="DZ185" s="283"/>
      <c r="EA185" s="286"/>
      <c r="EB185" s="286"/>
      <c r="EC185" s="286"/>
      <c r="ED185" s="286"/>
      <c r="EE185" s="283"/>
      <c r="EF185" s="283"/>
      <c r="EG185" s="283"/>
      <c r="EH185" s="286"/>
      <c r="EI185" s="286"/>
      <c r="EJ185" s="283"/>
      <c r="EK185" s="286"/>
      <c r="EL185" s="286"/>
      <c r="EM185" s="286"/>
      <c r="EN185" s="283"/>
      <c r="EO185" s="283"/>
      <c r="EP185" s="283"/>
      <c r="EQ185" s="286"/>
      <c r="ER185" s="286"/>
      <c r="ES185" s="286"/>
      <c r="ET185" s="286"/>
      <c r="EU185" s="283"/>
      <c r="EV185" s="283"/>
      <c r="EW185" s="286"/>
      <c r="EX185" s="286"/>
      <c r="EY185" s="286"/>
      <c r="EZ185" s="283"/>
      <c r="FA185" s="283"/>
      <c r="FB185" s="283"/>
      <c r="FC185" s="283"/>
      <c r="FD185" s="283"/>
      <c r="FE185" s="283"/>
      <c r="FF185" s="283"/>
      <c r="FG185" s="283"/>
      <c r="FH185" s="283"/>
      <c r="FI185" s="283"/>
      <c r="FJ185" s="283"/>
      <c r="FK185" s="283"/>
      <c r="FL185" s="283"/>
      <c r="FM185" s="283"/>
      <c r="FN185" s="283"/>
      <c r="FO185" s="283"/>
      <c r="FP185" s="286"/>
      <c r="FQ185" s="286"/>
      <c r="FR185" s="286"/>
      <c r="FS185" s="283"/>
      <c r="FT185" s="283"/>
      <c r="FU185" s="283"/>
      <c r="FV185" s="283"/>
      <c r="FW185" s="283"/>
    </row>
    <row r="186" spans="1:179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6"/>
      <c r="AM186" s="286"/>
      <c r="AN186" s="283"/>
      <c r="AO186" s="286"/>
      <c r="AP186" s="286"/>
      <c r="AQ186" s="283"/>
      <c r="AR186" s="286"/>
      <c r="AS186" s="283"/>
      <c r="AT186" s="286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6"/>
      <c r="BI186" s="286"/>
      <c r="BJ186" s="286"/>
      <c r="BK186" s="286"/>
      <c r="BL186" s="286"/>
      <c r="BM186" s="286"/>
      <c r="BN186" s="286"/>
      <c r="BO186" s="286"/>
      <c r="BP186" s="286"/>
      <c r="BQ186" s="283"/>
      <c r="BR186" s="283"/>
      <c r="BS186" s="286"/>
      <c r="BT186" s="286"/>
      <c r="BU186" s="286"/>
      <c r="BV186" s="286"/>
      <c r="BW186" s="286"/>
      <c r="BX186" s="286"/>
      <c r="BY186" s="286"/>
      <c r="BZ186" s="286"/>
      <c r="CA186" s="286"/>
      <c r="CB186" s="286"/>
      <c r="CC186" s="286"/>
      <c r="CD186" s="283"/>
      <c r="CE186" s="286"/>
      <c r="CF186" s="286"/>
      <c r="CG186" s="286"/>
      <c r="CH186" s="286"/>
      <c r="CI186" s="286"/>
      <c r="CJ186" s="286"/>
      <c r="CK186" s="286"/>
      <c r="CL186" s="286"/>
      <c r="CM186" s="283"/>
      <c r="CN186" s="283"/>
      <c r="CO186" s="286"/>
      <c r="CP186" s="286"/>
      <c r="CQ186" s="286"/>
      <c r="CR186" s="286"/>
      <c r="CS186" s="286"/>
      <c r="CT186" s="286"/>
      <c r="CU186" s="286"/>
      <c r="CV186" s="286"/>
      <c r="CW186" s="286"/>
      <c r="CX186" s="286"/>
      <c r="CY186" s="286"/>
      <c r="CZ186" s="286"/>
      <c r="DA186" s="283"/>
      <c r="DB186" s="286"/>
      <c r="DC186" s="286"/>
      <c r="DD186" s="286"/>
      <c r="DE186" s="286"/>
      <c r="DF186" s="286"/>
      <c r="DG186" s="286"/>
      <c r="DH186" s="286"/>
      <c r="DI186" s="283"/>
      <c r="DJ186" s="283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3"/>
      <c r="DW186" s="286"/>
      <c r="DX186" s="286"/>
      <c r="DY186" s="286"/>
      <c r="DZ186" s="283"/>
      <c r="EA186" s="286"/>
      <c r="EB186" s="286"/>
      <c r="EC186" s="286"/>
      <c r="ED186" s="286"/>
      <c r="EE186" s="283"/>
      <c r="EF186" s="283"/>
      <c r="EG186" s="283"/>
      <c r="EH186" s="286"/>
      <c r="EI186" s="286"/>
      <c r="EJ186" s="283"/>
      <c r="EK186" s="286"/>
      <c r="EL186" s="286"/>
      <c r="EM186" s="286"/>
      <c r="EN186" s="283"/>
      <c r="EO186" s="283"/>
      <c r="EP186" s="283"/>
      <c r="EQ186" s="286"/>
      <c r="ER186" s="286"/>
      <c r="ES186" s="286"/>
      <c r="ET186" s="286"/>
      <c r="EU186" s="283"/>
      <c r="EV186" s="283"/>
      <c r="EW186" s="286"/>
      <c r="EX186" s="286"/>
      <c r="EY186" s="286"/>
      <c r="EZ186" s="283"/>
      <c r="FA186" s="283"/>
      <c r="FB186" s="283"/>
      <c r="FC186" s="283"/>
      <c r="FD186" s="283"/>
      <c r="FE186" s="283"/>
      <c r="FF186" s="283"/>
      <c r="FG186" s="283"/>
      <c r="FH186" s="283"/>
      <c r="FI186" s="283"/>
      <c r="FJ186" s="283"/>
      <c r="FK186" s="283"/>
      <c r="FL186" s="283"/>
      <c r="FM186" s="283"/>
      <c r="FN186" s="283"/>
      <c r="FO186" s="283"/>
      <c r="FP186" s="286"/>
      <c r="FQ186" s="286"/>
      <c r="FR186" s="286"/>
      <c r="FS186" s="283"/>
      <c r="FT186" s="283"/>
      <c r="FU186" s="283"/>
      <c r="FV186" s="283"/>
      <c r="FW186" s="283"/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24">
    <sortCondition ref="A8:A24"/>
    <sortCondition ref="B8:B24"/>
    <sortCondition ref="C8:C24"/>
  </sortState>
  <mergeCells count="179"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23" man="1"/>
    <brk id="47" min="1" max="23" man="1"/>
    <brk id="69" min="1" max="23" man="1"/>
    <brk id="91" min="1" max="23" man="1"/>
    <brk id="113" min="1" max="23" man="1"/>
    <brk id="135" min="1" max="23" man="1"/>
    <brk id="157" min="1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36" t="s">
        <v>10</v>
      </c>
      <c r="B2" s="360" t="s">
        <v>11</v>
      </c>
      <c r="C2" s="338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2" t="s">
        <v>96</v>
      </c>
      <c r="CC2" s="363"/>
      <c r="CD2" s="363"/>
      <c r="CE2" s="363"/>
      <c r="CF2" s="363"/>
      <c r="CG2" s="363"/>
      <c r="CH2" s="363"/>
      <c r="CI2" s="363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18</v>
      </c>
      <c r="F3" s="362" t="s">
        <v>99</v>
      </c>
      <c r="G3" s="363"/>
      <c r="H3" s="363"/>
      <c r="I3" s="363"/>
      <c r="J3" s="363"/>
      <c r="K3" s="363"/>
      <c r="L3" s="363"/>
      <c r="M3" s="364"/>
      <c r="N3" s="356" t="s">
        <v>100</v>
      </c>
      <c r="O3" s="356" t="s">
        <v>101</v>
      </c>
      <c r="P3" s="359" t="s">
        <v>3</v>
      </c>
      <c r="Q3" s="358" t="s">
        <v>102</v>
      </c>
      <c r="R3" s="358" t="s">
        <v>46</v>
      </c>
      <c r="S3" s="358" t="s">
        <v>47</v>
      </c>
      <c r="T3" s="358" t="s">
        <v>48</v>
      </c>
      <c r="U3" s="358" t="s">
        <v>49</v>
      </c>
      <c r="V3" s="358" t="s">
        <v>66</v>
      </c>
      <c r="W3" s="358" t="s">
        <v>51</v>
      </c>
      <c r="X3" s="359" t="s">
        <v>3</v>
      </c>
      <c r="Y3" s="358" t="s">
        <v>102</v>
      </c>
      <c r="Z3" s="358" t="s">
        <v>46</v>
      </c>
      <c r="AA3" s="358" t="s">
        <v>47</v>
      </c>
      <c r="AB3" s="358" t="s">
        <v>48</v>
      </c>
      <c r="AC3" s="358" t="s">
        <v>49</v>
      </c>
      <c r="AD3" s="358" t="s">
        <v>66</v>
      </c>
      <c r="AE3" s="358" t="s">
        <v>51</v>
      </c>
      <c r="AF3" s="359" t="s">
        <v>3</v>
      </c>
      <c r="AG3" s="358" t="s">
        <v>102</v>
      </c>
      <c r="AH3" s="358" t="s">
        <v>46</v>
      </c>
      <c r="AI3" s="358" t="s">
        <v>47</v>
      </c>
      <c r="AJ3" s="358" t="s">
        <v>48</v>
      </c>
      <c r="AK3" s="358" t="s">
        <v>49</v>
      </c>
      <c r="AL3" s="358" t="s">
        <v>66</v>
      </c>
      <c r="AM3" s="358" t="s">
        <v>51</v>
      </c>
      <c r="AN3" s="359" t="s">
        <v>3</v>
      </c>
      <c r="AO3" s="358" t="s">
        <v>102</v>
      </c>
      <c r="AP3" s="358" t="s">
        <v>46</v>
      </c>
      <c r="AQ3" s="358" t="s">
        <v>47</v>
      </c>
      <c r="AR3" s="358" t="s">
        <v>48</v>
      </c>
      <c r="AS3" s="358" t="s">
        <v>49</v>
      </c>
      <c r="AT3" s="358" t="s">
        <v>66</v>
      </c>
      <c r="AU3" s="358" t="s">
        <v>51</v>
      </c>
      <c r="AV3" s="359" t="s">
        <v>3</v>
      </c>
      <c r="AW3" s="358" t="s">
        <v>102</v>
      </c>
      <c r="AX3" s="358" t="s">
        <v>46</v>
      </c>
      <c r="AY3" s="358" t="s">
        <v>47</v>
      </c>
      <c r="AZ3" s="358" t="s">
        <v>48</v>
      </c>
      <c r="BA3" s="358" t="s">
        <v>49</v>
      </c>
      <c r="BB3" s="358" t="s">
        <v>66</v>
      </c>
      <c r="BC3" s="358" t="s">
        <v>51</v>
      </c>
      <c r="BD3" s="359" t="s">
        <v>3</v>
      </c>
      <c r="BE3" s="358" t="s">
        <v>102</v>
      </c>
      <c r="BF3" s="358" t="s">
        <v>46</v>
      </c>
      <c r="BG3" s="358" t="s">
        <v>47</v>
      </c>
      <c r="BH3" s="358" t="s">
        <v>48</v>
      </c>
      <c r="BI3" s="358" t="s">
        <v>49</v>
      </c>
      <c r="BJ3" s="358" t="s">
        <v>66</v>
      </c>
      <c r="BK3" s="358" t="s">
        <v>51</v>
      </c>
      <c r="BL3" s="359" t="s">
        <v>3</v>
      </c>
      <c r="BM3" s="358" t="s">
        <v>102</v>
      </c>
      <c r="BN3" s="358" t="s">
        <v>46</v>
      </c>
      <c r="BO3" s="358" t="s">
        <v>47</v>
      </c>
      <c r="BP3" s="358" t="s">
        <v>48</v>
      </c>
      <c r="BQ3" s="358" t="s">
        <v>49</v>
      </c>
      <c r="BR3" s="358" t="s">
        <v>66</v>
      </c>
      <c r="BS3" s="358" t="s">
        <v>51</v>
      </c>
      <c r="BT3" s="359" t="s">
        <v>3</v>
      </c>
      <c r="BU3" s="358" t="s">
        <v>102</v>
      </c>
      <c r="BV3" s="358" t="s">
        <v>46</v>
      </c>
      <c r="BW3" s="358" t="s">
        <v>47</v>
      </c>
      <c r="BX3" s="358" t="s">
        <v>48</v>
      </c>
      <c r="BY3" s="358" t="s">
        <v>49</v>
      </c>
      <c r="BZ3" s="358" t="s">
        <v>66</v>
      </c>
      <c r="CA3" s="358" t="s">
        <v>51</v>
      </c>
      <c r="CB3" s="359" t="s">
        <v>3</v>
      </c>
      <c r="CC3" s="358" t="s">
        <v>102</v>
      </c>
      <c r="CD3" s="358" t="s">
        <v>46</v>
      </c>
      <c r="CE3" s="358" t="s">
        <v>47</v>
      </c>
      <c r="CF3" s="358" t="s">
        <v>48</v>
      </c>
      <c r="CG3" s="358" t="s">
        <v>49</v>
      </c>
      <c r="CH3" s="358" t="s">
        <v>66</v>
      </c>
      <c r="CI3" s="358" t="s">
        <v>51</v>
      </c>
      <c r="CJ3" s="359" t="s">
        <v>3</v>
      </c>
      <c r="CK3" s="358" t="s">
        <v>102</v>
      </c>
      <c r="CL3" s="358" t="s">
        <v>46</v>
      </c>
      <c r="CM3" s="358" t="s">
        <v>47</v>
      </c>
      <c r="CN3" s="358" t="s">
        <v>48</v>
      </c>
      <c r="CO3" s="358" t="s">
        <v>49</v>
      </c>
      <c r="CP3" s="358" t="s">
        <v>66</v>
      </c>
      <c r="CQ3" s="358" t="s">
        <v>51</v>
      </c>
      <c r="CR3" s="359" t="s">
        <v>3</v>
      </c>
      <c r="CS3" s="358" t="s">
        <v>102</v>
      </c>
      <c r="CT3" s="358" t="s">
        <v>46</v>
      </c>
      <c r="CU3" s="358" t="s">
        <v>47</v>
      </c>
      <c r="CV3" s="358" t="s">
        <v>48</v>
      </c>
      <c r="CW3" s="358" t="s">
        <v>49</v>
      </c>
      <c r="CX3" s="358" t="s">
        <v>66</v>
      </c>
      <c r="CY3" s="358" t="s">
        <v>51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103</v>
      </c>
      <c r="H4" s="356" t="s">
        <v>19</v>
      </c>
      <c r="I4" s="356" t="s">
        <v>20</v>
      </c>
      <c r="J4" s="356" t="s">
        <v>21</v>
      </c>
      <c r="K4" s="356" t="s">
        <v>22</v>
      </c>
      <c r="L4" s="356" t="s">
        <v>23</v>
      </c>
      <c r="M4" s="356" t="s">
        <v>104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79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香川県</v>
      </c>
      <c r="B7" s="293" t="str">
        <f>ごみ処理概要!B7</f>
        <v>37000</v>
      </c>
      <c r="C7" s="294" t="s">
        <v>3</v>
      </c>
      <c r="D7" s="295">
        <f t="shared" ref="D7:D24" si="0">SUM(E7,F7,N7,O7)</f>
        <v>0</v>
      </c>
      <c r="E7" s="295">
        <f t="shared" ref="E7:E24" si="1">X7</f>
        <v>0</v>
      </c>
      <c r="F7" s="295">
        <f t="shared" ref="F7:F24" si="2">SUM(G7:M7)</f>
        <v>0</v>
      </c>
      <c r="G7" s="295">
        <f t="shared" ref="G7:G24" si="3">AF7</f>
        <v>0</v>
      </c>
      <c r="H7" s="295">
        <f t="shared" ref="H7:H24" si="4">AN7</f>
        <v>0</v>
      </c>
      <c r="I7" s="295">
        <f t="shared" ref="I7:I24" si="5">AV7</f>
        <v>0</v>
      </c>
      <c r="J7" s="295">
        <f t="shared" ref="J7:J24" si="6">BD7</f>
        <v>0</v>
      </c>
      <c r="K7" s="295">
        <f t="shared" ref="K7:K24" si="7">BL7</f>
        <v>0</v>
      </c>
      <c r="L7" s="295">
        <f t="shared" ref="L7:L24" si="8">BT7</f>
        <v>0</v>
      </c>
      <c r="M7" s="295">
        <f t="shared" ref="M7:M24" si="9">CB7</f>
        <v>0</v>
      </c>
      <c r="N7" s="295">
        <f t="shared" ref="N7:N24" si="10">CJ7</f>
        <v>0</v>
      </c>
      <c r="O7" s="295">
        <f t="shared" ref="O7:O24" si="11">CR7</f>
        <v>0</v>
      </c>
      <c r="P7" s="295">
        <f t="shared" ref="P7:P24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24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24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24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24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24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24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24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24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24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24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f t="shared" si="3"/>
        <v>0</v>
      </c>
      <c r="H23" s="283">
        <f t="shared" si="4"/>
        <v>0</v>
      </c>
      <c r="I23" s="283">
        <f t="shared" si="5"/>
        <v>0</v>
      </c>
      <c r="J23" s="283">
        <f t="shared" si="6"/>
        <v>0</v>
      </c>
      <c r="K23" s="283">
        <f t="shared" si="7"/>
        <v>0</v>
      </c>
      <c r="L23" s="283">
        <f t="shared" si="8"/>
        <v>0</v>
      </c>
      <c r="M23" s="283">
        <f t="shared" si="9"/>
        <v>0</v>
      </c>
      <c r="N23" s="283">
        <f t="shared" si="10"/>
        <v>0</v>
      </c>
      <c r="O23" s="283">
        <f t="shared" si="11"/>
        <v>0</v>
      </c>
      <c r="P23" s="283">
        <f t="shared" si="12"/>
        <v>0</v>
      </c>
      <c r="Q23" s="283">
        <f>0</f>
        <v>0</v>
      </c>
      <c r="R23" s="283">
        <f>0</f>
        <v>0</v>
      </c>
      <c r="S23" s="283">
        <f>0</f>
        <v>0</v>
      </c>
      <c r="T23" s="283">
        <f>0</f>
        <v>0</v>
      </c>
      <c r="U23" s="283">
        <f>0</f>
        <v>0</v>
      </c>
      <c r="V23" s="283">
        <f>0</f>
        <v>0</v>
      </c>
      <c r="W23" s="283">
        <f>0</f>
        <v>0</v>
      </c>
      <c r="X23" s="283">
        <f t="shared" si="13"/>
        <v>0</v>
      </c>
      <c r="Y23" s="283">
        <f>0</f>
        <v>0</v>
      </c>
      <c r="Z23" s="283">
        <f>0</f>
        <v>0</v>
      </c>
      <c r="AA23" s="283">
        <f>0</f>
        <v>0</v>
      </c>
      <c r="AB23" s="283">
        <f>0</f>
        <v>0</v>
      </c>
      <c r="AC23" s="283">
        <f>0</f>
        <v>0</v>
      </c>
      <c r="AD23" s="283">
        <f>0</f>
        <v>0</v>
      </c>
      <c r="AE23" s="283">
        <f>0</f>
        <v>0</v>
      </c>
      <c r="AF23" s="283">
        <f t="shared" si="14"/>
        <v>0</v>
      </c>
      <c r="AG23" s="283">
        <f>0</f>
        <v>0</v>
      </c>
      <c r="AH23" s="283">
        <f>0</f>
        <v>0</v>
      </c>
      <c r="AI23" s="283">
        <f>0</f>
        <v>0</v>
      </c>
      <c r="AJ23" s="283">
        <f>0</f>
        <v>0</v>
      </c>
      <c r="AK23" s="283">
        <f>0</f>
        <v>0</v>
      </c>
      <c r="AL23" s="283">
        <f>0</f>
        <v>0</v>
      </c>
      <c r="AM23" s="283">
        <f>0</f>
        <v>0</v>
      </c>
      <c r="AN23" s="283">
        <f t="shared" si="15"/>
        <v>0</v>
      </c>
      <c r="AO23" s="283">
        <f>0</f>
        <v>0</v>
      </c>
      <c r="AP23" s="283">
        <f>0</f>
        <v>0</v>
      </c>
      <c r="AQ23" s="283">
        <f>0</f>
        <v>0</v>
      </c>
      <c r="AR23" s="283">
        <f>0</f>
        <v>0</v>
      </c>
      <c r="AS23" s="283">
        <f>0</f>
        <v>0</v>
      </c>
      <c r="AT23" s="283">
        <f>0</f>
        <v>0</v>
      </c>
      <c r="AU23" s="283">
        <f>0</f>
        <v>0</v>
      </c>
      <c r="AV23" s="283">
        <f t="shared" si="16"/>
        <v>0</v>
      </c>
      <c r="AW23" s="283">
        <f>0</f>
        <v>0</v>
      </c>
      <c r="AX23" s="283">
        <f>0</f>
        <v>0</v>
      </c>
      <c r="AY23" s="283">
        <f>0</f>
        <v>0</v>
      </c>
      <c r="AZ23" s="283">
        <f>0</f>
        <v>0</v>
      </c>
      <c r="BA23" s="283">
        <f>0</f>
        <v>0</v>
      </c>
      <c r="BB23" s="283">
        <f>0</f>
        <v>0</v>
      </c>
      <c r="BC23" s="283">
        <f>0</f>
        <v>0</v>
      </c>
      <c r="BD23" s="283">
        <f t="shared" si="17"/>
        <v>0</v>
      </c>
      <c r="BE23" s="283">
        <f>0</f>
        <v>0</v>
      </c>
      <c r="BF23" s="283">
        <f>0</f>
        <v>0</v>
      </c>
      <c r="BG23" s="283">
        <f>0</f>
        <v>0</v>
      </c>
      <c r="BH23" s="283">
        <f>0</f>
        <v>0</v>
      </c>
      <c r="BI23" s="283">
        <f>0</f>
        <v>0</v>
      </c>
      <c r="BJ23" s="283">
        <f>0</f>
        <v>0</v>
      </c>
      <c r="BK23" s="283">
        <f>0</f>
        <v>0</v>
      </c>
      <c r="BL23" s="283">
        <f t="shared" si="18"/>
        <v>0</v>
      </c>
      <c r="BM23" s="283">
        <f>0</f>
        <v>0</v>
      </c>
      <c r="BN23" s="283">
        <f>0</f>
        <v>0</v>
      </c>
      <c r="BO23" s="283">
        <f>0</f>
        <v>0</v>
      </c>
      <c r="BP23" s="283">
        <f>0</f>
        <v>0</v>
      </c>
      <c r="BQ23" s="283">
        <f>0</f>
        <v>0</v>
      </c>
      <c r="BR23" s="283">
        <f>0</f>
        <v>0</v>
      </c>
      <c r="BS23" s="283">
        <f>0</f>
        <v>0</v>
      </c>
      <c r="BT23" s="283">
        <f t="shared" si="19"/>
        <v>0</v>
      </c>
      <c r="BU23" s="283">
        <f>0</f>
        <v>0</v>
      </c>
      <c r="BV23" s="283">
        <f>0</f>
        <v>0</v>
      </c>
      <c r="BW23" s="283">
        <f>0</f>
        <v>0</v>
      </c>
      <c r="BX23" s="283">
        <f>0</f>
        <v>0</v>
      </c>
      <c r="BY23" s="283">
        <f>0</f>
        <v>0</v>
      </c>
      <c r="BZ23" s="283">
        <f>0</f>
        <v>0</v>
      </c>
      <c r="CA23" s="283">
        <f>0</f>
        <v>0</v>
      </c>
      <c r="CB23" s="283">
        <f t="shared" si="20"/>
        <v>0</v>
      </c>
      <c r="CC23" s="283">
        <f>0</f>
        <v>0</v>
      </c>
      <c r="CD23" s="283">
        <f>0</f>
        <v>0</v>
      </c>
      <c r="CE23" s="283">
        <f>0</f>
        <v>0</v>
      </c>
      <c r="CF23" s="283">
        <f>0</f>
        <v>0</v>
      </c>
      <c r="CG23" s="283">
        <f>0</f>
        <v>0</v>
      </c>
      <c r="CH23" s="283">
        <f>0</f>
        <v>0</v>
      </c>
      <c r="CI23" s="283">
        <f>0</f>
        <v>0</v>
      </c>
      <c r="CJ23" s="283">
        <f t="shared" si="21"/>
        <v>0</v>
      </c>
      <c r="CK23" s="283">
        <f>0</f>
        <v>0</v>
      </c>
      <c r="CL23" s="283">
        <f>0</f>
        <v>0</v>
      </c>
      <c r="CM23" s="283">
        <f>0</f>
        <v>0</v>
      </c>
      <c r="CN23" s="283">
        <f>0</f>
        <v>0</v>
      </c>
      <c r="CO23" s="283">
        <f>0</f>
        <v>0</v>
      </c>
      <c r="CP23" s="283">
        <f>0</f>
        <v>0</v>
      </c>
      <c r="CQ23" s="283">
        <f>0</f>
        <v>0</v>
      </c>
      <c r="CR23" s="283">
        <f t="shared" si="22"/>
        <v>0</v>
      </c>
      <c r="CS23" s="283">
        <f>0</f>
        <v>0</v>
      </c>
      <c r="CT23" s="283">
        <f>0</f>
        <v>0</v>
      </c>
      <c r="CU23" s="283">
        <f>0</f>
        <v>0</v>
      </c>
      <c r="CV23" s="283">
        <f>0</f>
        <v>0</v>
      </c>
      <c r="CW23" s="283">
        <f>0</f>
        <v>0</v>
      </c>
      <c r="CX23" s="283">
        <f>0</f>
        <v>0</v>
      </c>
      <c r="CY23" s="283">
        <f>0</f>
        <v>0</v>
      </c>
    </row>
    <row r="24" spans="1:103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f t="shared" si="3"/>
        <v>0</v>
      </c>
      <c r="H24" s="283">
        <f t="shared" si="4"/>
        <v>0</v>
      </c>
      <c r="I24" s="283">
        <f t="shared" si="5"/>
        <v>0</v>
      </c>
      <c r="J24" s="283">
        <f t="shared" si="6"/>
        <v>0</v>
      </c>
      <c r="K24" s="283">
        <f t="shared" si="7"/>
        <v>0</v>
      </c>
      <c r="L24" s="283">
        <f t="shared" si="8"/>
        <v>0</v>
      </c>
      <c r="M24" s="283">
        <f t="shared" si="9"/>
        <v>0</v>
      </c>
      <c r="N24" s="283">
        <f t="shared" si="10"/>
        <v>0</v>
      </c>
      <c r="O24" s="283">
        <f t="shared" si="11"/>
        <v>0</v>
      </c>
      <c r="P24" s="283">
        <f t="shared" si="12"/>
        <v>0</v>
      </c>
      <c r="Q24" s="283">
        <f>0</f>
        <v>0</v>
      </c>
      <c r="R24" s="283">
        <f>0</f>
        <v>0</v>
      </c>
      <c r="S24" s="283">
        <f>0</f>
        <v>0</v>
      </c>
      <c r="T24" s="283">
        <f>0</f>
        <v>0</v>
      </c>
      <c r="U24" s="283">
        <f>0</f>
        <v>0</v>
      </c>
      <c r="V24" s="283">
        <f>0</f>
        <v>0</v>
      </c>
      <c r="W24" s="283">
        <f>0</f>
        <v>0</v>
      </c>
      <c r="X24" s="283">
        <f t="shared" si="13"/>
        <v>0</v>
      </c>
      <c r="Y24" s="283">
        <f>0</f>
        <v>0</v>
      </c>
      <c r="Z24" s="283">
        <f>0</f>
        <v>0</v>
      </c>
      <c r="AA24" s="283">
        <f>0</f>
        <v>0</v>
      </c>
      <c r="AB24" s="283">
        <f>0</f>
        <v>0</v>
      </c>
      <c r="AC24" s="283">
        <f>0</f>
        <v>0</v>
      </c>
      <c r="AD24" s="283">
        <f>0</f>
        <v>0</v>
      </c>
      <c r="AE24" s="283">
        <f>0</f>
        <v>0</v>
      </c>
      <c r="AF24" s="283">
        <f t="shared" si="14"/>
        <v>0</v>
      </c>
      <c r="AG24" s="283">
        <f>0</f>
        <v>0</v>
      </c>
      <c r="AH24" s="283">
        <f>0</f>
        <v>0</v>
      </c>
      <c r="AI24" s="283">
        <f>0</f>
        <v>0</v>
      </c>
      <c r="AJ24" s="283">
        <f>0</f>
        <v>0</v>
      </c>
      <c r="AK24" s="283">
        <f>0</f>
        <v>0</v>
      </c>
      <c r="AL24" s="283">
        <f>0</f>
        <v>0</v>
      </c>
      <c r="AM24" s="283">
        <f>0</f>
        <v>0</v>
      </c>
      <c r="AN24" s="283">
        <f t="shared" si="15"/>
        <v>0</v>
      </c>
      <c r="AO24" s="283">
        <f>0</f>
        <v>0</v>
      </c>
      <c r="AP24" s="283">
        <f>0</f>
        <v>0</v>
      </c>
      <c r="AQ24" s="283">
        <f>0</f>
        <v>0</v>
      </c>
      <c r="AR24" s="283">
        <f>0</f>
        <v>0</v>
      </c>
      <c r="AS24" s="283">
        <f>0</f>
        <v>0</v>
      </c>
      <c r="AT24" s="283">
        <f>0</f>
        <v>0</v>
      </c>
      <c r="AU24" s="283">
        <f>0</f>
        <v>0</v>
      </c>
      <c r="AV24" s="283">
        <f t="shared" si="16"/>
        <v>0</v>
      </c>
      <c r="AW24" s="283">
        <f>0</f>
        <v>0</v>
      </c>
      <c r="AX24" s="283">
        <f>0</f>
        <v>0</v>
      </c>
      <c r="AY24" s="283">
        <f>0</f>
        <v>0</v>
      </c>
      <c r="AZ24" s="283">
        <f>0</f>
        <v>0</v>
      </c>
      <c r="BA24" s="283">
        <f>0</f>
        <v>0</v>
      </c>
      <c r="BB24" s="283">
        <f>0</f>
        <v>0</v>
      </c>
      <c r="BC24" s="283">
        <f>0</f>
        <v>0</v>
      </c>
      <c r="BD24" s="283">
        <f t="shared" si="17"/>
        <v>0</v>
      </c>
      <c r="BE24" s="283">
        <f>0</f>
        <v>0</v>
      </c>
      <c r="BF24" s="283">
        <f>0</f>
        <v>0</v>
      </c>
      <c r="BG24" s="283">
        <f>0</f>
        <v>0</v>
      </c>
      <c r="BH24" s="283">
        <f>0</f>
        <v>0</v>
      </c>
      <c r="BI24" s="283">
        <f>0</f>
        <v>0</v>
      </c>
      <c r="BJ24" s="283">
        <f>0</f>
        <v>0</v>
      </c>
      <c r="BK24" s="283">
        <f>0</f>
        <v>0</v>
      </c>
      <c r="BL24" s="283">
        <f t="shared" si="18"/>
        <v>0</v>
      </c>
      <c r="BM24" s="283">
        <f>0</f>
        <v>0</v>
      </c>
      <c r="BN24" s="283">
        <f>0</f>
        <v>0</v>
      </c>
      <c r="BO24" s="283">
        <f>0</f>
        <v>0</v>
      </c>
      <c r="BP24" s="283">
        <f>0</f>
        <v>0</v>
      </c>
      <c r="BQ24" s="283">
        <f>0</f>
        <v>0</v>
      </c>
      <c r="BR24" s="283">
        <f>0</f>
        <v>0</v>
      </c>
      <c r="BS24" s="283">
        <f>0</f>
        <v>0</v>
      </c>
      <c r="BT24" s="283">
        <f t="shared" si="19"/>
        <v>0</v>
      </c>
      <c r="BU24" s="283">
        <f>0</f>
        <v>0</v>
      </c>
      <c r="BV24" s="283">
        <f>0</f>
        <v>0</v>
      </c>
      <c r="BW24" s="283">
        <f>0</f>
        <v>0</v>
      </c>
      <c r="BX24" s="283">
        <f>0</f>
        <v>0</v>
      </c>
      <c r="BY24" s="283">
        <f>0</f>
        <v>0</v>
      </c>
      <c r="BZ24" s="283">
        <f>0</f>
        <v>0</v>
      </c>
      <c r="CA24" s="283">
        <f>0</f>
        <v>0</v>
      </c>
      <c r="CB24" s="283">
        <f t="shared" si="20"/>
        <v>0</v>
      </c>
      <c r="CC24" s="283">
        <f>0</f>
        <v>0</v>
      </c>
      <c r="CD24" s="283">
        <f>0</f>
        <v>0</v>
      </c>
      <c r="CE24" s="283">
        <f>0</f>
        <v>0</v>
      </c>
      <c r="CF24" s="283">
        <f>0</f>
        <v>0</v>
      </c>
      <c r="CG24" s="283">
        <f>0</f>
        <v>0</v>
      </c>
      <c r="CH24" s="283">
        <f>0</f>
        <v>0</v>
      </c>
      <c r="CI24" s="283">
        <f>0</f>
        <v>0</v>
      </c>
      <c r="CJ24" s="283">
        <f t="shared" si="21"/>
        <v>0</v>
      </c>
      <c r="CK24" s="283">
        <f>0</f>
        <v>0</v>
      </c>
      <c r="CL24" s="283">
        <f>0</f>
        <v>0</v>
      </c>
      <c r="CM24" s="283">
        <f>0</f>
        <v>0</v>
      </c>
      <c r="CN24" s="283">
        <f>0</f>
        <v>0</v>
      </c>
      <c r="CO24" s="283">
        <f>0</f>
        <v>0</v>
      </c>
      <c r="CP24" s="283">
        <f>0</f>
        <v>0</v>
      </c>
      <c r="CQ24" s="283">
        <f>0</f>
        <v>0</v>
      </c>
      <c r="CR24" s="283">
        <f t="shared" si="22"/>
        <v>0</v>
      </c>
      <c r="CS24" s="283">
        <f>0</f>
        <v>0</v>
      </c>
      <c r="CT24" s="283">
        <f>0</f>
        <v>0</v>
      </c>
      <c r="CU24" s="283">
        <f>0</f>
        <v>0</v>
      </c>
      <c r="CV24" s="283">
        <f>0</f>
        <v>0</v>
      </c>
      <c r="CW24" s="283">
        <f>0</f>
        <v>0</v>
      </c>
      <c r="CX24" s="283">
        <f>0</f>
        <v>0</v>
      </c>
      <c r="CY24" s="283">
        <f>0</f>
        <v>0</v>
      </c>
    </row>
    <row r="25" spans="1:103" ht="13.5" customHeight="1" x14ac:dyDescent="0.15">
      <c r="A25" s="281"/>
      <c r="B25" s="282"/>
      <c r="C25" s="281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83"/>
      <c r="BR25" s="283"/>
      <c r="BS25" s="283"/>
      <c r="BT25" s="283"/>
      <c r="BU25" s="283"/>
      <c r="BV25" s="283"/>
      <c r="BW25" s="283"/>
      <c r="BX25" s="283"/>
      <c r="BY25" s="283"/>
      <c r="BZ25" s="283"/>
      <c r="CA25" s="283"/>
      <c r="CB25" s="283"/>
      <c r="CC25" s="283"/>
      <c r="CD25" s="283"/>
      <c r="CE25" s="283"/>
      <c r="CF25" s="283"/>
      <c r="CG25" s="283"/>
      <c r="CH25" s="283"/>
      <c r="CI25" s="283"/>
      <c r="CJ25" s="283"/>
      <c r="CK25" s="283"/>
      <c r="CL25" s="283"/>
      <c r="CM25" s="283"/>
      <c r="CN25" s="283"/>
      <c r="CO25" s="283"/>
      <c r="CP25" s="283"/>
      <c r="CQ25" s="283"/>
      <c r="CR25" s="283"/>
      <c r="CS25" s="283"/>
      <c r="CT25" s="283"/>
      <c r="CU25" s="283"/>
      <c r="CV25" s="283"/>
      <c r="CW25" s="283"/>
      <c r="CX25" s="283"/>
      <c r="CY25" s="283"/>
    </row>
    <row r="26" spans="1:103" ht="13.5" customHeight="1" x14ac:dyDescent="0.15">
      <c r="A26" s="281"/>
      <c r="B26" s="282"/>
      <c r="C26" s="281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3"/>
      <c r="BM26" s="283"/>
      <c r="BN26" s="283"/>
      <c r="BO26" s="283"/>
      <c r="BP26" s="283"/>
      <c r="BQ26" s="283"/>
      <c r="BR26" s="283"/>
      <c r="BS26" s="283"/>
      <c r="BT26" s="283"/>
      <c r="BU26" s="283"/>
      <c r="BV26" s="283"/>
      <c r="BW26" s="283"/>
      <c r="BX26" s="283"/>
      <c r="BY26" s="283"/>
      <c r="BZ26" s="283"/>
      <c r="CA26" s="283"/>
      <c r="CB26" s="283"/>
      <c r="CC26" s="283"/>
      <c r="CD26" s="283"/>
      <c r="CE26" s="283"/>
      <c r="CF26" s="283"/>
      <c r="CG26" s="283"/>
      <c r="CH26" s="283"/>
      <c r="CI26" s="283"/>
      <c r="CJ26" s="283"/>
      <c r="CK26" s="283"/>
      <c r="CL26" s="283"/>
      <c r="CM26" s="283"/>
      <c r="CN26" s="283"/>
      <c r="CO26" s="283"/>
      <c r="CP26" s="283"/>
      <c r="CQ26" s="283"/>
      <c r="CR26" s="283"/>
      <c r="CS26" s="283"/>
      <c r="CT26" s="283"/>
      <c r="CU26" s="283"/>
      <c r="CV26" s="283"/>
      <c r="CW26" s="283"/>
      <c r="CX26" s="283"/>
      <c r="CY26" s="283"/>
    </row>
    <row r="27" spans="1:103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</row>
    <row r="28" spans="1:103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</row>
    <row r="29" spans="1:103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</row>
    <row r="30" spans="1:103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</row>
    <row r="31" spans="1:103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</row>
    <row r="32" spans="1:103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</row>
    <row r="33" spans="1:103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</row>
    <row r="34" spans="1:103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</row>
    <row r="35" spans="1:103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</row>
    <row r="36" spans="1:103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</row>
    <row r="37" spans="1:103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</row>
    <row r="38" spans="1:103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</row>
    <row r="39" spans="1:103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</row>
    <row r="40" spans="1:103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</row>
    <row r="41" spans="1:103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</row>
    <row r="42" spans="1:103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</row>
    <row r="43" spans="1:103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</row>
    <row r="44" spans="1:103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</row>
    <row r="45" spans="1:103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</row>
    <row r="46" spans="1:103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</row>
    <row r="47" spans="1:103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</row>
    <row r="48" spans="1:10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</row>
    <row r="49" spans="1:10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</row>
    <row r="50" spans="1:10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</row>
    <row r="51" spans="1:10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</row>
    <row r="52" spans="1:10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</row>
    <row r="53" spans="1:10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</row>
    <row r="54" spans="1:10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</row>
    <row r="55" spans="1:10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</row>
    <row r="56" spans="1:10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</row>
    <row r="57" spans="1:10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</row>
    <row r="58" spans="1:10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</row>
    <row r="59" spans="1:10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</row>
    <row r="60" spans="1:10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</row>
    <row r="61" spans="1:10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</row>
    <row r="62" spans="1:10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</row>
    <row r="63" spans="1:10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</row>
    <row r="64" spans="1:10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</row>
    <row r="65" spans="1:10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</row>
    <row r="66" spans="1:10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</row>
    <row r="67" spans="1:10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</row>
    <row r="68" spans="1:10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</row>
    <row r="69" spans="1:10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</row>
    <row r="70" spans="1:10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</row>
    <row r="71" spans="1:10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</row>
    <row r="72" spans="1:10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</row>
    <row r="73" spans="1:10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</row>
    <row r="74" spans="1:10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</row>
    <row r="75" spans="1:10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</row>
    <row r="76" spans="1:10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</row>
    <row r="77" spans="1:10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</row>
    <row r="78" spans="1:10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</row>
    <row r="79" spans="1:10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</row>
    <row r="80" spans="1:10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</row>
    <row r="81" spans="1:10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</row>
    <row r="82" spans="1:10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</row>
    <row r="83" spans="1:10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</row>
    <row r="84" spans="1:10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</row>
    <row r="85" spans="1:10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</row>
    <row r="86" spans="1:10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</row>
    <row r="87" spans="1:10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</row>
    <row r="88" spans="1:10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</row>
    <row r="89" spans="1:10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</row>
    <row r="90" spans="1:10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</row>
    <row r="91" spans="1:10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</row>
    <row r="92" spans="1:10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</row>
    <row r="93" spans="1:10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</row>
    <row r="94" spans="1:10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</row>
    <row r="95" spans="1:10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</row>
    <row r="96" spans="1:10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</row>
    <row r="97" spans="1:10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</row>
    <row r="98" spans="1:10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</row>
    <row r="99" spans="1:10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</row>
    <row r="100" spans="1:10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</row>
    <row r="101" spans="1:10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</row>
    <row r="102" spans="1:10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</row>
    <row r="103" spans="1:10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</row>
    <row r="104" spans="1:10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</row>
    <row r="105" spans="1:10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</row>
    <row r="106" spans="1:10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</row>
    <row r="107" spans="1:10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</row>
    <row r="108" spans="1:10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</row>
    <row r="109" spans="1:10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</row>
    <row r="110" spans="1:10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</row>
    <row r="111" spans="1:10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</row>
    <row r="112" spans="1:10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</row>
    <row r="113" spans="1:10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</row>
    <row r="114" spans="1:10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</row>
    <row r="115" spans="1:10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</row>
    <row r="116" spans="1:10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</row>
    <row r="117" spans="1:10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</row>
    <row r="118" spans="1:10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</row>
    <row r="119" spans="1:10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</row>
    <row r="120" spans="1:10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</row>
    <row r="121" spans="1:10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</row>
    <row r="122" spans="1:10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</row>
    <row r="123" spans="1:10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</row>
    <row r="124" spans="1:10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</row>
    <row r="125" spans="1:10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</row>
    <row r="126" spans="1:10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</row>
    <row r="127" spans="1:10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</row>
    <row r="128" spans="1:10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</row>
    <row r="129" spans="1:10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</row>
    <row r="130" spans="1:10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</row>
    <row r="131" spans="1:10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</row>
    <row r="132" spans="1:10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</row>
    <row r="133" spans="1:10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</row>
    <row r="134" spans="1:10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</row>
    <row r="135" spans="1:10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</row>
    <row r="136" spans="1:10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</row>
    <row r="137" spans="1:10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</row>
    <row r="138" spans="1:10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</row>
    <row r="139" spans="1:10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</row>
    <row r="140" spans="1:10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</row>
    <row r="141" spans="1:10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</row>
    <row r="142" spans="1:10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</row>
    <row r="143" spans="1:10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</row>
    <row r="144" spans="1:10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</row>
    <row r="145" spans="1:10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</row>
    <row r="146" spans="1:10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</row>
    <row r="147" spans="1:10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</row>
    <row r="148" spans="1:10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</row>
    <row r="149" spans="1:10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</row>
    <row r="150" spans="1:10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</row>
    <row r="151" spans="1:10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</row>
    <row r="152" spans="1:10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</row>
    <row r="153" spans="1:10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</row>
    <row r="154" spans="1:10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</row>
    <row r="155" spans="1:10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</row>
    <row r="156" spans="1:10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</row>
    <row r="157" spans="1:10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</row>
    <row r="158" spans="1:10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</row>
    <row r="159" spans="1:10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</row>
    <row r="160" spans="1:10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</row>
    <row r="161" spans="1:10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</row>
    <row r="162" spans="1:10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</row>
    <row r="163" spans="1:10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</row>
    <row r="164" spans="1:10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</row>
    <row r="165" spans="1:10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</row>
    <row r="166" spans="1:10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</row>
    <row r="167" spans="1:10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</row>
    <row r="168" spans="1:10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</row>
    <row r="169" spans="1:10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</row>
    <row r="170" spans="1:10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</row>
    <row r="171" spans="1:10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</row>
    <row r="172" spans="1:10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</row>
    <row r="173" spans="1:10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</row>
    <row r="174" spans="1:10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</row>
    <row r="175" spans="1:10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</row>
    <row r="176" spans="1:10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</row>
    <row r="177" spans="1:10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</row>
    <row r="178" spans="1:10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</row>
    <row r="179" spans="1:10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</row>
    <row r="180" spans="1:10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</row>
    <row r="181" spans="1:10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</row>
    <row r="182" spans="1:10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</row>
    <row r="183" spans="1:10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</row>
    <row r="184" spans="1:10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</row>
    <row r="185" spans="1:10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</row>
    <row r="186" spans="1:10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24">
    <sortCondition ref="A8:A24"/>
    <sortCondition ref="B8:B24"/>
    <sortCondition ref="C8:C24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23" man="1"/>
    <brk id="31" min="1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107</v>
      </c>
      <c r="I5" s="390"/>
      <c r="J5" s="390"/>
      <c r="K5" s="390"/>
      <c r="L5" s="393" t="s">
        <v>108</v>
      </c>
      <c r="M5" s="394" t="s">
        <v>109</v>
      </c>
      <c r="N5" s="395"/>
      <c r="O5" s="396"/>
      <c r="P5" s="397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112</v>
      </c>
      <c r="N6" s="2" t="s">
        <v>113</v>
      </c>
      <c r="O6" s="3" t="s">
        <v>114</v>
      </c>
      <c r="P6" s="398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84" t="s">
        <v>120</v>
      </c>
      <c r="I7" s="384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37000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1" t="s">
        <v>127</v>
      </c>
      <c r="C8" s="372"/>
      <c r="D8" s="372"/>
      <c r="E8" s="120">
        <f ca="1">SUM(E6:E7)</f>
        <v>0</v>
      </c>
      <c r="F8" s="54"/>
      <c r="H8" s="399"/>
      <c r="I8" s="385"/>
      <c r="J8" s="373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37201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76" t="s">
        <v>134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37202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37203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77"/>
      <c r="C11" s="377"/>
      <c r="D11" s="377"/>
      <c r="E11" s="33" t="s">
        <v>145</v>
      </c>
      <c r="F11" s="33" t="s">
        <v>146</v>
      </c>
      <c r="H11" s="399"/>
      <c r="I11" s="385"/>
      <c r="J11" s="374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37204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78" t="s">
        <v>152</v>
      </c>
      <c r="C12" s="381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37205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79"/>
      <c r="C13" s="382"/>
      <c r="D13" s="9" t="s">
        <v>160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37206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79"/>
      <c r="C14" s="382"/>
      <c r="D14" s="9" t="s">
        <v>166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37207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79"/>
      <c r="C15" s="382"/>
      <c r="D15" s="9" t="s">
        <v>172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37208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79"/>
      <c r="C16" s="382"/>
      <c r="D16" s="9" t="s">
        <v>178</v>
      </c>
      <c r="E16" s="38">
        <f t="shared" ca="1" si="3"/>
        <v>0</v>
      </c>
      <c r="F16" s="38">
        <f t="shared" ca="1" si="4"/>
        <v>0</v>
      </c>
      <c r="H16" s="399"/>
      <c r="I16" s="384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37322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79"/>
      <c r="C17" s="382"/>
      <c r="D17" s="9" t="s">
        <v>184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37324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79"/>
      <c r="C18" s="383"/>
      <c r="D18" s="57" t="s">
        <v>189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37341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79"/>
      <c r="C19" s="386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37364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79"/>
      <c r="C20" s="387"/>
      <c r="D20" s="9" t="s">
        <v>202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37386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79"/>
      <c r="C21" s="387"/>
      <c r="D21" s="9" t="s">
        <v>208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37387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79"/>
      <c r="C22" s="387"/>
      <c r="D22" s="9" t="s">
        <v>213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37403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79"/>
      <c r="C23" s="387"/>
      <c r="D23" s="9" t="s">
        <v>218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 t="str">
        <f t="shared" ca="1" si="0"/>
        <v>37404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79"/>
      <c r="C24" s="387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 t="str">
        <f t="shared" ca="1" si="0"/>
        <v>37406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79"/>
      <c r="C25" s="388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>
        <f t="shared" ca="1" si="0"/>
        <v>0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80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>
        <f t="shared" ca="1" si="0"/>
        <v>0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65" t="s">
        <v>67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>
        <f t="shared" ca="1" si="0"/>
        <v>0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>
        <f t="shared" ca="1" si="0"/>
        <v>0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>
        <f t="shared" ca="1" si="0"/>
        <v>0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>
        <f t="shared" ca="1" si="0"/>
        <v>0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>
        <f t="shared" ca="1" si="0"/>
        <v>0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68" t="s">
        <v>272</v>
      </c>
      <c r="C32" s="369"/>
      <c r="D32" s="370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>
        <f t="shared" ca="1" si="0"/>
        <v>0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>
        <f t="shared" ca="1" si="0"/>
        <v>0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>
        <f t="shared" ca="1" si="0"/>
        <v>0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>
        <f t="shared" ca="1" si="0"/>
        <v>0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>
        <f t="shared" ca="1" si="0"/>
        <v>0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>
        <f t="shared" ca="1" si="0"/>
        <v>0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>
        <f t="shared" ca="1" si="0"/>
        <v>0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>
        <f t="shared" ca="1" si="0"/>
        <v>0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>
        <f t="shared" ca="1" si="0"/>
        <v>0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>
        <f t="shared" ca="1" si="0"/>
        <v>0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>
        <f t="shared" ca="1" si="0"/>
        <v>0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>
        <f t="shared" ca="1" si="0"/>
        <v>0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>
        <f t="shared" ca="1" si="0"/>
        <v>0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>
        <f t="shared" ca="1" si="0"/>
        <v>0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>
        <f t="shared" ca="1" si="0"/>
        <v>0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>
        <f t="shared" ca="1" si="0"/>
        <v>0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>
        <f t="shared" ca="1" si="0"/>
        <v>0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>
        <f t="shared" ca="1" si="0"/>
        <v>0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>
        <f t="shared" ca="1" si="0"/>
        <v>0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>
        <f t="shared" ca="1" si="0"/>
        <v>0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>
        <f t="shared" ca="1" si="0"/>
        <v>0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>
        <f t="shared" ca="1" si="0"/>
        <v>0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>
        <f t="shared" ref="AA69:AA79" ca="1" si="19">INDIRECT($W$6&amp;"!"&amp;"B"&amp;ROW(B69))</f>
        <v>0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>
        <f t="shared" ca="1" si="19"/>
        <v>0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>
        <f t="shared" ca="1" si="19"/>
        <v>0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>
        <f t="shared" ca="1" si="19"/>
        <v>0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>
        <f t="shared" ca="1" si="19"/>
        <v>0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>
        <f t="shared" ca="1" si="19"/>
        <v>0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>
        <f t="shared" ca="1" si="19"/>
        <v>0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>
        <f t="shared" ca="1" si="19"/>
        <v>0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>
        <f t="shared" ca="1" si="19"/>
        <v>0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>
        <f t="shared" ca="1" si="19"/>
        <v>0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>
        <f t="shared" ca="1" si="19"/>
        <v>0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>
        <f ca="1">INDIRECT($W$6&amp;"!"&amp;"B"&amp;ROW(B80))</f>
        <v>0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>
        <f ca="1">INDIRECT($W$6&amp;"!"&amp;"B"&amp;ROW(B81))</f>
        <v>0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>
        <f t="shared" ref="AA82:AA145" ca="1" si="20">INDIRECT($W$6&amp;"!"&amp;"B"&amp;ROW(B82))</f>
        <v>0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>
        <f t="shared" ca="1" si="20"/>
        <v>0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>
        <f t="shared" ca="1" si="20"/>
        <v>0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>
        <f t="shared" ca="1" si="20"/>
        <v>0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>
        <f t="shared" ca="1" si="20"/>
        <v>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>
        <f t="shared" ca="1" si="20"/>
        <v>0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>
        <f t="shared" ca="1" si="20"/>
        <v>0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>
        <f t="shared" ca="1" si="20"/>
        <v>0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>
        <f t="shared" ca="1" si="20"/>
        <v>0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>
        <f t="shared" ca="1" si="20"/>
        <v>0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>
        <f t="shared" ca="1" si="20"/>
        <v>0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>
        <f t="shared" ca="1" si="20"/>
        <v>0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>
        <f t="shared" ca="1" si="20"/>
        <v>0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>
        <f t="shared" ca="1" si="20"/>
        <v>0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>
        <f t="shared" ca="1" si="20"/>
        <v>0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>
        <f t="shared" ca="1" si="20"/>
        <v>0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>
        <f t="shared" ca="1" si="20"/>
        <v>0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>
        <f t="shared" ca="1" si="20"/>
        <v>0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>
        <f t="shared" ca="1" si="20"/>
        <v>0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>
        <f t="shared" ca="1" si="20"/>
        <v>0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>
        <f t="shared" ca="1" si="20"/>
        <v>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>
        <f t="shared" ca="1" si="20"/>
        <v>0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>
        <f t="shared" ca="1" si="20"/>
        <v>0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>
        <f t="shared" ca="1" si="20"/>
        <v>0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>
        <f t="shared" ca="1" si="20"/>
        <v>0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>
        <f t="shared" ca="1" si="20"/>
        <v>0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>
        <f t="shared" ca="1" si="20"/>
        <v>0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>
        <f t="shared" ca="1" si="20"/>
        <v>0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>
        <f t="shared" ca="1" si="20"/>
        <v>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>
        <f t="shared" ca="1" si="20"/>
        <v>0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>
        <f t="shared" ca="1" si="20"/>
        <v>0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>
        <f t="shared" ca="1" si="20"/>
        <v>0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>
        <f t="shared" ca="1" si="20"/>
        <v>0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>
        <f t="shared" ca="1" si="20"/>
        <v>0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>
        <f t="shared" ca="1" si="20"/>
        <v>0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>
        <f t="shared" ca="1" si="20"/>
        <v>0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>
        <f t="shared" ca="1" si="20"/>
        <v>0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>
        <f t="shared" ca="1" si="20"/>
        <v>0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>
        <f t="shared" ca="1" si="20"/>
        <v>0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>
        <f t="shared" ca="1" si="20"/>
        <v>0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>
        <f t="shared" ca="1" si="20"/>
        <v>0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>
        <f t="shared" ca="1" si="20"/>
        <v>0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>
        <f t="shared" ca="1" si="20"/>
        <v>0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>
        <f t="shared" ca="1" si="20"/>
        <v>0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>
        <f t="shared" ca="1" si="20"/>
        <v>0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>
        <f t="shared" ca="1" si="20"/>
        <v>0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>
        <f t="shared" ca="1" si="20"/>
        <v>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>
        <f t="shared" ca="1" si="20"/>
        <v>0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>
        <f t="shared" ca="1" si="20"/>
        <v>0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>
        <f t="shared" ca="1" si="20"/>
        <v>0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>
        <f t="shared" ca="1" si="20"/>
        <v>0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>
        <f t="shared" ca="1" si="20"/>
        <v>0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>
        <f t="shared" ca="1" si="20"/>
        <v>0</v>
      </c>
      <c r="AB134" s="1">
        <v>134</v>
      </c>
    </row>
    <row r="135" spans="21:28" ht="21" customHeight="1" x14ac:dyDescent="0.15">
      <c r="AA135" s="1">
        <f t="shared" ca="1" si="20"/>
        <v>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>
        <f t="shared" ca="1" si="20"/>
        <v>0</v>
      </c>
      <c r="AB136" s="1">
        <v>136</v>
      </c>
    </row>
    <row r="137" spans="21:28" ht="21" customHeight="1" x14ac:dyDescent="0.15">
      <c r="AA137" s="1">
        <f t="shared" ca="1" si="20"/>
        <v>0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>
        <f t="shared" ca="1" si="20"/>
        <v>0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>
        <f t="shared" ca="1" si="20"/>
        <v>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>
        <f t="shared" ca="1" si="20"/>
        <v>0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>
        <f t="shared" ca="1" si="20"/>
        <v>0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>
        <f t="shared" ca="1" si="20"/>
        <v>0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>
        <f t="shared" ca="1" si="20"/>
        <v>0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>
        <f t="shared" ca="1" si="20"/>
        <v>0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>
        <f t="shared" ca="1" si="20"/>
        <v>0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>
        <f t="shared" ref="AA146:AA209" ca="1" si="23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3"/>
        <v>0</v>
      </c>
      <c r="AB147" s="1">
        <v>147</v>
      </c>
    </row>
    <row r="148" spans="21:30" ht="21" customHeight="1" x14ac:dyDescent="0.15">
      <c r="Z148" s="1"/>
      <c r="AA148" s="1">
        <f t="shared" ca="1" si="23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3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3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3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3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3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3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3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3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3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3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3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3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3"/>
        <v>0</v>
      </c>
      <c r="AB161" s="1">
        <v>161</v>
      </c>
    </row>
    <row r="162" spans="27:28" s="1" customFormat="1" ht="21" customHeight="1" x14ac:dyDescent="0.15">
      <c r="AA162" s="1">
        <f t="shared" ca="1" si="23"/>
        <v>0</v>
      </c>
      <c r="AB162" s="1">
        <v>162</v>
      </c>
    </row>
    <row r="163" spans="27:28" s="1" customFormat="1" ht="21" customHeight="1" x14ac:dyDescent="0.15">
      <c r="AA163" s="1">
        <f t="shared" ca="1" si="23"/>
        <v>0</v>
      </c>
      <c r="AB163" s="1">
        <v>163</v>
      </c>
    </row>
    <row r="164" spans="27:28" s="1" customFormat="1" ht="21" customHeight="1" x14ac:dyDescent="0.15">
      <c r="AA164" s="1">
        <f t="shared" ca="1" si="23"/>
        <v>0</v>
      </c>
      <c r="AB164" s="1">
        <v>164</v>
      </c>
    </row>
    <row r="165" spans="27:28" s="1" customFormat="1" ht="21" customHeight="1" x14ac:dyDescent="0.15">
      <c r="AA165" s="1">
        <f t="shared" ca="1" si="23"/>
        <v>0</v>
      </c>
      <c r="AB165" s="1">
        <v>165</v>
      </c>
    </row>
    <row r="166" spans="27:28" s="1" customFormat="1" ht="21" customHeight="1" x14ac:dyDescent="0.15">
      <c r="AA166" s="1">
        <f t="shared" ca="1" si="23"/>
        <v>0</v>
      </c>
      <c r="AB166" s="1">
        <v>166</v>
      </c>
    </row>
    <row r="167" spans="27:28" s="1" customFormat="1" ht="21" customHeight="1" x14ac:dyDescent="0.15">
      <c r="AA167" s="1">
        <f t="shared" ca="1" si="23"/>
        <v>0</v>
      </c>
      <c r="AB167" s="1">
        <v>167</v>
      </c>
    </row>
    <row r="168" spans="27:28" s="1" customFormat="1" ht="21" customHeight="1" x14ac:dyDescent="0.15">
      <c r="AA168" s="1">
        <f t="shared" ca="1" si="23"/>
        <v>0</v>
      </c>
      <c r="AB168" s="1">
        <v>168</v>
      </c>
    </row>
    <row r="169" spans="27:28" s="1" customFormat="1" ht="21" customHeight="1" x14ac:dyDescent="0.15">
      <c r="AA169" s="1">
        <f t="shared" ca="1" si="23"/>
        <v>0</v>
      </c>
      <c r="AB169" s="1">
        <v>169</v>
      </c>
    </row>
    <row r="170" spans="27:28" s="1" customFormat="1" ht="21" customHeight="1" x14ac:dyDescent="0.15">
      <c r="AA170" s="1">
        <f t="shared" ca="1" si="23"/>
        <v>0</v>
      </c>
      <c r="AB170" s="1">
        <v>170</v>
      </c>
    </row>
    <row r="171" spans="27:28" s="1" customFormat="1" ht="21" customHeight="1" x14ac:dyDescent="0.15">
      <c r="AA171" s="1">
        <f t="shared" ca="1" si="23"/>
        <v>0</v>
      </c>
      <c r="AB171" s="1">
        <v>171</v>
      </c>
    </row>
    <row r="172" spans="27:28" s="1" customFormat="1" ht="21" customHeight="1" x14ac:dyDescent="0.15">
      <c r="AA172" s="1">
        <f t="shared" ca="1" si="23"/>
        <v>0</v>
      </c>
      <c r="AB172" s="1">
        <v>172</v>
      </c>
    </row>
    <row r="173" spans="27:28" s="1" customFormat="1" ht="21" customHeight="1" x14ac:dyDescent="0.15">
      <c r="AA173" s="1">
        <f t="shared" ca="1" si="23"/>
        <v>0</v>
      </c>
      <c r="AB173" s="1">
        <v>173</v>
      </c>
    </row>
    <row r="174" spans="27:28" s="1" customFormat="1" ht="21" customHeight="1" x14ac:dyDescent="0.15">
      <c r="AA174" s="1">
        <f t="shared" ca="1" si="23"/>
        <v>0</v>
      </c>
      <c r="AB174" s="1">
        <v>174</v>
      </c>
    </row>
    <row r="175" spans="27:28" s="1" customFormat="1" ht="21" customHeight="1" x14ac:dyDescent="0.15">
      <c r="AA175" s="1">
        <f t="shared" ca="1" si="23"/>
        <v>0</v>
      </c>
      <c r="AB175" s="1">
        <v>175</v>
      </c>
    </row>
    <row r="176" spans="27:28" s="1" customFormat="1" ht="21" customHeight="1" x14ac:dyDescent="0.15">
      <c r="AA176" s="1">
        <f t="shared" ca="1" si="23"/>
        <v>0</v>
      </c>
      <c r="AB176" s="1">
        <v>176</v>
      </c>
    </row>
    <row r="177" spans="27:28" s="1" customFormat="1" ht="21" customHeight="1" x14ac:dyDescent="0.15">
      <c r="AA177" s="1">
        <f t="shared" ca="1" si="23"/>
        <v>0</v>
      </c>
      <c r="AB177" s="1">
        <v>177</v>
      </c>
    </row>
    <row r="178" spans="27:28" s="1" customFormat="1" ht="21" customHeight="1" x14ac:dyDescent="0.15">
      <c r="AA178" s="1">
        <f t="shared" ca="1" si="23"/>
        <v>0</v>
      </c>
      <c r="AB178" s="1">
        <v>178</v>
      </c>
    </row>
    <row r="179" spans="27:28" s="1" customFormat="1" ht="21" customHeight="1" x14ac:dyDescent="0.15">
      <c r="AA179" s="1">
        <f t="shared" ca="1" si="23"/>
        <v>0</v>
      </c>
      <c r="AB179" s="1">
        <v>179</v>
      </c>
    </row>
    <row r="180" spans="27:28" s="1" customFormat="1" ht="21" customHeight="1" x14ac:dyDescent="0.15">
      <c r="AA180" s="1">
        <f t="shared" ca="1" si="23"/>
        <v>0</v>
      </c>
      <c r="AB180" s="1">
        <v>180</v>
      </c>
    </row>
    <row r="181" spans="27:28" s="1" customFormat="1" ht="21" customHeight="1" x14ac:dyDescent="0.15">
      <c r="AA181" s="1">
        <f t="shared" ca="1" si="23"/>
        <v>0</v>
      </c>
      <c r="AB181" s="1">
        <v>181</v>
      </c>
    </row>
    <row r="182" spans="27:28" s="1" customFormat="1" ht="21" customHeight="1" x14ac:dyDescent="0.15">
      <c r="AA182" s="1">
        <f t="shared" ca="1" si="23"/>
        <v>0</v>
      </c>
      <c r="AB182" s="1">
        <v>182</v>
      </c>
    </row>
    <row r="183" spans="27:28" s="1" customFormat="1" ht="21" customHeight="1" x14ac:dyDescent="0.15">
      <c r="AA183" s="1">
        <f t="shared" ca="1" si="23"/>
        <v>0</v>
      </c>
      <c r="AB183" s="1">
        <v>183</v>
      </c>
    </row>
    <row r="184" spans="27:28" s="1" customFormat="1" ht="21" customHeight="1" x14ac:dyDescent="0.15">
      <c r="AA184" s="1">
        <f t="shared" ca="1" si="23"/>
        <v>0</v>
      </c>
      <c r="AB184" s="1">
        <v>184</v>
      </c>
    </row>
    <row r="185" spans="27:28" s="1" customFormat="1" ht="21" customHeight="1" x14ac:dyDescent="0.15">
      <c r="AA185" s="1">
        <f t="shared" ca="1" si="23"/>
        <v>0</v>
      </c>
      <c r="AB185" s="1">
        <v>185</v>
      </c>
    </row>
    <row r="186" spans="27:28" s="1" customFormat="1" ht="21" customHeight="1" x14ac:dyDescent="0.15">
      <c r="AA186" s="1">
        <f t="shared" ca="1" si="23"/>
        <v>0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589</v>
      </c>
      <c r="C8" s="402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2024-03-26T01:22:09Z</dcterms:modified>
</cp:coreProperties>
</file>