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4神奈川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AC29" i="2"/>
  <c r="AC30" i="2"/>
  <c r="N30" i="2" s="1"/>
  <c r="AC31" i="2"/>
  <c r="AC32" i="2"/>
  <c r="AC33" i="2"/>
  <c r="AC34" i="2"/>
  <c r="AC35" i="2"/>
  <c r="AC36" i="2"/>
  <c r="AC37" i="2"/>
  <c r="AC38" i="2"/>
  <c r="N38" i="2" s="1"/>
  <c r="AC39" i="2"/>
  <c r="AC40" i="2"/>
  <c r="V8" i="2"/>
  <c r="V9" i="2"/>
  <c r="V10" i="2"/>
  <c r="V11" i="2"/>
  <c r="V12" i="2"/>
  <c r="N12" i="2" s="1"/>
  <c r="V13" i="2"/>
  <c r="N13" i="2" s="1"/>
  <c r="V14" i="2"/>
  <c r="V15" i="2"/>
  <c r="N15" i="2" s="1"/>
  <c r="V16" i="2"/>
  <c r="V17" i="2"/>
  <c r="V18" i="2"/>
  <c r="V19" i="2"/>
  <c r="V20" i="2"/>
  <c r="N20" i="2" s="1"/>
  <c r="V21" i="2"/>
  <c r="N21" i="2" s="1"/>
  <c r="V22" i="2"/>
  <c r="V23" i="2"/>
  <c r="N23" i="2" s="1"/>
  <c r="V24" i="2"/>
  <c r="V25" i="2"/>
  <c r="V26" i="2"/>
  <c r="V27" i="2"/>
  <c r="V28" i="2"/>
  <c r="N28" i="2" s="1"/>
  <c r="V29" i="2"/>
  <c r="N29" i="2" s="1"/>
  <c r="V30" i="2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N39" i="2" s="1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9" i="2"/>
  <c r="N10" i="2"/>
  <c r="N11" i="2"/>
  <c r="N16" i="2"/>
  <c r="N17" i="2"/>
  <c r="N18" i="2"/>
  <c r="N19" i="2"/>
  <c r="N24" i="2"/>
  <c r="N25" i="2"/>
  <c r="N26" i="2"/>
  <c r="N27" i="2"/>
  <c r="N32" i="2"/>
  <c r="N33" i="2"/>
  <c r="N34" i="2"/>
  <c r="N35" i="2"/>
  <c r="N40" i="2"/>
  <c r="K8" i="2"/>
  <c r="K9" i="2"/>
  <c r="K10" i="2"/>
  <c r="D10" i="2" s="1"/>
  <c r="K11" i="2"/>
  <c r="K12" i="2"/>
  <c r="K13" i="2"/>
  <c r="K14" i="2"/>
  <c r="K15" i="2"/>
  <c r="K16" i="2"/>
  <c r="K17" i="2"/>
  <c r="K18" i="2"/>
  <c r="D18" i="2" s="1"/>
  <c r="K19" i="2"/>
  <c r="K20" i="2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K33" i="2"/>
  <c r="K34" i="2"/>
  <c r="D34" i="2" s="1"/>
  <c r="K35" i="2"/>
  <c r="K36" i="2"/>
  <c r="K37" i="2"/>
  <c r="K38" i="2"/>
  <c r="K39" i="2"/>
  <c r="K40" i="2"/>
  <c r="H8" i="2"/>
  <c r="D8" i="2" s="1"/>
  <c r="H9" i="2"/>
  <c r="D9" i="2" s="1"/>
  <c r="H10" i="2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D19" i="2" s="1"/>
  <c r="H20" i="2"/>
  <c r="H21" i="2"/>
  <c r="H22" i="2"/>
  <c r="H23" i="2"/>
  <c r="H24" i="2"/>
  <c r="D24" i="2" s="1"/>
  <c r="H25" i="2"/>
  <c r="D25" i="2" s="1"/>
  <c r="H26" i="2"/>
  <c r="H27" i="2"/>
  <c r="D27" i="2" s="1"/>
  <c r="H28" i="2"/>
  <c r="H29" i="2"/>
  <c r="H30" i="2"/>
  <c r="H31" i="2"/>
  <c r="H32" i="2"/>
  <c r="D32" i="2" s="1"/>
  <c r="H33" i="2"/>
  <c r="D33" i="2" s="1"/>
  <c r="H34" i="2"/>
  <c r="H35" i="2"/>
  <c r="D35" i="2" s="1"/>
  <c r="H36" i="2"/>
  <c r="H37" i="2"/>
  <c r="H38" i="2"/>
  <c r="H39" i="2"/>
  <c r="H40" i="2"/>
  <c r="D4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12" i="2"/>
  <c r="D13" i="2"/>
  <c r="D14" i="2"/>
  <c r="D15" i="2"/>
  <c r="D20" i="2"/>
  <c r="D21" i="2"/>
  <c r="D22" i="2"/>
  <c r="D23" i="2"/>
  <c r="D28" i="2"/>
  <c r="D29" i="2"/>
  <c r="D30" i="2"/>
  <c r="D31" i="2"/>
  <c r="D36" i="2"/>
  <c r="D37" i="2"/>
  <c r="D38" i="2"/>
  <c r="D39" i="2"/>
  <c r="P8" i="1"/>
  <c r="P9" i="1"/>
  <c r="P10" i="1"/>
  <c r="I10" i="1" s="1"/>
  <c r="D10" i="1" s="1"/>
  <c r="P11" i="1"/>
  <c r="I11" i="1" s="1"/>
  <c r="D11" i="1" s="1"/>
  <c r="P12" i="1"/>
  <c r="I12" i="1" s="1"/>
  <c r="D12" i="1" s="1"/>
  <c r="P13" i="1"/>
  <c r="I13" i="1" s="1"/>
  <c r="D13" i="1" s="1"/>
  <c r="P14" i="1"/>
  <c r="P15" i="1"/>
  <c r="P16" i="1"/>
  <c r="P17" i="1"/>
  <c r="P18" i="1"/>
  <c r="I18" i="1" s="1"/>
  <c r="D18" i="1" s="1"/>
  <c r="P19" i="1"/>
  <c r="I19" i="1" s="1"/>
  <c r="D19" i="1" s="1"/>
  <c r="P20" i="1"/>
  <c r="I20" i="1" s="1"/>
  <c r="D20" i="1" s="1"/>
  <c r="P21" i="1"/>
  <c r="I21" i="1" s="1"/>
  <c r="D21" i="1" s="1"/>
  <c r="P22" i="1"/>
  <c r="P23" i="1"/>
  <c r="P24" i="1"/>
  <c r="P25" i="1"/>
  <c r="P26" i="1"/>
  <c r="I26" i="1" s="1"/>
  <c r="D26" i="1" s="1"/>
  <c r="P27" i="1"/>
  <c r="I27" i="1" s="1"/>
  <c r="D27" i="1" s="1"/>
  <c r="P28" i="1"/>
  <c r="I28" i="1" s="1"/>
  <c r="D28" i="1" s="1"/>
  <c r="P29" i="1"/>
  <c r="I29" i="1" s="1"/>
  <c r="D29" i="1" s="1"/>
  <c r="P30" i="1"/>
  <c r="P31" i="1"/>
  <c r="P32" i="1"/>
  <c r="P33" i="1"/>
  <c r="P34" i="1"/>
  <c r="I34" i="1" s="1"/>
  <c r="D34" i="1" s="1"/>
  <c r="P35" i="1"/>
  <c r="I35" i="1" s="1"/>
  <c r="D35" i="1" s="1"/>
  <c r="P36" i="1"/>
  <c r="I36" i="1" s="1"/>
  <c r="D36" i="1" s="1"/>
  <c r="P37" i="1"/>
  <c r="I37" i="1" s="1"/>
  <c r="D37" i="1" s="1"/>
  <c r="P38" i="1"/>
  <c r="P39" i="1"/>
  <c r="P40" i="1"/>
  <c r="I8" i="1"/>
  <c r="D8" i="1" s="1"/>
  <c r="I9" i="1"/>
  <c r="D9" i="1" s="1"/>
  <c r="I14" i="1"/>
  <c r="I15" i="1"/>
  <c r="D15" i="1" s="1"/>
  <c r="I16" i="1"/>
  <c r="D16" i="1" s="1"/>
  <c r="I17" i="1"/>
  <c r="D17" i="1" s="1"/>
  <c r="I22" i="1"/>
  <c r="I23" i="1"/>
  <c r="D23" i="1" s="1"/>
  <c r="I24" i="1"/>
  <c r="D24" i="1" s="1"/>
  <c r="I25" i="1"/>
  <c r="D25" i="1" s="1"/>
  <c r="I30" i="1"/>
  <c r="I31" i="1"/>
  <c r="D31" i="1" s="1"/>
  <c r="I32" i="1"/>
  <c r="D32" i="1" s="1"/>
  <c r="I33" i="1"/>
  <c r="D33" i="1" s="1"/>
  <c r="I38" i="1"/>
  <c r="I39" i="1"/>
  <c r="D39" i="1" s="1"/>
  <c r="I40" i="1"/>
  <c r="D40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14" i="1"/>
  <c r="F14" i="1" s="1"/>
  <c r="D22" i="1"/>
  <c r="N22" i="1" s="1"/>
  <c r="D30" i="1"/>
  <c r="N30" i="1" s="1"/>
  <c r="D38" i="1"/>
  <c r="F38" i="1" s="1"/>
  <c r="F33" i="1" l="1"/>
  <c r="T33" i="1"/>
  <c r="J33" i="1"/>
  <c r="N33" i="1"/>
  <c r="L33" i="1"/>
  <c r="T32" i="1"/>
  <c r="J32" i="1"/>
  <c r="N32" i="1"/>
  <c r="L32" i="1"/>
  <c r="F32" i="1"/>
  <c r="T16" i="1"/>
  <c r="F16" i="1"/>
  <c r="N16" i="1"/>
  <c r="L16" i="1"/>
  <c r="J16" i="1"/>
  <c r="N37" i="1"/>
  <c r="L37" i="1"/>
  <c r="J37" i="1"/>
  <c r="F37" i="1"/>
  <c r="T37" i="1"/>
  <c r="N29" i="1"/>
  <c r="L29" i="1"/>
  <c r="T29" i="1"/>
  <c r="J29" i="1"/>
  <c r="F29" i="1"/>
  <c r="N21" i="1"/>
  <c r="L21" i="1"/>
  <c r="J21" i="1"/>
  <c r="T21" i="1"/>
  <c r="F21" i="1"/>
  <c r="N13" i="1"/>
  <c r="L13" i="1"/>
  <c r="T13" i="1"/>
  <c r="J13" i="1"/>
  <c r="F13" i="1"/>
  <c r="T31" i="1"/>
  <c r="N31" i="1"/>
  <c r="J31" i="1"/>
  <c r="F31" i="1"/>
  <c r="L31" i="1"/>
  <c r="T15" i="1"/>
  <c r="N15" i="1"/>
  <c r="L15" i="1"/>
  <c r="J15" i="1"/>
  <c r="F15" i="1"/>
  <c r="L36" i="1"/>
  <c r="J36" i="1"/>
  <c r="T36" i="1"/>
  <c r="F36" i="1"/>
  <c r="N36" i="1"/>
  <c r="L28" i="1"/>
  <c r="J28" i="1"/>
  <c r="N28" i="1"/>
  <c r="T28" i="1"/>
  <c r="F28" i="1"/>
  <c r="L20" i="1"/>
  <c r="J20" i="1"/>
  <c r="F20" i="1"/>
  <c r="T20" i="1"/>
  <c r="N20" i="1"/>
  <c r="L12" i="1"/>
  <c r="J12" i="1"/>
  <c r="T12" i="1"/>
  <c r="N12" i="1"/>
  <c r="F12" i="1"/>
  <c r="J35" i="1"/>
  <c r="F35" i="1"/>
  <c r="N35" i="1"/>
  <c r="T35" i="1"/>
  <c r="L35" i="1"/>
  <c r="J27" i="1"/>
  <c r="L27" i="1"/>
  <c r="F27" i="1"/>
  <c r="T27" i="1"/>
  <c r="N27" i="1"/>
  <c r="L19" i="1"/>
  <c r="J19" i="1"/>
  <c r="N19" i="1"/>
  <c r="F19" i="1"/>
  <c r="T19" i="1"/>
  <c r="J11" i="1"/>
  <c r="N11" i="1"/>
  <c r="F11" i="1"/>
  <c r="L11" i="1"/>
  <c r="T11" i="1"/>
  <c r="F17" i="1"/>
  <c r="J17" i="1"/>
  <c r="T17" i="1"/>
  <c r="L17" i="1"/>
  <c r="N17" i="1"/>
  <c r="F25" i="1"/>
  <c r="L25" i="1"/>
  <c r="T25" i="1"/>
  <c r="N25" i="1"/>
  <c r="J25" i="1"/>
  <c r="F9" i="1"/>
  <c r="T9" i="1"/>
  <c r="N9" i="1"/>
  <c r="J9" i="1"/>
  <c r="L9" i="1"/>
  <c r="F34" i="1"/>
  <c r="J34" i="1"/>
  <c r="T34" i="1"/>
  <c r="N34" i="1"/>
  <c r="L34" i="1"/>
  <c r="F26" i="1"/>
  <c r="L26" i="1"/>
  <c r="T26" i="1"/>
  <c r="N26" i="1"/>
  <c r="J26" i="1"/>
  <c r="L18" i="1"/>
  <c r="F18" i="1"/>
  <c r="J18" i="1"/>
  <c r="N18" i="1"/>
  <c r="T18" i="1"/>
  <c r="F10" i="1"/>
  <c r="L10" i="1"/>
  <c r="N10" i="1"/>
  <c r="J10" i="1"/>
  <c r="T10" i="1"/>
  <c r="T40" i="1"/>
  <c r="F40" i="1"/>
  <c r="L40" i="1"/>
  <c r="J40" i="1"/>
  <c r="N40" i="1"/>
  <c r="J24" i="1"/>
  <c r="T24" i="1"/>
  <c r="F24" i="1"/>
  <c r="L24" i="1"/>
  <c r="N24" i="1"/>
  <c r="T8" i="1"/>
  <c r="F8" i="1"/>
  <c r="L8" i="1"/>
  <c r="J8" i="1"/>
  <c r="N8" i="1"/>
  <c r="T23" i="1"/>
  <c r="F23" i="1"/>
  <c r="N23" i="1"/>
  <c r="L23" i="1"/>
  <c r="J23" i="1"/>
  <c r="T39" i="1"/>
  <c r="F39" i="1"/>
  <c r="N39" i="1"/>
  <c r="L39" i="1"/>
  <c r="J39" i="1"/>
  <c r="T30" i="1"/>
  <c r="T14" i="1"/>
  <c r="F22" i="1"/>
  <c r="J38" i="1"/>
  <c r="J30" i="1"/>
  <c r="J22" i="1"/>
  <c r="J14" i="1"/>
  <c r="T22" i="1"/>
  <c r="F30" i="1"/>
  <c r="L38" i="1"/>
  <c r="L30" i="1"/>
  <c r="L22" i="1"/>
  <c r="L14" i="1"/>
  <c r="T38" i="1"/>
  <c r="N38" i="1"/>
  <c r="N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AZ7" i="2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<sst xmlns="http://schemas.openxmlformats.org/spreadsheetml/2006/main" count="791" uniqueCount="328">
  <si>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</si>
  <si>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</si>
  <si>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</si>
  <si>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</si>
  <si>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</si>
  <si>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</si>
  <si>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</si>
  <si>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</si>
  <si>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</si>
  <si>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</si>
  <si>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</si>
  <si>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</si>
  <si>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</si>
  <si>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</si>
  <si>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</si>
  <si>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</si>
  <si>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</si>
  <si>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</si>
  <si>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</si>
  <si>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</si>
  <si>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</si>
  <si>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</si>
  <si>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</si>
  <si>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</si>
  <si>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</si>
  <si>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</si>
  <si>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</si>
  <si>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</si>
  <si>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</si>
  <si>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</si>
  <si>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</si>
  <si>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</si>
  <si>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</si>
  <si>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</si>
  <si>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</si>
  <si>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</si>
  <si>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</si>
  <si>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</si>
  <si>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</si>
  <si>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</si>
  <si>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</si>
  <si>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</si>
  <si>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</si>
  <si>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</si>
  <si>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</si>
  <si>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</si>
  <si>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</si>
  <si>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</si>
  <si>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</si>
  <si>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</si>
  <si>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</si>
  <si>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</si>
  <si>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</si>
  <si>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</si>
  <si>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</si>
  <si>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</si>
  <si>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</si>
  <si>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</si>
  <si>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</si>
  <si>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</si>
  <si>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</si>
  <si>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</si>
  <si>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</si>
  <si>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</si>
  <si>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</si>
  <si>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</si>
  <si>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</si>
  <si>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</si>
  <si>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</si>
  <si>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</si>
  <si>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</si>
  <si>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</si>
  <si>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</si>
  <si>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</si>
  <si>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</si>
  <si>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</si>
  <si>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</si>
  <si>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</si>
  <si>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</si>
  <si>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</si>
  <si>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</si>
  <si>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</si>
  <si>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</si>
  <si>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</si>
  <si>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</si>
  <si>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</si>
  <si>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</si>
  <si>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</si>
  <si>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</si>
  <si>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</si>
  <si>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</si>
  <si>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</si>
  <si>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</si>
  <si>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</si>
  <si>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</si>
  <si>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</si>
  <si>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</si>
  <si>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</si>
  <si>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</si>
  <si>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</si>
  <si>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</si>
  <si>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</si>
  <si>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</si>
  <si>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</si>
  <si>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</si>
  <si>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</si>
  <si>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</si>
  <si>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</si>
  <si>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</si>
  <si>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</si>
  <si>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</si>
  <si>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</si>
  <si>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</si>
  <si>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</si>
  <si>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</si>
  <si>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</si>
  <si>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</si>
  <si>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</si>
  <si>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</si>
  <si>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</si>
  <si>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</si>
  <si>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</si>
  <si>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</si>
  <si>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</si>
  <si>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</si>
  <si>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</si>
  <si>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</si>
  <si>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</si>
  <si>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</si>
  <si>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</si>
  <si>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</si>
  <si>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</si>
  <si>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</si>
  <si>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</si>
  <si>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</si>
  <si>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</si>
  <si>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</si>
  <si>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</si>
  <si>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</si>
  <si>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</si>
  <si>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</si>
  <si>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</si>
  <si>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</si>
  <si>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</si>
  <si>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</si>
  <si>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</si>
  <si>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</si>
  <si>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</si>
  <si>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</si>
  <si>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</si>
  <si>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</si>
  <si>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</si>
  <si>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</si>
  <si>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</si>
  <si>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</si>
  <si>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</si>
  <si>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</si>
  <si>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</si>
  <si>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</si>
  <si>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</si>
  <si>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</si>
  <si>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</si>
  <si>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</si>
  <si>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</si>
  <si>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</si>
  <si>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</si>
  <si>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</si>
  <si>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</si>
  <si>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</si>
  <si>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</si>
  <si>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</si>
  <si>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</si>
  <si>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</si>
  <si>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</si>
  <si>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</si>
  <si>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</si>
  <si>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</si>
  <si>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</si>
  <si>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</si>
  <si>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</si>
  <si>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</si>
  <si>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</si>
  <si>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</si>
  <si>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</si>
  <si>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</si>
  <si>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</si>
  <si>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</si>
  <si>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</si>
  <si>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</si>
  <si>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</si>
  <si>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</si>
  <si>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</si>
  <si>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</si>
  <si>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</si>
  <si>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</si>
  <si>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</si>
  <si>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</si>
  <si>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</si>
  <si>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</si>
  <si>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</si>
  <si>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</si>
  <si>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</si>
  <si>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</si>
  <si>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</si>
  <si>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</si>
  <si>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</si>
  <si>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</si>
  <si>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</si>
  <si>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</si>
  <si>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</si>
  <si>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</si>
  <si>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</si>
  <si>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</si>
  <si>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</si>
  <si>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</si>
  <si>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</si>
  <si>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</si>
  <si>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</si>
  <si>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</si>
  <si>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</si>
  <si>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</si>
  <si>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</si>
  <si>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</si>
  <si>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</si>
  <si>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</si>
  <si>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</si>
  <si>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</si>
  <si>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</si>
  <si>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</si>
  <si>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</si>
  <si>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</si>
  <si>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</si>
  <si>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</si>
  <si>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</si>
  <si>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</si>
  <si>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</si>
  <si>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</si>
  <si>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</si>
  <si>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</si>
  <si>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</si>
  <si>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</si>
  <si>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</si>
  <si>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</si>
  <si>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</si>
  <si>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</si>
  <si>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</si>
  <si>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</si>
  <si>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</si>
  <si>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</si>
  <si>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</si>
  <si>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</si>
  <si>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</si>
  <si>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</si>
  <si>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</si>
  <si>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</si>
  <si>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</si>
  <si>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</si>
  <si>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14000</t>
  </si>
  <si>
    <t>水洗化人口等（令和4年度実績）</t>
    <phoneticPr fontId="3"/>
  </si>
  <si>
    <t>し尿処理の状況（令和4年度実績）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</si>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</sst>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40</v>
      </c>
      <c r="B7" s="108" t="s">
        <v>257</v>
      </c>
      <c r="C7" s="92" t="s">
        <v>199</v>
      </c>
      <c r="D7" s="93">
        <f>+SUM(E7,+I7)</f>
        <v>9218311</v>
      </c>
      <c r="E7" s="93">
        <f>+SUM(G7+H7)</f>
        <v>20613</v>
      </c>
      <c r="F7" s="94">
        <f>IF(D7&gt;0,E7/D7*100,"-")</f>
        <v>0.22360929241810132</v>
      </c>
      <c r="G7" s="93">
        <f>SUM(G$8:G$207)</f>
        <v>20526</v>
      </c>
      <c r="H7" s="93">
        <f>SUM(H$8:H$207)</f>
        <v>87</v>
      </c>
      <c r="I7" s="93">
        <f>+SUM(K7,+M7,O7+P7)</f>
        <v>9197698</v>
      </c>
      <c r="J7" s="94">
        <f>IF(D7&gt;0,I7/D7*100,"-")</f>
        <v>99.776390707581896</v>
      </c>
      <c r="K7" s="93">
        <f>SUM(K$8:K$207)</f>
        <v>8863293</v>
      </c>
      <c r="L7" s="94">
        <f>IF(D7&gt;0,K7/D7*100,"-")</f>
        <v>96.148773891442801</v>
      </c>
      <c r="M7" s="93">
        <f>SUM(M$8:M$207)</f>
        <v>0</v>
      </c>
      <c r="N7" s="94">
        <f>IF(D7&gt;0,M7/D7*100,"-")</f>
        <v>0</v>
      </c>
      <c r="O7" s="91">
        <f>SUM(O$8:O$207)</f>
        <v>3002</v>
      </c>
      <c r="P7" s="93">
        <f>SUM(Q7:S7)</f>
        <v>331403</v>
      </c>
      <c r="Q7" s="93">
        <f>SUM(Q$8:Q$207)</f>
        <v>175280</v>
      </c>
      <c r="R7" s="93">
        <f>SUM(R$8:R$207)</f>
        <v>128538</v>
      </c>
      <c r="S7" s="93">
        <f>SUM(S$8:S$207)</f>
        <v>27585</v>
      </c>
      <c r="T7" s="94">
        <f>IF(D7&gt;0,P7/D7*100,"-")</f>
        <v>3.595051197556689</v>
      </c>
      <c r="U7" s="93">
        <f>SUM(U$8:U$207)</f>
        <v>212931</v>
      </c>
      <c r="V7" s="95">
        <f t="shared" ref="V7:AC7" si="0">COUNTIF(V$8:V$207,"○")</f>
        <v>6</v>
      </c>
      <c r="W7" s="95">
        <f t="shared" si="0"/>
        <v>24</v>
      </c>
      <c r="X7" s="95">
        <f t="shared" si="0"/>
        <v>1</v>
      </c>
      <c r="Y7" s="95">
        <f t="shared" si="0"/>
        <v>2</v>
      </c>
      <c r="Z7" s="95">
        <f t="shared" si="0"/>
        <v>9</v>
      </c>
      <c r="AA7" s="95">
        <f t="shared" si="0"/>
        <v>0</v>
      </c>
      <c r="AB7" s="95">
        <f t="shared" si="0"/>
        <v>1</v>
      </c>
      <c r="AC7" s="95">
        <f t="shared" si="0"/>
        <v>23</v>
      </c>
    </row>
    <row r="8" spans="1:31" ht="13.5" customHeight="1">
      <c r="A8" s="85" t="s">
        <v>40</v>
      </c>
      <c r="B8" s="86" t="s">
        <v>260</v>
      </c>
      <c r="C8" s="85" t="s">
        <v>261</v>
      </c>
      <c r="D8" s="87">
        <f>+SUM(E8,+I8)</f>
        <v>3771961</v>
      </c>
      <c r="E8" s="87">
        <f>+SUM(G8+H8)</f>
        <v>5097</v>
      </c>
      <c r="F8" s="106">
        <f>IF(D8&gt;0,E8/D8*100,"-")</f>
        <v>0.13512865058785073</v>
      </c>
      <c r="G8" s="87">
        <v>5097</v>
      </c>
      <c r="H8" s="87">
        <v>0</v>
      </c>
      <c r="I8" s="87">
        <f>+SUM(K8,+M8,O8+P8)</f>
        <v>3766864</v>
      </c>
      <c r="J8" s="88">
        <f>IF(D8&gt;0,I8/D8*100,"-")</f>
        <v>99.864871349412155</v>
      </c>
      <c r="K8" s="87">
        <v>3758575</v>
      </c>
      <c r="L8" s="88">
        <f>IF(D8&gt;0,K8/D8*100,"-")</f>
        <v>99.645118281975869</v>
      </c>
      <c r="M8" s="87">
        <v>0</v>
      </c>
      <c r="N8" s="88">
        <f>IF(D8&gt;0,M8/D8*100,"-")</f>
        <v>0</v>
      </c>
      <c r="O8" s="87">
        <v>0</v>
      </c>
      <c r="P8" s="87">
        <f>SUM(Q8:S8)</f>
        <v>8289</v>
      </c>
      <c r="Q8" s="87">
        <v>6825</v>
      </c>
      <c r="R8" s="87">
        <v>1464</v>
      </c>
      <c r="S8" s="87">
        <v>0</v>
      </c>
      <c r="T8" s="88">
        <f>IF(D8&gt;0,P8/D8*100,"-")</f>
        <v>0.21975306743627518</v>
      </c>
      <c r="U8" s="87">
        <v>105873</v>
      </c>
      <c r="V8" s="85" t="s">
        <v>263</v>
      </c>
      <c r="W8" s="85"/>
      <c r="X8" s="85"/>
      <c r="Y8" s="85"/>
      <c r="Z8" s="85"/>
      <c r="AA8" s="85"/>
      <c r="AB8" s="85" t="s">
        <v>263</v>
      </c>
      <c r="AC8" s="85"/>
      <c r="AD8" s="184" t="s">
        <v>262</v>
      </c>
    </row>
    <row r="9" spans="1:31" ht="13.5" customHeight="1">
      <c r="A9" s="85" t="s">
        <v>40</v>
      </c>
      <c r="B9" s="86" t="s">
        <v>264</v>
      </c>
      <c r="C9" s="85" t="s">
        <v>265</v>
      </c>
      <c r="D9" s="87">
        <f>+SUM(E9,+I9)</f>
        <v>1523861</v>
      </c>
      <c r="E9" s="87">
        <f>+SUM(G9+H9)</f>
        <v>1293</v>
      </c>
      <c r="F9" s="106">
        <f>IF(D9&gt;0,E9/D9*100,"-")</f>
        <v>8.4850258652199903E-2</v>
      </c>
      <c r="G9" s="87">
        <v>1293</v>
      </c>
      <c r="H9" s="87">
        <v>0</v>
      </c>
      <c r="I9" s="87">
        <f>+SUM(K9,+M9,O9+P9)</f>
        <v>1522568</v>
      </c>
      <c r="J9" s="88">
        <f>IF(D9&gt;0,I9/D9*100,"-")</f>
        <v>99.915149741347804</v>
      </c>
      <c r="K9" s="87">
        <v>1517306</v>
      </c>
      <c r="L9" s="88">
        <f>IF(D9&gt;0,K9/D9*100,"-")</f>
        <v>99.569842656252774</v>
      </c>
      <c r="M9" s="87">
        <v>0</v>
      </c>
      <c r="N9" s="88">
        <f>IF(D9&gt;0,M9/D9*100,"-")</f>
        <v>0</v>
      </c>
      <c r="O9" s="87">
        <v>0</v>
      </c>
      <c r="P9" s="87">
        <f>SUM(Q9:S9)</f>
        <v>5262</v>
      </c>
      <c r="Q9" s="87">
        <v>3464</v>
      </c>
      <c r="R9" s="87">
        <v>1798</v>
      </c>
      <c r="S9" s="87">
        <v>0</v>
      </c>
      <c r="T9" s="88">
        <f>IF(D9&gt;0,P9/D9*100,"-")</f>
        <v>0.34530708509503161</v>
      </c>
      <c r="U9" s="87">
        <v>46250</v>
      </c>
      <c r="V9" s="85"/>
      <c r="W9" s="85"/>
      <c r="X9" s="85" t="s">
        <v>263</v>
      </c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40</v>
      </c>
      <c r="B10" s="86" t="s">
        <v>266</v>
      </c>
      <c r="C10" s="85" t="s">
        <v>267</v>
      </c>
      <c r="D10" s="87">
        <f>+SUM(E10,+I10)</f>
        <v>719646</v>
      </c>
      <c r="E10" s="87">
        <f>+SUM(G10+H10)</f>
        <v>2442</v>
      </c>
      <c r="F10" s="106">
        <f>IF(D10&gt;0,E10/D10*100,"-")</f>
        <v>0.33933350564027315</v>
      </c>
      <c r="G10" s="87">
        <v>2442</v>
      </c>
      <c r="H10" s="87">
        <v>0</v>
      </c>
      <c r="I10" s="87">
        <f>+SUM(K10,+M10,O10+P10)</f>
        <v>717204</v>
      </c>
      <c r="J10" s="88">
        <f>IF(D10&gt;0,I10/D10*100,"-")</f>
        <v>99.660666494359731</v>
      </c>
      <c r="K10" s="87">
        <v>695383</v>
      </c>
      <c r="L10" s="88">
        <f>IF(D10&gt;0,K10/D10*100,"-")</f>
        <v>96.628481225491427</v>
      </c>
      <c r="M10" s="87">
        <v>0</v>
      </c>
      <c r="N10" s="88">
        <f>IF(D10&gt;0,M10/D10*100,"-")</f>
        <v>0</v>
      </c>
      <c r="O10" s="87">
        <v>237</v>
      </c>
      <c r="P10" s="87">
        <f>SUM(Q10:S10)</f>
        <v>21584</v>
      </c>
      <c r="Q10" s="87">
        <v>0</v>
      </c>
      <c r="R10" s="87">
        <v>2993</v>
      </c>
      <c r="S10" s="87">
        <v>18591</v>
      </c>
      <c r="T10" s="88">
        <f>IF(D10&gt;0,P10/D10*100,"-")</f>
        <v>2.9992524102127991</v>
      </c>
      <c r="U10" s="87">
        <v>0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40</v>
      </c>
      <c r="B11" s="86" t="s">
        <v>268</v>
      </c>
      <c r="C11" s="85" t="s">
        <v>269</v>
      </c>
      <c r="D11" s="87">
        <f>+SUM(E11,+I11)</f>
        <v>379803</v>
      </c>
      <c r="E11" s="87">
        <f>+SUM(G11+H11)</f>
        <v>486</v>
      </c>
      <c r="F11" s="106">
        <f>IF(D11&gt;0,E11/D11*100,"-")</f>
        <v>0.12796107455707301</v>
      </c>
      <c r="G11" s="87">
        <v>486</v>
      </c>
      <c r="H11" s="87">
        <v>0</v>
      </c>
      <c r="I11" s="87">
        <f>+SUM(K11,+M11,O11+P11)</f>
        <v>379317</v>
      </c>
      <c r="J11" s="88">
        <f>IF(D11&gt;0,I11/D11*100,"-")</f>
        <v>99.872038925442936</v>
      </c>
      <c r="K11" s="87">
        <v>367089</v>
      </c>
      <c r="L11" s="88">
        <f>IF(D11&gt;0,K11/D11*100,"-")</f>
        <v>96.652475098932868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12228</v>
      </c>
      <c r="Q11" s="87">
        <v>9874</v>
      </c>
      <c r="R11" s="87">
        <v>2354</v>
      </c>
      <c r="S11" s="87">
        <v>0</v>
      </c>
      <c r="T11" s="88">
        <f>IF(D11&gt;0,P11/D11*100,"-")</f>
        <v>3.2195638265100595</v>
      </c>
      <c r="U11" s="87">
        <v>0</v>
      </c>
      <c r="V11" s="85"/>
      <c r="W11" s="85" t="s">
        <v>263</v>
      </c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40</v>
      </c>
      <c r="B12" s="86" t="s">
        <v>270</v>
      </c>
      <c r="C12" s="85" t="s">
        <v>271</v>
      </c>
      <c r="D12" s="87">
        <f>+SUM(E12,+I12)</f>
        <v>257713</v>
      </c>
      <c r="E12" s="87">
        <f>+SUM(G12+H12)</f>
        <v>377</v>
      </c>
      <c r="F12" s="106">
        <f>IF(D12&gt;0,E12/D12*100,"-")</f>
        <v>0.14628676085412842</v>
      </c>
      <c r="G12" s="87">
        <v>377</v>
      </c>
      <c r="H12" s="87">
        <v>0</v>
      </c>
      <c r="I12" s="87">
        <f>+SUM(K12,+M12,O12+P12)</f>
        <v>257336</v>
      </c>
      <c r="J12" s="88">
        <f>IF(D12&gt;0,I12/D12*100,"-")</f>
        <v>99.853713239145875</v>
      </c>
      <c r="K12" s="87">
        <v>250844</v>
      </c>
      <c r="L12" s="88">
        <f>IF(D12&gt;0,K12/D12*100,"-")</f>
        <v>97.334631935525167</v>
      </c>
      <c r="M12" s="87">
        <v>0</v>
      </c>
      <c r="N12" s="88">
        <f>IF(D12&gt;0,M12/D12*100,"-")</f>
        <v>0</v>
      </c>
      <c r="O12" s="87">
        <v>2765</v>
      </c>
      <c r="P12" s="87">
        <f>SUM(Q12:S12)</f>
        <v>3727</v>
      </c>
      <c r="Q12" s="87">
        <v>2000</v>
      </c>
      <c r="R12" s="87">
        <v>1727</v>
      </c>
      <c r="S12" s="87">
        <v>0</v>
      </c>
      <c r="T12" s="88">
        <f>IF(D12&gt;0,P12/D12*100,"-")</f>
        <v>1.4461823811759593</v>
      </c>
      <c r="U12" s="87">
        <v>5396</v>
      </c>
      <c r="V12" s="85"/>
      <c r="W12" s="85" t="s">
        <v>263</v>
      </c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40</v>
      </c>
      <c r="B13" s="86" t="s">
        <v>272</v>
      </c>
      <c r="C13" s="85" t="s">
        <v>273</v>
      </c>
      <c r="D13" s="87">
        <f>+SUM(E13,+I13)</f>
        <v>172428</v>
      </c>
      <c r="E13" s="87">
        <f>+SUM(G13+H13)</f>
        <v>205</v>
      </c>
      <c r="F13" s="106">
        <f>IF(D13&gt;0,E13/D13*100,"-")</f>
        <v>0.11889020344723596</v>
      </c>
      <c r="G13" s="87">
        <v>205</v>
      </c>
      <c r="H13" s="87">
        <v>0</v>
      </c>
      <c r="I13" s="87">
        <f>+SUM(K13,+M13,O13+P13)</f>
        <v>172223</v>
      </c>
      <c r="J13" s="88">
        <f>IF(D13&gt;0,I13/D13*100,"-")</f>
        <v>99.881109796552764</v>
      </c>
      <c r="K13" s="87">
        <v>157407</v>
      </c>
      <c r="L13" s="88">
        <f>IF(D13&gt;0,K13/D13*100,"-")</f>
        <v>91.288537824483257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14816</v>
      </c>
      <c r="Q13" s="87">
        <v>12068</v>
      </c>
      <c r="R13" s="87">
        <v>2748</v>
      </c>
      <c r="S13" s="87">
        <v>0</v>
      </c>
      <c r="T13" s="88">
        <f>IF(D13&gt;0,P13/D13*100,"-")</f>
        <v>8.5925719720695017</v>
      </c>
      <c r="U13" s="87">
        <v>1708</v>
      </c>
      <c r="V13" s="85"/>
      <c r="W13" s="85" t="s">
        <v>263</v>
      </c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40</v>
      </c>
      <c r="B14" s="86" t="s">
        <v>274</v>
      </c>
      <c r="C14" s="85" t="s">
        <v>275</v>
      </c>
      <c r="D14" s="87">
        <f>+SUM(E14,+I14)</f>
        <v>443451</v>
      </c>
      <c r="E14" s="87">
        <f>+SUM(G14+H14)</f>
        <v>955</v>
      </c>
      <c r="F14" s="106">
        <f>IF(D14&gt;0,E14/D14*100,"-")</f>
        <v>0.21535637533797422</v>
      </c>
      <c r="G14" s="87">
        <v>955</v>
      </c>
      <c r="H14" s="87">
        <v>0</v>
      </c>
      <c r="I14" s="87">
        <f>+SUM(K14,+M14,O14+P14)</f>
        <v>442496</v>
      </c>
      <c r="J14" s="88">
        <f>IF(D14&gt;0,I14/D14*100,"-")</f>
        <v>99.784643624662024</v>
      </c>
      <c r="K14" s="87">
        <v>427192</v>
      </c>
      <c r="L14" s="88">
        <f>IF(D14&gt;0,K14/D14*100,"-")</f>
        <v>96.333529521863753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15304</v>
      </c>
      <c r="Q14" s="87">
        <v>12006</v>
      </c>
      <c r="R14" s="87">
        <v>3298</v>
      </c>
      <c r="S14" s="87">
        <v>0</v>
      </c>
      <c r="T14" s="88">
        <f>IF(D14&gt;0,P14/D14*100,"-")</f>
        <v>3.4511141027982797</v>
      </c>
      <c r="U14" s="87">
        <v>7245</v>
      </c>
      <c r="V14" s="85"/>
      <c r="W14" s="85" t="s">
        <v>263</v>
      </c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40</v>
      </c>
      <c r="B15" s="86" t="s">
        <v>276</v>
      </c>
      <c r="C15" s="85" t="s">
        <v>277</v>
      </c>
      <c r="D15" s="87">
        <f>+SUM(E15,+I15)</f>
        <v>188061</v>
      </c>
      <c r="E15" s="87">
        <f>+SUM(G15+H15)</f>
        <v>1360</v>
      </c>
      <c r="F15" s="106">
        <f>IF(D15&gt;0,E15/D15*100,"-")</f>
        <v>0.72316960986063028</v>
      </c>
      <c r="G15" s="87">
        <v>1360</v>
      </c>
      <c r="H15" s="87">
        <v>0</v>
      </c>
      <c r="I15" s="87">
        <f>+SUM(K15,+M15,O15+P15)</f>
        <v>186701</v>
      </c>
      <c r="J15" s="88">
        <f>IF(D15&gt;0,I15/D15*100,"-")</f>
        <v>99.276830390139367</v>
      </c>
      <c r="K15" s="87">
        <v>147785</v>
      </c>
      <c r="L15" s="88">
        <f>IF(D15&gt;0,K15/D15*100,"-")</f>
        <v>78.583544700921522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38916</v>
      </c>
      <c r="Q15" s="87">
        <v>29317</v>
      </c>
      <c r="R15" s="87">
        <v>9599</v>
      </c>
      <c r="S15" s="87">
        <v>0</v>
      </c>
      <c r="T15" s="88">
        <f>IF(D15&gt;0,P15/D15*100,"-")</f>
        <v>20.693285689217859</v>
      </c>
      <c r="U15" s="87">
        <v>2760</v>
      </c>
      <c r="V15" s="85"/>
      <c r="W15" s="85" t="s">
        <v>263</v>
      </c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40</v>
      </c>
      <c r="B16" s="86" t="s">
        <v>278</v>
      </c>
      <c r="C16" s="85" t="s">
        <v>279</v>
      </c>
      <c r="D16" s="87">
        <f>+SUM(E16,+I16)</f>
        <v>246123</v>
      </c>
      <c r="E16" s="87">
        <f>+SUM(G16+H16)</f>
        <v>468</v>
      </c>
      <c r="F16" s="106">
        <f>IF(D16&gt;0,E16/D16*100,"-")</f>
        <v>0.1901488280250119</v>
      </c>
      <c r="G16" s="87">
        <v>468</v>
      </c>
      <c r="H16" s="87">
        <v>0</v>
      </c>
      <c r="I16" s="87">
        <f>+SUM(K16,+M16,O16+P16)</f>
        <v>245655</v>
      </c>
      <c r="J16" s="88">
        <f>IF(D16&gt;0,I16/D16*100,"-")</f>
        <v>99.809851171974984</v>
      </c>
      <c r="K16" s="87">
        <v>233876</v>
      </c>
      <c r="L16" s="88">
        <f>IF(D16&gt;0,K16/D16*100,"-")</f>
        <v>95.024032699097603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11779</v>
      </c>
      <c r="Q16" s="87">
        <v>5616</v>
      </c>
      <c r="R16" s="87">
        <v>6163</v>
      </c>
      <c r="S16" s="87">
        <v>0</v>
      </c>
      <c r="T16" s="88">
        <f>IF(D16&gt;0,P16/D16*100,"-")</f>
        <v>4.7858184728773825</v>
      </c>
      <c r="U16" s="87">
        <v>2092</v>
      </c>
      <c r="V16" s="85"/>
      <c r="W16" s="85" t="s">
        <v>263</v>
      </c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40</v>
      </c>
      <c r="B17" s="86" t="s">
        <v>280</v>
      </c>
      <c r="C17" s="85" t="s">
        <v>281</v>
      </c>
      <c r="D17" s="87">
        <f>+SUM(E17,+I17)</f>
        <v>59131</v>
      </c>
      <c r="E17" s="87">
        <f>+SUM(G17+H17)</f>
        <v>79</v>
      </c>
      <c r="F17" s="106">
        <f>IF(D17&gt;0,E17/D17*100,"-")</f>
        <v>0.13360166410174021</v>
      </c>
      <c r="G17" s="87">
        <v>79</v>
      </c>
      <c r="H17" s="87">
        <v>0</v>
      </c>
      <c r="I17" s="87">
        <f>+SUM(K17,+M17,O17+P17)</f>
        <v>59052</v>
      </c>
      <c r="J17" s="88">
        <f>IF(D17&gt;0,I17/D17*100,"-")</f>
        <v>99.866398335898253</v>
      </c>
      <c r="K17" s="87">
        <v>58926</v>
      </c>
      <c r="L17" s="88">
        <f>IF(D17&gt;0,K17/D17*100,"-")</f>
        <v>99.653312137457505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126</v>
      </c>
      <c r="Q17" s="87">
        <v>126</v>
      </c>
      <c r="R17" s="87">
        <v>0</v>
      </c>
      <c r="S17" s="87">
        <v>0</v>
      </c>
      <c r="T17" s="88">
        <f>IF(D17&gt;0,P17/D17*100,"-")</f>
        <v>0.21308619844075022</v>
      </c>
      <c r="U17" s="87">
        <v>576</v>
      </c>
      <c r="V17" s="85"/>
      <c r="W17" s="85"/>
      <c r="X17" s="85"/>
      <c r="Y17" s="85" t="s">
        <v>263</v>
      </c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40</v>
      </c>
      <c r="B18" s="86" t="s">
        <v>282</v>
      </c>
      <c r="C18" s="85" t="s">
        <v>283</v>
      </c>
      <c r="D18" s="87">
        <f>+SUM(E18,+I18)</f>
        <v>41399</v>
      </c>
      <c r="E18" s="87">
        <f>+SUM(G18+H18)</f>
        <v>2474</v>
      </c>
      <c r="F18" s="106">
        <f>IF(D18&gt;0,E18/D18*100,"-")</f>
        <v>5.9759897582067198</v>
      </c>
      <c r="G18" s="87">
        <v>2474</v>
      </c>
      <c r="H18" s="87">
        <v>0</v>
      </c>
      <c r="I18" s="87">
        <f>+SUM(K18,+M18,O18+P18)</f>
        <v>38925</v>
      </c>
      <c r="J18" s="88">
        <f>IF(D18&gt;0,I18/D18*100,"-")</f>
        <v>94.024010241793277</v>
      </c>
      <c r="K18" s="87">
        <v>13301</v>
      </c>
      <c r="L18" s="88">
        <f>IF(D18&gt;0,K18/D18*100,"-")</f>
        <v>32.128795381530956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25624</v>
      </c>
      <c r="Q18" s="87">
        <v>12169</v>
      </c>
      <c r="R18" s="87">
        <v>13455</v>
      </c>
      <c r="S18" s="87">
        <v>0</v>
      </c>
      <c r="T18" s="88">
        <f>IF(D18&gt;0,P18/D18*100,"-")</f>
        <v>61.895214860262328</v>
      </c>
      <c r="U18" s="87">
        <v>397</v>
      </c>
      <c r="V18" s="85"/>
      <c r="W18" s="85" t="s">
        <v>263</v>
      </c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40</v>
      </c>
      <c r="B19" s="86" t="s">
        <v>284</v>
      </c>
      <c r="C19" s="85" t="s">
        <v>285</v>
      </c>
      <c r="D19" s="87">
        <f>+SUM(E19,+I19)</f>
        <v>161652</v>
      </c>
      <c r="E19" s="87">
        <f>+SUM(G19+H19)</f>
        <v>410</v>
      </c>
      <c r="F19" s="106">
        <f>IF(D19&gt;0,E19/D19*100,"-")</f>
        <v>0.25363125726870067</v>
      </c>
      <c r="G19" s="87">
        <v>403</v>
      </c>
      <c r="H19" s="87">
        <v>7</v>
      </c>
      <c r="I19" s="87">
        <f>+SUM(K19,+M19,O19+P19)</f>
        <v>161242</v>
      </c>
      <c r="J19" s="88">
        <f>IF(D19&gt;0,I19/D19*100,"-")</f>
        <v>99.746368742731292</v>
      </c>
      <c r="K19" s="87">
        <v>132404</v>
      </c>
      <c r="L19" s="88">
        <f>IF(D19&gt;0,K19/D19*100,"-")</f>
        <v>81.906812164402538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28838</v>
      </c>
      <c r="Q19" s="87">
        <v>11942</v>
      </c>
      <c r="R19" s="87">
        <v>16896</v>
      </c>
      <c r="S19" s="87">
        <v>0</v>
      </c>
      <c r="T19" s="88">
        <f>IF(D19&gt;0,P19/D19*100,"-")</f>
        <v>17.839556578328754</v>
      </c>
      <c r="U19" s="87">
        <v>4007</v>
      </c>
      <c r="V19" s="85"/>
      <c r="W19" s="85" t="s">
        <v>263</v>
      </c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40</v>
      </c>
      <c r="B20" s="86" t="s">
        <v>286</v>
      </c>
      <c r="C20" s="85" t="s">
        <v>287</v>
      </c>
      <c r="D20" s="87">
        <f>+SUM(E20,+I20)</f>
        <v>224095</v>
      </c>
      <c r="E20" s="87">
        <f>+SUM(G20+H20)</f>
        <v>1102</v>
      </c>
      <c r="F20" s="106">
        <f>IF(D20&gt;0,E20/D20*100,"-")</f>
        <v>0.49175572859724676</v>
      </c>
      <c r="G20" s="87">
        <v>1102</v>
      </c>
      <c r="H20" s="87">
        <v>0</v>
      </c>
      <c r="I20" s="87">
        <f>+SUM(K20,+M20,O20+P20)</f>
        <v>222993</v>
      </c>
      <c r="J20" s="88">
        <f>IF(D20&gt;0,I20/D20*100,"-")</f>
        <v>99.508244271402759</v>
      </c>
      <c r="K20" s="87">
        <v>199371</v>
      </c>
      <c r="L20" s="88">
        <f>IF(D20&gt;0,K20/D20*100,"-")</f>
        <v>88.967179098150339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23622</v>
      </c>
      <c r="Q20" s="87">
        <v>11695</v>
      </c>
      <c r="R20" s="87">
        <v>11927</v>
      </c>
      <c r="S20" s="87">
        <v>0</v>
      </c>
      <c r="T20" s="88">
        <f>IF(D20&gt;0,P20/D20*100,"-")</f>
        <v>10.541065173252415</v>
      </c>
      <c r="U20" s="87">
        <v>8403</v>
      </c>
      <c r="V20" s="85"/>
      <c r="W20" s="85" t="s">
        <v>263</v>
      </c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40</v>
      </c>
      <c r="B21" s="86" t="s">
        <v>288</v>
      </c>
      <c r="C21" s="85" t="s">
        <v>289</v>
      </c>
      <c r="D21" s="87">
        <f>+SUM(E21,+I21)</f>
        <v>244034</v>
      </c>
      <c r="E21" s="87">
        <f>+SUM(G21+H21)</f>
        <v>302</v>
      </c>
      <c r="F21" s="106">
        <f>IF(D21&gt;0,E21/D21*100,"-")</f>
        <v>0.12375324749829941</v>
      </c>
      <c r="G21" s="87">
        <v>302</v>
      </c>
      <c r="H21" s="87">
        <v>0</v>
      </c>
      <c r="I21" s="87">
        <f>+SUM(K21,+M21,O21+P21)</f>
        <v>243732</v>
      </c>
      <c r="J21" s="88">
        <f>IF(D21&gt;0,I21/D21*100,"-")</f>
        <v>99.8762467525017</v>
      </c>
      <c r="K21" s="87">
        <v>230873</v>
      </c>
      <c r="L21" s="88">
        <f>IF(D21&gt;0,K21/D21*100,"-")</f>
        <v>94.60689903865854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12859</v>
      </c>
      <c r="Q21" s="87">
        <v>7520</v>
      </c>
      <c r="R21" s="87">
        <v>5339</v>
      </c>
      <c r="S21" s="87">
        <v>0</v>
      </c>
      <c r="T21" s="88">
        <f>IF(D21&gt;0,P21/D21*100,"-")</f>
        <v>5.2693477138431533</v>
      </c>
      <c r="U21" s="87">
        <v>7479</v>
      </c>
      <c r="V21" s="85"/>
      <c r="W21" s="85" t="s">
        <v>263</v>
      </c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40</v>
      </c>
      <c r="B22" s="86" t="s">
        <v>290</v>
      </c>
      <c r="C22" s="85" t="s">
        <v>291</v>
      </c>
      <c r="D22" s="87">
        <f>+SUM(E22,+I22)</f>
        <v>100042</v>
      </c>
      <c r="E22" s="87">
        <f>+SUM(G22+H22)</f>
        <v>841</v>
      </c>
      <c r="F22" s="106">
        <f>IF(D22&gt;0,E22/D22*100,"-")</f>
        <v>0.84064692829011811</v>
      </c>
      <c r="G22" s="87">
        <v>761</v>
      </c>
      <c r="H22" s="87">
        <v>80</v>
      </c>
      <c r="I22" s="87">
        <f>+SUM(K22,+M22,O22+P22)</f>
        <v>99201</v>
      </c>
      <c r="J22" s="88">
        <f>IF(D22&gt;0,I22/D22*100,"-")</f>
        <v>99.159353071709873</v>
      </c>
      <c r="K22" s="87">
        <v>78111</v>
      </c>
      <c r="L22" s="88">
        <f>IF(D22&gt;0,K22/D22*100,"-")</f>
        <v>78.078207152995731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21090</v>
      </c>
      <c r="Q22" s="87">
        <v>7993</v>
      </c>
      <c r="R22" s="87">
        <v>13097</v>
      </c>
      <c r="S22" s="87">
        <v>0</v>
      </c>
      <c r="T22" s="88">
        <f>IF(D22&gt;0,P22/D22*100,"-")</f>
        <v>21.081145918714139</v>
      </c>
      <c r="U22" s="87">
        <v>2835</v>
      </c>
      <c r="V22" s="85"/>
      <c r="W22" s="85" t="s">
        <v>263</v>
      </c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40</v>
      </c>
      <c r="B23" s="86" t="s">
        <v>292</v>
      </c>
      <c r="C23" s="85" t="s">
        <v>293</v>
      </c>
      <c r="D23" s="87">
        <f>+SUM(E23,+I23)</f>
        <v>139387</v>
      </c>
      <c r="E23" s="87">
        <f>+SUM(G23+H23)</f>
        <v>155</v>
      </c>
      <c r="F23" s="106">
        <f>IF(D23&gt;0,E23/D23*100,"-")</f>
        <v>0.11120118805914468</v>
      </c>
      <c r="G23" s="87">
        <v>155</v>
      </c>
      <c r="H23" s="87">
        <v>0</v>
      </c>
      <c r="I23" s="87">
        <f>+SUM(K23,+M23,O23+P23)</f>
        <v>139232</v>
      </c>
      <c r="J23" s="88">
        <f>IF(D23&gt;0,I23/D23*100,"-")</f>
        <v>99.888798811940859</v>
      </c>
      <c r="K23" s="87">
        <v>132067</v>
      </c>
      <c r="L23" s="88">
        <f>IF(D23&gt;0,K23/D23*100,"-")</f>
        <v>94.748434215529414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7165</v>
      </c>
      <c r="Q23" s="87">
        <v>2866</v>
      </c>
      <c r="R23" s="87">
        <v>4299</v>
      </c>
      <c r="S23" s="87">
        <v>0</v>
      </c>
      <c r="T23" s="88">
        <f>IF(D23&gt;0,P23/D23*100,"-")</f>
        <v>5.1403645964114304</v>
      </c>
      <c r="U23" s="87">
        <v>2988</v>
      </c>
      <c r="V23" s="85"/>
      <c r="W23" s="85" t="s">
        <v>263</v>
      </c>
      <c r="X23" s="85"/>
      <c r="Y23" s="85"/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40</v>
      </c>
      <c r="B24" s="86" t="s">
        <v>294</v>
      </c>
      <c r="C24" s="85" t="s">
        <v>295</v>
      </c>
      <c r="D24" s="87">
        <f>+SUM(E24,+I24)</f>
        <v>132182</v>
      </c>
      <c r="E24" s="87">
        <f>+SUM(G24+H24)</f>
        <v>205</v>
      </c>
      <c r="F24" s="106">
        <f>IF(D24&gt;0,E24/D24*100,"-")</f>
        <v>0.15508919520055681</v>
      </c>
      <c r="G24" s="87">
        <v>205</v>
      </c>
      <c r="H24" s="87">
        <v>0</v>
      </c>
      <c r="I24" s="87">
        <f>+SUM(K24,+M24,O24+P24)</f>
        <v>131977</v>
      </c>
      <c r="J24" s="88">
        <f>IF(D24&gt;0,I24/D24*100,"-")</f>
        <v>99.84491080479944</v>
      </c>
      <c r="K24" s="87">
        <v>125843</v>
      </c>
      <c r="L24" s="88">
        <f>IF(D24&gt;0,K24/D24*100,"-")</f>
        <v>95.204339471334976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6134</v>
      </c>
      <c r="Q24" s="87">
        <v>4907</v>
      </c>
      <c r="R24" s="87">
        <v>1227</v>
      </c>
      <c r="S24" s="87">
        <v>0</v>
      </c>
      <c r="T24" s="88">
        <f>IF(D24&gt;0,P24/D24*100,"-")</f>
        <v>4.6405713334644654</v>
      </c>
      <c r="U24" s="87">
        <v>3538</v>
      </c>
      <c r="V24" s="85"/>
      <c r="W24" s="85" t="s">
        <v>263</v>
      </c>
      <c r="X24" s="85"/>
      <c r="Y24" s="85"/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40</v>
      </c>
      <c r="B25" s="86" t="s">
        <v>296</v>
      </c>
      <c r="C25" s="85" t="s">
        <v>297</v>
      </c>
      <c r="D25" s="87">
        <f>+SUM(E25,+I25)</f>
        <v>40190</v>
      </c>
      <c r="E25" s="87">
        <f>+SUM(G25+H25)</f>
        <v>257</v>
      </c>
      <c r="F25" s="106">
        <f>IF(D25&gt;0,E25/D25*100,"-")</f>
        <v>0.63946255287384923</v>
      </c>
      <c r="G25" s="87">
        <v>257</v>
      </c>
      <c r="H25" s="87">
        <v>0</v>
      </c>
      <c r="I25" s="87">
        <f>+SUM(K25,+M25,O25+P25)</f>
        <v>39933</v>
      </c>
      <c r="J25" s="88">
        <f>IF(D25&gt;0,I25/D25*100,"-")</f>
        <v>99.360537447126148</v>
      </c>
      <c r="K25" s="87">
        <v>30170</v>
      </c>
      <c r="L25" s="88">
        <f>IF(D25&gt;0,K25/D25*100,"-")</f>
        <v>75.068424981338637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9763</v>
      </c>
      <c r="Q25" s="87">
        <v>4322</v>
      </c>
      <c r="R25" s="87">
        <v>5441</v>
      </c>
      <c r="S25" s="87">
        <v>0</v>
      </c>
      <c r="T25" s="88">
        <f>IF(D25&gt;0,P25/D25*100,"-")</f>
        <v>24.292112465787511</v>
      </c>
      <c r="U25" s="87">
        <v>563</v>
      </c>
      <c r="V25" s="85"/>
      <c r="W25" s="85" t="s">
        <v>263</v>
      </c>
      <c r="X25" s="85"/>
      <c r="Y25" s="85"/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40</v>
      </c>
      <c r="B26" s="86" t="s">
        <v>298</v>
      </c>
      <c r="C26" s="85" t="s">
        <v>299</v>
      </c>
      <c r="D26" s="87">
        <f>+SUM(E26,+I26)</f>
        <v>84474</v>
      </c>
      <c r="E26" s="87">
        <f>+SUM(G26+H26)</f>
        <v>254</v>
      </c>
      <c r="F26" s="106">
        <f>IF(D26&gt;0,E26/D26*100,"-")</f>
        <v>0.30068423420223972</v>
      </c>
      <c r="G26" s="87">
        <v>254</v>
      </c>
      <c r="H26" s="87">
        <v>0</v>
      </c>
      <c r="I26" s="87">
        <f>+SUM(K26,+M26,O26+P26)</f>
        <v>84220</v>
      </c>
      <c r="J26" s="88">
        <f>IF(D26&gt;0,I26/D26*100,"-")</f>
        <v>99.699315765797763</v>
      </c>
      <c r="K26" s="87">
        <v>79481</v>
      </c>
      <c r="L26" s="88">
        <f>IF(D26&gt;0,K26/D26*100,"-")</f>
        <v>94.089305585150456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4739</v>
      </c>
      <c r="Q26" s="87">
        <v>3533</v>
      </c>
      <c r="R26" s="87">
        <v>1206</v>
      </c>
      <c r="S26" s="87">
        <v>0</v>
      </c>
      <c r="T26" s="88">
        <f>IF(D26&gt;0,P26/D26*100,"-")</f>
        <v>5.6100101806472997</v>
      </c>
      <c r="U26" s="87">
        <v>4386</v>
      </c>
      <c r="V26" s="85"/>
      <c r="W26" s="85" t="s">
        <v>263</v>
      </c>
      <c r="X26" s="85"/>
      <c r="Y26" s="85"/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40</v>
      </c>
      <c r="B27" s="86" t="s">
        <v>300</v>
      </c>
      <c r="C27" s="85" t="s">
        <v>301</v>
      </c>
      <c r="D27" s="87">
        <f>+SUM(E27,+I27)</f>
        <v>31431</v>
      </c>
      <c r="E27" s="87">
        <f>+SUM(G27+H27)</f>
        <v>67</v>
      </c>
      <c r="F27" s="106">
        <f>IF(D27&gt;0,E27/D27*100,"-")</f>
        <v>0.21316534631414846</v>
      </c>
      <c r="G27" s="87">
        <v>67</v>
      </c>
      <c r="H27" s="87">
        <v>0</v>
      </c>
      <c r="I27" s="87">
        <f>+SUM(K27,+M27,O27+P27)</f>
        <v>31364</v>
      </c>
      <c r="J27" s="88">
        <f>IF(D27&gt;0,I27/D27*100,"-")</f>
        <v>99.786834653685858</v>
      </c>
      <c r="K27" s="87">
        <v>24388</v>
      </c>
      <c r="L27" s="88">
        <f>IF(D27&gt;0,K27/D27*100,"-")</f>
        <v>77.592186058350038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6976</v>
      </c>
      <c r="Q27" s="87">
        <v>0</v>
      </c>
      <c r="R27" s="87">
        <v>3536</v>
      </c>
      <c r="S27" s="87">
        <v>3440</v>
      </c>
      <c r="T27" s="88">
        <f>IF(D27&gt;0,P27/D27*100,"-")</f>
        <v>22.194648595335813</v>
      </c>
      <c r="U27" s="87">
        <v>0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40</v>
      </c>
      <c r="B28" s="86" t="s">
        <v>302</v>
      </c>
      <c r="C28" s="85" t="s">
        <v>303</v>
      </c>
      <c r="D28" s="87">
        <f>+SUM(E28,+I28)</f>
        <v>49133</v>
      </c>
      <c r="E28" s="87">
        <f>+SUM(G28+H28)</f>
        <v>199</v>
      </c>
      <c r="F28" s="106">
        <f>IF(D28&gt;0,E28/D28*100,"-")</f>
        <v>0.40502310056377588</v>
      </c>
      <c r="G28" s="87">
        <v>199</v>
      </c>
      <c r="H28" s="87">
        <v>0</v>
      </c>
      <c r="I28" s="87">
        <f>+SUM(K28,+M28,O28+P28)</f>
        <v>48934</v>
      </c>
      <c r="J28" s="88">
        <f>IF(D28&gt;0,I28/D28*100,"-")</f>
        <v>99.594976899436233</v>
      </c>
      <c r="K28" s="87">
        <v>44909</v>
      </c>
      <c r="L28" s="88">
        <f>IF(D28&gt;0,K28/D28*100,"-")</f>
        <v>91.402926749842266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4025</v>
      </c>
      <c r="Q28" s="87">
        <v>3301</v>
      </c>
      <c r="R28" s="87">
        <v>724</v>
      </c>
      <c r="S28" s="87">
        <v>0</v>
      </c>
      <c r="T28" s="88">
        <f>IF(D28&gt;0,P28/D28*100,"-")</f>
        <v>8.1920501495939586</v>
      </c>
      <c r="U28" s="87">
        <v>1046</v>
      </c>
      <c r="V28" s="85"/>
      <c r="W28" s="85" t="s">
        <v>263</v>
      </c>
      <c r="X28" s="85"/>
      <c r="Y28" s="85"/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40</v>
      </c>
      <c r="B29" s="86" t="s">
        <v>304</v>
      </c>
      <c r="C29" s="85" t="s">
        <v>305</v>
      </c>
      <c r="D29" s="87">
        <f>+SUM(E29,+I29)</f>
        <v>31353</v>
      </c>
      <c r="E29" s="87">
        <f>+SUM(G29+H29)</f>
        <v>211</v>
      </c>
      <c r="F29" s="106">
        <f>IF(D29&gt;0,E29/D29*100,"-")</f>
        <v>0.67298185181641312</v>
      </c>
      <c r="G29" s="87">
        <v>211</v>
      </c>
      <c r="H29" s="87">
        <v>0</v>
      </c>
      <c r="I29" s="87">
        <f>+SUM(K29,+M29,O29+P29)</f>
        <v>31142</v>
      </c>
      <c r="J29" s="88">
        <f>IF(D29&gt;0,I29/D29*100,"-")</f>
        <v>99.327018148183583</v>
      </c>
      <c r="K29" s="87">
        <v>21706</v>
      </c>
      <c r="L29" s="88">
        <f>IF(D29&gt;0,K29/D29*100,"-")</f>
        <v>69.231014575957644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9436</v>
      </c>
      <c r="Q29" s="87">
        <v>6105</v>
      </c>
      <c r="R29" s="87">
        <v>3331</v>
      </c>
      <c r="S29" s="87">
        <v>0</v>
      </c>
      <c r="T29" s="88">
        <f>IF(D29&gt;0,P29/D29*100,"-")</f>
        <v>30.096003572225943</v>
      </c>
      <c r="U29" s="87">
        <v>0</v>
      </c>
      <c r="V29" s="85"/>
      <c r="W29" s="85" t="s">
        <v>263</v>
      </c>
      <c r="X29" s="85"/>
      <c r="Y29" s="85"/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40</v>
      </c>
      <c r="B30" s="86" t="s">
        <v>306</v>
      </c>
      <c r="C30" s="85" t="s">
        <v>307</v>
      </c>
      <c r="D30" s="87">
        <f>+SUM(E30,+I30)</f>
        <v>27934</v>
      </c>
      <c r="E30" s="87">
        <f>+SUM(G30+H30)</f>
        <v>339</v>
      </c>
      <c r="F30" s="106">
        <f>IF(D30&gt;0,E30/D30*100,"-")</f>
        <v>1.2135748550153935</v>
      </c>
      <c r="G30" s="87">
        <v>339</v>
      </c>
      <c r="H30" s="87">
        <v>0</v>
      </c>
      <c r="I30" s="87">
        <f>+SUM(K30,+M30,O30+P30)</f>
        <v>27595</v>
      </c>
      <c r="J30" s="88">
        <f>IF(D30&gt;0,I30/D30*100,"-")</f>
        <v>98.786425144984605</v>
      </c>
      <c r="K30" s="87">
        <v>21300</v>
      </c>
      <c r="L30" s="88">
        <f>IF(D30&gt;0,K30/D30*100,"-")</f>
        <v>76.251163456719411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6295</v>
      </c>
      <c r="Q30" s="87">
        <v>4961</v>
      </c>
      <c r="R30" s="87">
        <v>1334</v>
      </c>
      <c r="S30" s="87">
        <v>0</v>
      </c>
      <c r="T30" s="88">
        <f>IF(D30&gt;0,P30/D30*100,"-")</f>
        <v>22.535261688265194</v>
      </c>
      <c r="U30" s="87">
        <v>235</v>
      </c>
      <c r="V30" s="85" t="s">
        <v>263</v>
      </c>
      <c r="W30" s="85"/>
      <c r="X30" s="85"/>
      <c r="Y30" s="85"/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40</v>
      </c>
      <c r="B31" s="86" t="s">
        <v>308</v>
      </c>
      <c r="C31" s="85" t="s">
        <v>309</v>
      </c>
      <c r="D31" s="87">
        <f>+SUM(E31,+I31)</f>
        <v>9098</v>
      </c>
      <c r="E31" s="87">
        <f>+SUM(G31+H31)</f>
        <v>95</v>
      </c>
      <c r="F31" s="106">
        <f>IF(D31&gt;0,E31/D31*100,"-")</f>
        <v>1.0441855352824798</v>
      </c>
      <c r="G31" s="87">
        <v>95</v>
      </c>
      <c r="H31" s="87">
        <v>0</v>
      </c>
      <c r="I31" s="87">
        <f>+SUM(K31,+M31,O31+P31)</f>
        <v>9003</v>
      </c>
      <c r="J31" s="88">
        <f>IF(D31&gt;0,I31/D31*100,"-")</f>
        <v>98.95581446471752</v>
      </c>
      <c r="K31" s="87">
        <v>5388</v>
      </c>
      <c r="L31" s="88">
        <f>IF(D31&gt;0,K31/D31*100,"-")</f>
        <v>59.221806990547378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3615</v>
      </c>
      <c r="Q31" s="87">
        <v>2490</v>
      </c>
      <c r="R31" s="87">
        <v>1125</v>
      </c>
      <c r="S31" s="87">
        <v>0</v>
      </c>
      <c r="T31" s="88">
        <f>IF(D31&gt;0,P31/D31*100,"-")</f>
        <v>39.734007474170149</v>
      </c>
      <c r="U31" s="87">
        <v>382</v>
      </c>
      <c r="V31" s="85"/>
      <c r="W31" s="85" t="s">
        <v>263</v>
      </c>
      <c r="X31" s="85"/>
      <c r="Y31" s="85"/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40</v>
      </c>
      <c r="B32" s="86" t="s">
        <v>310</v>
      </c>
      <c r="C32" s="85" t="s">
        <v>311</v>
      </c>
      <c r="D32" s="87">
        <f>+SUM(E32,+I32)</f>
        <v>17375</v>
      </c>
      <c r="E32" s="87">
        <f>+SUM(G32+H32)</f>
        <v>70</v>
      </c>
      <c r="F32" s="106">
        <f>IF(D32&gt;0,E32/D32*100,"-")</f>
        <v>0.40287769784172661</v>
      </c>
      <c r="G32" s="87">
        <v>70</v>
      </c>
      <c r="H32" s="87">
        <v>0</v>
      </c>
      <c r="I32" s="87">
        <f>+SUM(K32,+M32,O32+P32)</f>
        <v>17305</v>
      </c>
      <c r="J32" s="88">
        <f>IF(D32&gt;0,I32/D32*100,"-")</f>
        <v>99.597122302158269</v>
      </c>
      <c r="K32" s="87">
        <v>15388</v>
      </c>
      <c r="L32" s="88">
        <f>IF(D32&gt;0,K32/D32*100,"-")</f>
        <v>88.564028776978418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1917</v>
      </c>
      <c r="Q32" s="87">
        <v>1408</v>
      </c>
      <c r="R32" s="87">
        <v>509</v>
      </c>
      <c r="S32" s="87">
        <v>0</v>
      </c>
      <c r="T32" s="88">
        <f>IF(D32&gt;0,P32/D32*100,"-")</f>
        <v>11.033093525179856</v>
      </c>
      <c r="U32" s="87">
        <v>165</v>
      </c>
      <c r="V32" s="85"/>
      <c r="W32" s="85" t="s">
        <v>263</v>
      </c>
      <c r="X32" s="85"/>
      <c r="Y32" s="85"/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40</v>
      </c>
      <c r="B33" s="86" t="s">
        <v>312</v>
      </c>
      <c r="C33" s="85" t="s">
        <v>313</v>
      </c>
      <c r="D33" s="87">
        <f>+SUM(E33,+I33)</f>
        <v>10477</v>
      </c>
      <c r="E33" s="87">
        <f>+SUM(G33+H33)</f>
        <v>162</v>
      </c>
      <c r="F33" s="106">
        <f>IF(D33&gt;0,E33/D33*100,"-")</f>
        <v>1.546244153860838</v>
      </c>
      <c r="G33" s="87">
        <v>162</v>
      </c>
      <c r="H33" s="87">
        <v>0</v>
      </c>
      <c r="I33" s="87">
        <f>+SUM(K33,+M33,O33+P33)</f>
        <v>10315</v>
      </c>
      <c r="J33" s="88">
        <f>IF(D33&gt;0,I33/D33*100,"-")</f>
        <v>98.45375584613916</v>
      </c>
      <c r="K33" s="87">
        <v>8910</v>
      </c>
      <c r="L33" s="88">
        <f>IF(D33&gt;0,K33/D33*100,"-")</f>
        <v>85.0434284623461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1405</v>
      </c>
      <c r="Q33" s="87">
        <v>902</v>
      </c>
      <c r="R33" s="87">
        <v>503</v>
      </c>
      <c r="S33" s="87">
        <v>0</v>
      </c>
      <c r="T33" s="88">
        <f>IF(D33&gt;0,P33/D33*100,"-")</f>
        <v>13.410327383793069</v>
      </c>
      <c r="U33" s="87">
        <v>107</v>
      </c>
      <c r="V33" s="85"/>
      <c r="W33" s="85" t="s">
        <v>263</v>
      </c>
      <c r="X33" s="85"/>
      <c r="Y33" s="85"/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40</v>
      </c>
      <c r="B34" s="86" t="s">
        <v>314</v>
      </c>
      <c r="C34" s="85" t="s">
        <v>315</v>
      </c>
      <c r="D34" s="87">
        <f>+SUM(E34,+I34)</f>
        <v>9377</v>
      </c>
      <c r="E34" s="87">
        <f>+SUM(G34+H34)</f>
        <v>175</v>
      </c>
      <c r="F34" s="106">
        <f>IF(D34&gt;0,E34/D34*100,"-")</f>
        <v>1.8662685293803989</v>
      </c>
      <c r="G34" s="87">
        <v>175</v>
      </c>
      <c r="H34" s="87">
        <v>0</v>
      </c>
      <c r="I34" s="87">
        <f>+SUM(K34,+M34,O34+P34)</f>
        <v>9202</v>
      </c>
      <c r="J34" s="88">
        <f>IF(D34&gt;0,I34/D34*100,"-")</f>
        <v>98.133731470619594</v>
      </c>
      <c r="K34" s="87">
        <v>7167</v>
      </c>
      <c r="L34" s="88">
        <f>IF(D34&gt;0,K34/D34*100,"-")</f>
        <v>76.431694571824679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2035</v>
      </c>
      <c r="Q34" s="87">
        <v>0</v>
      </c>
      <c r="R34" s="87">
        <v>701</v>
      </c>
      <c r="S34" s="87">
        <v>1334</v>
      </c>
      <c r="T34" s="88">
        <f>IF(D34&gt;0,P34/D34*100,"-")</f>
        <v>21.702036898794923</v>
      </c>
      <c r="U34" s="87">
        <v>0</v>
      </c>
      <c r="V34" s="85" t="s">
        <v>263</v>
      </c>
      <c r="W34" s="85"/>
      <c r="X34" s="85"/>
      <c r="Y34" s="85"/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40</v>
      </c>
      <c r="B35" s="86" t="s">
        <v>316</v>
      </c>
      <c r="C35" s="85" t="s">
        <v>317</v>
      </c>
      <c r="D35" s="87">
        <f>+SUM(E35,+I35)</f>
        <v>18502</v>
      </c>
      <c r="E35" s="87">
        <f>+SUM(G35+H35)</f>
        <v>64</v>
      </c>
      <c r="F35" s="106">
        <f>IF(D35&gt;0,E35/D35*100,"-")</f>
        <v>0.34590855042698088</v>
      </c>
      <c r="G35" s="87">
        <v>64</v>
      </c>
      <c r="H35" s="87">
        <v>0</v>
      </c>
      <c r="I35" s="87">
        <f>+SUM(K35,+M35,O35+P35)</f>
        <v>18438</v>
      </c>
      <c r="J35" s="88">
        <f>IF(D35&gt;0,I35/D35*100,"-")</f>
        <v>99.654091449573031</v>
      </c>
      <c r="K35" s="87">
        <v>13413</v>
      </c>
      <c r="L35" s="88">
        <f>IF(D35&gt;0,K35/D35*100,"-")</f>
        <v>72.494865419954607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5025</v>
      </c>
      <c r="Q35" s="87">
        <v>1909</v>
      </c>
      <c r="R35" s="87">
        <v>3116</v>
      </c>
      <c r="S35" s="87">
        <v>0</v>
      </c>
      <c r="T35" s="88">
        <f>IF(D35&gt;0,P35/D35*100,"-")</f>
        <v>27.159226029618424</v>
      </c>
      <c r="U35" s="87">
        <v>160</v>
      </c>
      <c r="V35" s="85"/>
      <c r="W35" s="85" t="s">
        <v>263</v>
      </c>
      <c r="X35" s="85"/>
      <c r="Y35" s="85"/>
      <c r="Z35" s="85"/>
      <c r="AA35" s="85"/>
      <c r="AB35" s="85"/>
      <c r="AC35" s="85" t="s">
        <v>263</v>
      </c>
      <c r="AD35" s="184" t="s">
        <v>262</v>
      </c>
    </row>
    <row r="36" spans="1:30" ht="13.5" customHeight="1">
      <c r="A36" s="85" t="s">
        <v>40</v>
      </c>
      <c r="B36" s="86" t="s">
        <v>318</v>
      </c>
      <c r="C36" s="85" t="s">
        <v>319</v>
      </c>
      <c r="D36" s="87">
        <f>+SUM(E36,+I36)</f>
        <v>10928</v>
      </c>
      <c r="E36" s="87">
        <f>+SUM(G36+H36)</f>
        <v>75</v>
      </c>
      <c r="F36" s="106">
        <f>IF(D36&gt;0,E36/D36*100,"-")</f>
        <v>0.68631039531478777</v>
      </c>
      <c r="G36" s="87">
        <v>75</v>
      </c>
      <c r="H36" s="87">
        <v>0</v>
      </c>
      <c r="I36" s="87">
        <f>+SUM(K36,+M36,O36+P36)</f>
        <v>10853</v>
      </c>
      <c r="J36" s="88">
        <f>IF(D36&gt;0,I36/D36*100,"-")</f>
        <v>99.313689604685209</v>
      </c>
      <c r="K36" s="87">
        <v>5150</v>
      </c>
      <c r="L36" s="88">
        <f>IF(D36&gt;0,K36/D36*100,"-")</f>
        <v>47.126647144948755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5703</v>
      </c>
      <c r="Q36" s="87">
        <v>0</v>
      </c>
      <c r="R36" s="87">
        <v>1581</v>
      </c>
      <c r="S36" s="87">
        <v>4122</v>
      </c>
      <c r="T36" s="88">
        <f>IF(D36&gt;0,P36/D36*100,"-")</f>
        <v>52.187042459736453</v>
      </c>
      <c r="U36" s="87">
        <v>679</v>
      </c>
      <c r="V36" s="85"/>
      <c r="W36" s="85" t="s">
        <v>263</v>
      </c>
      <c r="X36" s="85"/>
      <c r="Y36" s="85"/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40</v>
      </c>
      <c r="B37" s="86" t="s">
        <v>320</v>
      </c>
      <c r="C37" s="85" t="s">
        <v>321</v>
      </c>
      <c r="D37" s="87">
        <f>+SUM(E37,+I37)</f>
        <v>6920</v>
      </c>
      <c r="E37" s="87">
        <f>+SUM(G37+H37)</f>
        <v>94</v>
      </c>
      <c r="F37" s="106">
        <f>IF(D37&gt;0,E37/D37*100,"-")</f>
        <v>1.3583815028901733</v>
      </c>
      <c r="G37" s="87">
        <v>94</v>
      </c>
      <c r="H37" s="87">
        <v>0</v>
      </c>
      <c r="I37" s="87">
        <f>+SUM(K37,+M37,O37+P37)</f>
        <v>6826</v>
      </c>
      <c r="J37" s="88">
        <f>IF(D37&gt;0,I37/D37*100,"-")</f>
        <v>98.641618497109832</v>
      </c>
      <c r="K37" s="87">
        <v>642</v>
      </c>
      <c r="L37" s="88">
        <f>IF(D37&gt;0,K37/D37*100,"-")</f>
        <v>9.2774566473988429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6184</v>
      </c>
      <c r="Q37" s="87">
        <v>4716</v>
      </c>
      <c r="R37" s="87">
        <v>1468</v>
      </c>
      <c r="S37" s="87">
        <v>0</v>
      </c>
      <c r="T37" s="88">
        <f>IF(D37&gt;0,P37/D37*100,"-")</f>
        <v>89.364161849710982</v>
      </c>
      <c r="U37" s="87">
        <v>77</v>
      </c>
      <c r="V37" s="85"/>
      <c r="W37" s="85" t="s">
        <v>263</v>
      </c>
      <c r="X37" s="85"/>
      <c r="Y37" s="85"/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40</v>
      </c>
      <c r="B38" s="86" t="s">
        <v>322</v>
      </c>
      <c r="C38" s="85" t="s">
        <v>323</v>
      </c>
      <c r="D38" s="87">
        <f>+SUM(E38,+I38)</f>
        <v>23965</v>
      </c>
      <c r="E38" s="87">
        <f>+SUM(G38+H38)</f>
        <v>48</v>
      </c>
      <c r="F38" s="106">
        <f>IF(D38&gt;0,E38/D38*100,"-")</f>
        <v>0.20029209263509284</v>
      </c>
      <c r="G38" s="87">
        <v>48</v>
      </c>
      <c r="H38" s="87">
        <v>0</v>
      </c>
      <c r="I38" s="87">
        <f>+SUM(K38,+M38,O38+P38)</f>
        <v>23917</v>
      </c>
      <c r="J38" s="88">
        <f>IF(D38&gt;0,I38/D38*100,"-")</f>
        <v>99.799707907364905</v>
      </c>
      <c r="K38" s="87">
        <v>21166</v>
      </c>
      <c r="L38" s="88">
        <f>IF(D38&gt;0,K38/D38*100,"-")</f>
        <v>88.320467348216141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2751</v>
      </c>
      <c r="Q38" s="87">
        <v>1245</v>
      </c>
      <c r="R38" s="87">
        <v>1506</v>
      </c>
      <c r="S38" s="87">
        <v>0</v>
      </c>
      <c r="T38" s="88">
        <f>IF(D38&gt;0,P38/D38*100,"-")</f>
        <v>11.479240559148758</v>
      </c>
      <c r="U38" s="87">
        <v>434</v>
      </c>
      <c r="V38" s="85"/>
      <c r="W38" s="85" t="s">
        <v>263</v>
      </c>
      <c r="X38" s="85"/>
      <c r="Y38" s="85"/>
      <c r="Z38" s="85"/>
      <c r="AA38" s="85"/>
      <c r="AB38" s="85"/>
      <c r="AC38" s="85" t="s">
        <v>263</v>
      </c>
      <c r="AD38" s="184" t="s">
        <v>262</v>
      </c>
    </row>
    <row r="39" spans="1:30" ht="13.5" customHeight="1">
      <c r="A39" s="85" t="s">
        <v>40</v>
      </c>
      <c r="B39" s="86" t="s">
        <v>324</v>
      </c>
      <c r="C39" s="85" t="s">
        <v>325</v>
      </c>
      <c r="D39" s="87">
        <f>+SUM(E39,+I39)</f>
        <v>39412</v>
      </c>
      <c r="E39" s="87">
        <f>+SUM(G39+H39)</f>
        <v>241</v>
      </c>
      <c r="F39" s="106">
        <f>IF(D39&gt;0,E39/D39*100,"-")</f>
        <v>0.61148888663351264</v>
      </c>
      <c r="G39" s="87">
        <v>241</v>
      </c>
      <c r="H39" s="87">
        <v>0</v>
      </c>
      <c r="I39" s="87">
        <f>+SUM(K39,+M39,O39+P39)</f>
        <v>39171</v>
      </c>
      <c r="J39" s="88">
        <f>IF(D39&gt;0,I39/D39*100,"-")</f>
        <v>99.388511113366491</v>
      </c>
      <c r="K39" s="87">
        <v>35169</v>
      </c>
      <c r="L39" s="88">
        <f>IF(D39&gt;0,K39/D39*100,"-")</f>
        <v>89.234243377651481</v>
      </c>
      <c r="M39" s="87">
        <v>0</v>
      </c>
      <c r="N39" s="88">
        <f>IF(D39&gt;0,M39/D39*100,"-")</f>
        <v>0</v>
      </c>
      <c r="O39" s="87">
        <v>0</v>
      </c>
      <c r="P39" s="87">
        <f>SUM(Q39:S39)</f>
        <v>4002</v>
      </c>
      <c r="Q39" s="87">
        <v>0</v>
      </c>
      <c r="R39" s="87">
        <v>4002</v>
      </c>
      <c r="S39" s="87">
        <v>0</v>
      </c>
      <c r="T39" s="88">
        <f>IF(D39&gt;0,P39/D39*100,"-")</f>
        <v>10.154267735715012</v>
      </c>
      <c r="U39" s="87">
        <v>3092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40</v>
      </c>
      <c r="B40" s="86" t="s">
        <v>326</v>
      </c>
      <c r="C40" s="85" t="s">
        <v>327</v>
      </c>
      <c r="D40" s="87">
        <f>+SUM(E40,+I40)</f>
        <v>2773</v>
      </c>
      <c r="E40" s="87">
        <f>+SUM(G40+H40)</f>
        <v>11</v>
      </c>
      <c r="F40" s="106">
        <f>IF(D40&gt;0,E40/D40*100,"-")</f>
        <v>0.3966822935448972</v>
      </c>
      <c r="G40" s="87">
        <v>11</v>
      </c>
      <c r="H40" s="87">
        <v>0</v>
      </c>
      <c r="I40" s="87">
        <f>+SUM(K40,+M40,O40+P40)</f>
        <v>2762</v>
      </c>
      <c r="J40" s="88">
        <f>IF(D40&gt;0,I40/D40*100,"-")</f>
        <v>99.603317706455101</v>
      </c>
      <c r="K40" s="87">
        <v>2593</v>
      </c>
      <c r="L40" s="88">
        <f>IF(D40&gt;0,K40/D40*100,"-")</f>
        <v>93.508835196538044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169</v>
      </c>
      <c r="Q40" s="87">
        <v>0</v>
      </c>
      <c r="R40" s="87">
        <v>71</v>
      </c>
      <c r="S40" s="87">
        <v>98</v>
      </c>
      <c r="T40" s="88">
        <f>IF(D40&gt;0,P40/D40*100,"-")</f>
        <v>6.0944825099170572</v>
      </c>
      <c r="U40" s="87">
        <v>58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40">
    <sortCondition ref="A8:A40"/>
    <sortCondition ref="B8:B40"/>
    <sortCondition ref="C8:C4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神奈川県</v>
      </c>
      <c r="B7" s="90" t="str">
        <f>水洗化人口等!B7</f>
        <v>14000</v>
      </c>
      <c r="C7" s="89" t="s">
        <v>199</v>
      </c>
      <c r="D7" s="91">
        <f>SUM(E7,+H7,+K7)</f>
        <v>307832</v>
      </c>
      <c r="E7" s="91">
        <f>SUM(F7:G7)</f>
        <v>58169</v>
      </c>
      <c r="F7" s="91">
        <f>SUM(F$8:F$207)</f>
        <v>16106</v>
      </c>
      <c r="G7" s="91">
        <f>SUM(G$8:G$207)</f>
        <v>42063</v>
      </c>
      <c r="H7" s="91">
        <f>SUM(I7:J7)</f>
        <v>70482</v>
      </c>
      <c r="I7" s="91">
        <f>SUM(I$8:I$207)</f>
        <v>16880</v>
      </c>
      <c r="J7" s="91">
        <f>SUM(J$8:J$207)</f>
        <v>53602</v>
      </c>
      <c r="K7" s="91">
        <f>SUM(L7:M7)</f>
        <v>179181</v>
      </c>
      <c r="L7" s="91">
        <f>SUM(L$8:L$207)</f>
        <v>2947</v>
      </c>
      <c r="M7" s="91">
        <f>SUM(M$8:M$207)</f>
        <v>176234</v>
      </c>
      <c r="N7" s="91">
        <f>SUM(O7,+V7,+AC7)</f>
        <v>309511</v>
      </c>
      <c r="O7" s="91">
        <f>SUM(P7:U7)</f>
        <v>35933</v>
      </c>
      <c r="P7" s="91">
        <f t="shared" ref="P7:U7" si="0">SUM(P$8:P$207)</f>
        <v>15064</v>
      </c>
      <c r="Q7" s="91">
        <f t="shared" si="0"/>
        <v>0</v>
      </c>
      <c r="R7" s="91">
        <f t="shared" si="0"/>
        <v>0</v>
      </c>
      <c r="S7" s="91">
        <f t="shared" si="0"/>
        <v>20869</v>
      </c>
      <c r="T7" s="91">
        <f t="shared" si="0"/>
        <v>0</v>
      </c>
      <c r="U7" s="91">
        <f t="shared" si="0"/>
        <v>0</v>
      </c>
      <c r="V7" s="91">
        <f>SUM(W7:AB7)</f>
        <v>271899</v>
      </c>
      <c r="W7" s="91">
        <f t="shared" ref="W7:AB7" si="1">SUM(W$8:W$207)</f>
        <v>134356</v>
      </c>
      <c r="X7" s="91">
        <f t="shared" si="1"/>
        <v>0</v>
      </c>
      <c r="Y7" s="91">
        <f t="shared" si="1"/>
        <v>0</v>
      </c>
      <c r="Z7" s="91">
        <f t="shared" si="1"/>
        <v>137543</v>
      </c>
      <c r="AA7" s="91">
        <f t="shared" si="1"/>
        <v>0</v>
      </c>
      <c r="AB7" s="91">
        <f t="shared" si="1"/>
        <v>0</v>
      </c>
      <c r="AC7" s="91">
        <f>SUM(AD7:AE7)</f>
        <v>1679</v>
      </c>
      <c r="AD7" s="91">
        <f>SUM(AD$8:AD$207)</f>
        <v>124</v>
      </c>
      <c r="AE7" s="91">
        <f>SUM(AE$8:AE$207)</f>
        <v>1555</v>
      </c>
      <c r="AF7" s="91">
        <f>SUM(AG7:AI7)</f>
        <v>9651</v>
      </c>
      <c r="AG7" s="91">
        <f>SUM(AG$8:AG$207)</f>
        <v>9651</v>
      </c>
      <c r="AH7" s="91">
        <f>SUM(AH$8:AH$207)</f>
        <v>0</v>
      </c>
      <c r="AI7" s="91">
        <f>SUM(AI$8:AI$207)</f>
        <v>0</v>
      </c>
      <c r="AJ7" s="91">
        <f>SUM(AK7:AS7)</f>
        <v>10708</v>
      </c>
      <c r="AK7" s="91">
        <f t="shared" ref="AK7:AS7" si="2">SUM(AK$8:AK$207)</f>
        <v>104</v>
      </c>
      <c r="AL7" s="91">
        <f t="shared" si="2"/>
        <v>959</v>
      </c>
      <c r="AM7" s="91">
        <f t="shared" si="2"/>
        <v>1925</v>
      </c>
      <c r="AN7" s="91">
        <f t="shared" si="2"/>
        <v>43</v>
      </c>
      <c r="AO7" s="91">
        <f t="shared" si="2"/>
        <v>0</v>
      </c>
      <c r="AP7" s="91">
        <f t="shared" si="2"/>
        <v>7659</v>
      </c>
      <c r="AQ7" s="91">
        <f t="shared" si="2"/>
        <v>0</v>
      </c>
      <c r="AR7" s="91">
        <f t="shared" si="2"/>
        <v>18</v>
      </c>
      <c r="AS7" s="91">
        <f t="shared" si="2"/>
        <v>0</v>
      </c>
      <c r="AT7" s="91">
        <f>SUM(AU7:AY7)</f>
        <v>97</v>
      </c>
      <c r="AU7" s="91">
        <f>SUM(AU$8:AU$207)</f>
        <v>6</v>
      </c>
      <c r="AV7" s="91">
        <f>SUM(AV$8:AV$207)</f>
        <v>0</v>
      </c>
      <c r="AW7" s="91">
        <f>SUM(AW$8:AW$207)</f>
        <v>91</v>
      </c>
      <c r="AX7" s="91">
        <f>SUM(AX$8:AX$207)</f>
        <v>0</v>
      </c>
      <c r="AY7" s="91">
        <f>SUM(AY$8:AY$207)</f>
        <v>0</v>
      </c>
      <c r="AZ7" s="91">
        <f>SUM(BA7:BC7)</f>
        <v>1407</v>
      </c>
      <c r="BA7" s="91">
        <f>SUM(BA$8:BA$207)</f>
        <v>1407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40</v>
      </c>
      <c r="B8" s="96" t="s">
        <v>260</v>
      </c>
      <c r="C8" s="85" t="s">
        <v>261</v>
      </c>
      <c r="D8" s="87">
        <f>SUM(E8,+H8,+K8)</f>
        <v>32800</v>
      </c>
      <c r="E8" s="87">
        <f>SUM(F8:G8)</f>
        <v>6269</v>
      </c>
      <c r="F8" s="87">
        <v>6269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26531</v>
      </c>
      <c r="L8" s="87">
        <v>0</v>
      </c>
      <c r="M8" s="87">
        <v>26531</v>
      </c>
      <c r="N8" s="87">
        <f>SUM(O8,+V8,+AC8)</f>
        <v>32800</v>
      </c>
      <c r="O8" s="87">
        <f>SUM(P8:U8)</f>
        <v>6269</v>
      </c>
      <c r="P8" s="87">
        <v>0</v>
      </c>
      <c r="Q8" s="87">
        <v>0</v>
      </c>
      <c r="R8" s="87">
        <v>0</v>
      </c>
      <c r="S8" s="87">
        <v>6269</v>
      </c>
      <c r="T8" s="87">
        <v>0</v>
      </c>
      <c r="U8" s="87">
        <v>0</v>
      </c>
      <c r="V8" s="87">
        <f>SUM(W8:AB8)</f>
        <v>26531</v>
      </c>
      <c r="W8" s="87">
        <v>0</v>
      </c>
      <c r="X8" s="87">
        <v>0</v>
      </c>
      <c r="Y8" s="87">
        <v>0</v>
      </c>
      <c r="Z8" s="87">
        <v>26531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40</v>
      </c>
      <c r="B9" s="96" t="s">
        <v>264</v>
      </c>
      <c r="C9" s="85" t="s">
        <v>265</v>
      </c>
      <c r="D9" s="87">
        <f>SUM(E9,+H9,+K9)</f>
        <v>40584</v>
      </c>
      <c r="E9" s="87">
        <f>SUM(F9:G9)</f>
        <v>40584</v>
      </c>
      <c r="F9" s="87">
        <v>7124</v>
      </c>
      <c r="G9" s="87">
        <v>33460</v>
      </c>
      <c r="H9" s="87">
        <f>SUM(I9:J9)</f>
        <v>0</v>
      </c>
      <c r="I9" s="87">
        <v>0</v>
      </c>
      <c r="J9" s="87">
        <v>0</v>
      </c>
      <c r="K9" s="87">
        <f>SUM(L9:M9)</f>
        <v>0</v>
      </c>
      <c r="L9" s="87">
        <v>0</v>
      </c>
      <c r="M9" s="87">
        <v>0</v>
      </c>
      <c r="N9" s="87">
        <f>SUM(O9,+V9,+AC9)</f>
        <v>40584</v>
      </c>
      <c r="O9" s="87">
        <f>SUM(P9:U9)</f>
        <v>7124</v>
      </c>
      <c r="P9" s="87">
        <v>0</v>
      </c>
      <c r="Q9" s="87">
        <v>0</v>
      </c>
      <c r="R9" s="87">
        <v>0</v>
      </c>
      <c r="S9" s="87">
        <v>7124</v>
      </c>
      <c r="T9" s="87">
        <v>0</v>
      </c>
      <c r="U9" s="87">
        <v>0</v>
      </c>
      <c r="V9" s="87">
        <f>SUM(W9:AB9)</f>
        <v>33460</v>
      </c>
      <c r="W9" s="87">
        <v>0</v>
      </c>
      <c r="X9" s="87">
        <v>0</v>
      </c>
      <c r="Y9" s="87">
        <v>0</v>
      </c>
      <c r="Z9" s="87">
        <v>33460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40</v>
      </c>
      <c r="B10" s="96" t="s">
        <v>266</v>
      </c>
      <c r="C10" s="85" t="s">
        <v>267</v>
      </c>
      <c r="D10" s="87">
        <f>SUM(E10,+H10,+K10)</f>
        <v>26638</v>
      </c>
      <c r="E10" s="87">
        <f>SUM(F10:G10)</f>
        <v>5780</v>
      </c>
      <c r="F10" s="87">
        <v>1126</v>
      </c>
      <c r="G10" s="87">
        <v>4654</v>
      </c>
      <c r="H10" s="87">
        <f>SUM(I10:J10)</f>
        <v>1231</v>
      </c>
      <c r="I10" s="87">
        <v>1231</v>
      </c>
      <c r="J10" s="87">
        <v>0</v>
      </c>
      <c r="K10" s="87">
        <f>SUM(L10:M10)</f>
        <v>19627</v>
      </c>
      <c r="L10" s="87">
        <v>0</v>
      </c>
      <c r="M10" s="87">
        <v>19627</v>
      </c>
      <c r="N10" s="87">
        <f>SUM(O10,+V10,+AC10)</f>
        <v>26638</v>
      </c>
      <c r="O10" s="87">
        <f>SUM(P10:U10)</f>
        <v>2357</v>
      </c>
      <c r="P10" s="87">
        <v>2357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24281</v>
      </c>
      <c r="W10" s="87">
        <v>24281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20</v>
      </c>
      <c r="AG10" s="87">
        <v>20</v>
      </c>
      <c r="AH10" s="87">
        <v>0</v>
      </c>
      <c r="AI10" s="87">
        <v>0</v>
      </c>
      <c r="AJ10" s="87">
        <f>SUM(AK10:AS10)</f>
        <v>20</v>
      </c>
      <c r="AK10" s="87">
        <v>0</v>
      </c>
      <c r="AL10" s="87">
        <v>0</v>
      </c>
      <c r="AM10" s="87">
        <v>20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574</v>
      </c>
      <c r="BA10" s="87">
        <v>574</v>
      </c>
      <c r="BB10" s="87">
        <v>0</v>
      </c>
      <c r="BC10" s="87">
        <v>0</v>
      </c>
    </row>
    <row r="11" spans="1:55" ht="13.5" customHeight="1">
      <c r="A11" s="98" t="s">
        <v>40</v>
      </c>
      <c r="B11" s="96" t="s">
        <v>268</v>
      </c>
      <c r="C11" s="85" t="s">
        <v>269</v>
      </c>
      <c r="D11" s="87">
        <f>SUM(E11,+H11,+K11)</f>
        <v>12849</v>
      </c>
      <c r="E11" s="87">
        <f>SUM(F11:G11)</f>
        <v>0</v>
      </c>
      <c r="F11" s="87">
        <v>0</v>
      </c>
      <c r="G11" s="87">
        <v>0</v>
      </c>
      <c r="H11" s="87">
        <f>SUM(I11:J11)</f>
        <v>12138</v>
      </c>
      <c r="I11" s="87">
        <v>1680</v>
      </c>
      <c r="J11" s="87">
        <v>10458</v>
      </c>
      <c r="K11" s="87">
        <f>SUM(L11:M11)</f>
        <v>711</v>
      </c>
      <c r="L11" s="87">
        <v>711</v>
      </c>
      <c r="M11" s="87">
        <v>0</v>
      </c>
      <c r="N11" s="87">
        <f>SUM(O11,+V11,+AC11)</f>
        <v>12849</v>
      </c>
      <c r="O11" s="87">
        <f>SUM(P11:U11)</f>
        <v>2391</v>
      </c>
      <c r="P11" s="87">
        <v>0</v>
      </c>
      <c r="Q11" s="87">
        <v>0</v>
      </c>
      <c r="R11" s="87">
        <v>0</v>
      </c>
      <c r="S11" s="87">
        <v>2391</v>
      </c>
      <c r="T11" s="87">
        <v>0</v>
      </c>
      <c r="U11" s="87">
        <v>0</v>
      </c>
      <c r="V11" s="87">
        <f>SUM(W11:AB11)</f>
        <v>10458</v>
      </c>
      <c r="W11" s="87">
        <v>0</v>
      </c>
      <c r="X11" s="87">
        <v>0</v>
      </c>
      <c r="Y11" s="87">
        <v>0</v>
      </c>
      <c r="Z11" s="87">
        <v>10458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0</v>
      </c>
      <c r="AG11" s="87">
        <v>0</v>
      </c>
      <c r="AH11" s="87">
        <v>0</v>
      </c>
      <c r="AI11" s="87">
        <v>0</v>
      </c>
      <c r="AJ11" s="87">
        <f>SUM(AK11:AS11)</f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40</v>
      </c>
      <c r="B12" s="96" t="s">
        <v>270</v>
      </c>
      <c r="C12" s="85" t="s">
        <v>271</v>
      </c>
      <c r="D12" s="87">
        <f>SUM(E12,+H12,+K12)</f>
        <v>5111</v>
      </c>
      <c r="E12" s="87">
        <f>SUM(F12:G12)</f>
        <v>0</v>
      </c>
      <c r="F12" s="87">
        <v>0</v>
      </c>
      <c r="G12" s="87">
        <v>0</v>
      </c>
      <c r="H12" s="87">
        <f>SUM(I12:J12)</f>
        <v>669</v>
      </c>
      <c r="I12" s="87">
        <v>669</v>
      </c>
      <c r="J12" s="87">
        <v>0</v>
      </c>
      <c r="K12" s="87">
        <f>SUM(L12:M12)</f>
        <v>4442</v>
      </c>
      <c r="L12" s="87">
        <v>0</v>
      </c>
      <c r="M12" s="87">
        <v>4442</v>
      </c>
      <c r="N12" s="87">
        <f>SUM(O12,+V12,+AC12)</f>
        <v>5111</v>
      </c>
      <c r="O12" s="87">
        <f>SUM(P12:U12)</f>
        <v>669</v>
      </c>
      <c r="P12" s="87">
        <v>669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4442</v>
      </c>
      <c r="W12" s="87">
        <v>4442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150</v>
      </c>
      <c r="AG12" s="87">
        <v>150</v>
      </c>
      <c r="AH12" s="87">
        <v>0</v>
      </c>
      <c r="AI12" s="87">
        <v>0</v>
      </c>
      <c r="AJ12" s="87">
        <f>SUM(AK12:AS12)</f>
        <v>150</v>
      </c>
      <c r="AK12" s="87">
        <v>0</v>
      </c>
      <c r="AL12" s="87">
        <v>0</v>
      </c>
      <c r="AM12" s="87">
        <v>150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40</v>
      </c>
      <c r="B13" s="96" t="s">
        <v>272</v>
      </c>
      <c r="C13" s="85" t="s">
        <v>273</v>
      </c>
      <c r="D13" s="87">
        <f>SUM(E13,+H13,+K13)</f>
        <v>2979</v>
      </c>
      <c r="E13" s="87">
        <f>SUM(F13:G13)</f>
        <v>0</v>
      </c>
      <c r="F13" s="87">
        <v>0</v>
      </c>
      <c r="G13" s="87">
        <v>0</v>
      </c>
      <c r="H13" s="87">
        <f>SUM(I13:J13)</f>
        <v>762</v>
      </c>
      <c r="I13" s="87">
        <v>762</v>
      </c>
      <c r="J13" s="87">
        <v>0</v>
      </c>
      <c r="K13" s="87">
        <f>SUM(L13:M13)</f>
        <v>2217</v>
      </c>
      <c r="L13" s="87">
        <v>0</v>
      </c>
      <c r="M13" s="87">
        <v>2217</v>
      </c>
      <c r="N13" s="87">
        <f>SUM(O13,+V13,+AC13)</f>
        <v>2979</v>
      </c>
      <c r="O13" s="87">
        <f>SUM(P13:U13)</f>
        <v>762</v>
      </c>
      <c r="P13" s="87">
        <v>0</v>
      </c>
      <c r="Q13" s="87">
        <v>0</v>
      </c>
      <c r="R13" s="87">
        <v>0</v>
      </c>
      <c r="S13" s="87">
        <v>762</v>
      </c>
      <c r="T13" s="87">
        <v>0</v>
      </c>
      <c r="U13" s="87">
        <v>0</v>
      </c>
      <c r="V13" s="87">
        <f>SUM(W13:AB13)</f>
        <v>2217</v>
      </c>
      <c r="W13" s="87">
        <v>0</v>
      </c>
      <c r="X13" s="87">
        <v>0</v>
      </c>
      <c r="Y13" s="87">
        <v>0</v>
      </c>
      <c r="Z13" s="87">
        <v>2217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40</v>
      </c>
      <c r="B14" s="96" t="s">
        <v>274</v>
      </c>
      <c r="C14" s="85" t="s">
        <v>275</v>
      </c>
      <c r="D14" s="87">
        <f>SUM(E14,+H14,+K14)</f>
        <v>12780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12780</v>
      </c>
      <c r="L14" s="87">
        <v>1982</v>
      </c>
      <c r="M14" s="87">
        <v>10798</v>
      </c>
      <c r="N14" s="87">
        <f>SUM(O14,+V14,+AC14)</f>
        <v>12780</v>
      </c>
      <c r="O14" s="87">
        <f>SUM(P14:U14)</f>
        <v>1982</v>
      </c>
      <c r="P14" s="87">
        <v>1982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10798</v>
      </c>
      <c r="W14" s="87">
        <v>10798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282</v>
      </c>
      <c r="AG14" s="87">
        <v>282</v>
      </c>
      <c r="AH14" s="87">
        <v>0</v>
      </c>
      <c r="AI14" s="87">
        <v>0</v>
      </c>
      <c r="AJ14" s="87">
        <f>SUM(AK14:AS14)</f>
        <v>282</v>
      </c>
      <c r="AK14" s="87">
        <v>0</v>
      </c>
      <c r="AL14" s="87">
        <v>0</v>
      </c>
      <c r="AM14" s="87">
        <v>282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40</v>
      </c>
      <c r="B15" s="96" t="s">
        <v>276</v>
      </c>
      <c r="C15" s="85" t="s">
        <v>277</v>
      </c>
      <c r="D15" s="87">
        <f>SUM(E15,+H15,+K15)</f>
        <v>24431</v>
      </c>
      <c r="E15" s="87">
        <f>SUM(F15:G15)</f>
        <v>0</v>
      </c>
      <c r="F15" s="87">
        <v>0</v>
      </c>
      <c r="G15" s="87">
        <v>0</v>
      </c>
      <c r="H15" s="87">
        <f>SUM(I15:J15)</f>
        <v>24431</v>
      </c>
      <c r="I15" s="87">
        <v>1465</v>
      </c>
      <c r="J15" s="87">
        <v>22966</v>
      </c>
      <c r="K15" s="87">
        <f>SUM(L15:M15)</f>
        <v>0</v>
      </c>
      <c r="L15" s="87">
        <v>0</v>
      </c>
      <c r="M15" s="87">
        <v>0</v>
      </c>
      <c r="N15" s="87">
        <f>SUM(O15,+V15,+AC15)</f>
        <v>24431</v>
      </c>
      <c r="O15" s="87">
        <f>SUM(P15:U15)</f>
        <v>1465</v>
      </c>
      <c r="P15" s="87">
        <v>0</v>
      </c>
      <c r="Q15" s="87">
        <v>0</v>
      </c>
      <c r="R15" s="87">
        <v>0</v>
      </c>
      <c r="S15" s="87">
        <v>1465</v>
      </c>
      <c r="T15" s="87">
        <v>0</v>
      </c>
      <c r="U15" s="87">
        <v>0</v>
      </c>
      <c r="V15" s="87">
        <f>SUM(W15:AB15)</f>
        <v>22966</v>
      </c>
      <c r="W15" s="87">
        <v>0</v>
      </c>
      <c r="X15" s="87">
        <v>0</v>
      </c>
      <c r="Y15" s="87">
        <v>0</v>
      </c>
      <c r="Z15" s="87">
        <v>22966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40</v>
      </c>
      <c r="B16" s="96" t="s">
        <v>278</v>
      </c>
      <c r="C16" s="85" t="s">
        <v>279</v>
      </c>
      <c r="D16" s="87">
        <f>SUM(E16,+H16,+K16)</f>
        <v>9242</v>
      </c>
      <c r="E16" s="87">
        <f>SUM(F16:G16)</f>
        <v>0</v>
      </c>
      <c r="F16" s="87">
        <v>0</v>
      </c>
      <c r="G16" s="87">
        <v>0</v>
      </c>
      <c r="H16" s="87">
        <f>SUM(I16:J16)</f>
        <v>9242</v>
      </c>
      <c r="I16" s="87">
        <v>1409</v>
      </c>
      <c r="J16" s="87">
        <v>7833</v>
      </c>
      <c r="K16" s="87">
        <f>SUM(L16:M16)</f>
        <v>0</v>
      </c>
      <c r="L16" s="87">
        <v>0</v>
      </c>
      <c r="M16" s="87">
        <v>0</v>
      </c>
      <c r="N16" s="87">
        <f>SUM(O16,+V16,+AC16)</f>
        <v>9242</v>
      </c>
      <c r="O16" s="87">
        <f>SUM(P16:U16)</f>
        <v>1409</v>
      </c>
      <c r="P16" s="87">
        <v>1409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7833</v>
      </c>
      <c r="W16" s="87">
        <v>7833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40</v>
      </c>
      <c r="B17" s="96" t="s">
        <v>280</v>
      </c>
      <c r="C17" s="85" t="s">
        <v>281</v>
      </c>
      <c r="D17" s="87">
        <f>SUM(E17,+H17,+K17)</f>
        <v>257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257</v>
      </c>
      <c r="L17" s="87">
        <v>158</v>
      </c>
      <c r="M17" s="87">
        <v>99</v>
      </c>
      <c r="N17" s="87">
        <f>SUM(O17,+V17,+AC17)</f>
        <v>257</v>
      </c>
      <c r="O17" s="87">
        <f>SUM(P17:U17)</f>
        <v>158</v>
      </c>
      <c r="P17" s="87">
        <v>0</v>
      </c>
      <c r="Q17" s="87">
        <v>0</v>
      </c>
      <c r="R17" s="87">
        <v>0</v>
      </c>
      <c r="S17" s="87">
        <v>158</v>
      </c>
      <c r="T17" s="87">
        <v>0</v>
      </c>
      <c r="U17" s="87">
        <v>0</v>
      </c>
      <c r="V17" s="87">
        <f>SUM(W17:AB17)</f>
        <v>99</v>
      </c>
      <c r="W17" s="87">
        <v>0</v>
      </c>
      <c r="X17" s="87">
        <v>0</v>
      </c>
      <c r="Y17" s="87">
        <v>0</v>
      </c>
      <c r="Z17" s="87">
        <v>99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40</v>
      </c>
      <c r="B18" s="96" t="s">
        <v>282</v>
      </c>
      <c r="C18" s="85" t="s">
        <v>283</v>
      </c>
      <c r="D18" s="87">
        <f>SUM(E18,+H18,+K18)</f>
        <v>19480</v>
      </c>
      <c r="E18" s="87">
        <f>SUM(F18:G18)</f>
        <v>0</v>
      </c>
      <c r="F18" s="87">
        <v>0</v>
      </c>
      <c r="G18" s="87">
        <v>0</v>
      </c>
      <c r="H18" s="87">
        <f>SUM(I18:J18)</f>
        <v>2901</v>
      </c>
      <c r="I18" s="87">
        <v>2901</v>
      </c>
      <c r="J18" s="87">
        <v>0</v>
      </c>
      <c r="K18" s="87">
        <f>SUM(L18:M18)</f>
        <v>16579</v>
      </c>
      <c r="L18" s="87">
        <v>0</v>
      </c>
      <c r="M18" s="87">
        <v>16579</v>
      </c>
      <c r="N18" s="87">
        <f>SUM(O18,+V18,+AC18)</f>
        <v>19480</v>
      </c>
      <c r="O18" s="87">
        <f>SUM(P18:U18)</f>
        <v>2901</v>
      </c>
      <c r="P18" s="87">
        <v>2901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16579</v>
      </c>
      <c r="W18" s="87">
        <v>16579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18</v>
      </c>
      <c r="AG18" s="87">
        <v>18</v>
      </c>
      <c r="AH18" s="87">
        <v>0</v>
      </c>
      <c r="AI18" s="87">
        <v>0</v>
      </c>
      <c r="AJ18" s="87">
        <f>SUM(AK18:AS18)</f>
        <v>510</v>
      </c>
      <c r="AK18" s="87">
        <v>0</v>
      </c>
      <c r="AL18" s="87">
        <v>492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18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492</v>
      </c>
      <c r="BA18" s="87">
        <v>492</v>
      </c>
      <c r="BB18" s="87">
        <v>0</v>
      </c>
      <c r="BC18" s="87">
        <v>0</v>
      </c>
    </row>
    <row r="19" spans="1:55" ht="13.5" customHeight="1">
      <c r="A19" s="98" t="s">
        <v>40</v>
      </c>
      <c r="B19" s="96" t="s">
        <v>284</v>
      </c>
      <c r="C19" s="85" t="s">
        <v>285</v>
      </c>
      <c r="D19" s="87">
        <f>SUM(E19,+H19,+K19)</f>
        <v>14316</v>
      </c>
      <c r="E19" s="87">
        <f>SUM(F19:G19)</f>
        <v>0</v>
      </c>
      <c r="F19" s="87">
        <v>0</v>
      </c>
      <c r="G19" s="87">
        <v>0</v>
      </c>
      <c r="H19" s="87">
        <f>SUM(I19:J19)</f>
        <v>524</v>
      </c>
      <c r="I19" s="87">
        <v>524</v>
      </c>
      <c r="J19" s="87">
        <v>0</v>
      </c>
      <c r="K19" s="87">
        <f>SUM(L19:M19)</f>
        <v>13792</v>
      </c>
      <c r="L19" s="87">
        <v>0</v>
      </c>
      <c r="M19" s="87">
        <v>13792</v>
      </c>
      <c r="N19" s="87">
        <f>SUM(O19,+V19,+AC19)</f>
        <v>14565</v>
      </c>
      <c r="O19" s="87">
        <f>SUM(P19:U19)</f>
        <v>524</v>
      </c>
      <c r="P19" s="87">
        <v>0</v>
      </c>
      <c r="Q19" s="87">
        <v>0</v>
      </c>
      <c r="R19" s="87">
        <v>0</v>
      </c>
      <c r="S19" s="87">
        <v>524</v>
      </c>
      <c r="T19" s="87">
        <v>0</v>
      </c>
      <c r="U19" s="87">
        <v>0</v>
      </c>
      <c r="V19" s="87">
        <f>SUM(W19:AB19)</f>
        <v>13792</v>
      </c>
      <c r="W19" s="87">
        <v>0</v>
      </c>
      <c r="X19" s="87">
        <v>0</v>
      </c>
      <c r="Y19" s="87">
        <v>0</v>
      </c>
      <c r="Z19" s="87">
        <v>13792</v>
      </c>
      <c r="AA19" s="87">
        <v>0</v>
      </c>
      <c r="AB19" s="87">
        <v>0</v>
      </c>
      <c r="AC19" s="87">
        <f>SUM(AD19:AE19)</f>
        <v>249</v>
      </c>
      <c r="AD19" s="87">
        <v>9</v>
      </c>
      <c r="AE19" s="87">
        <v>240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40</v>
      </c>
      <c r="B20" s="96" t="s">
        <v>286</v>
      </c>
      <c r="C20" s="85" t="s">
        <v>287</v>
      </c>
      <c r="D20" s="87">
        <f>SUM(E20,+H20,+K20)</f>
        <v>13974</v>
      </c>
      <c r="E20" s="87">
        <f>SUM(F20:G20)</f>
        <v>0</v>
      </c>
      <c r="F20" s="87">
        <v>0</v>
      </c>
      <c r="G20" s="87">
        <v>0</v>
      </c>
      <c r="H20" s="87">
        <f>SUM(I20:J20)</f>
        <v>1490</v>
      </c>
      <c r="I20" s="87">
        <v>1490</v>
      </c>
      <c r="J20" s="87">
        <v>0</v>
      </c>
      <c r="K20" s="87">
        <f>SUM(L20:M20)</f>
        <v>12484</v>
      </c>
      <c r="L20" s="87">
        <v>0</v>
      </c>
      <c r="M20" s="87">
        <v>12484</v>
      </c>
      <c r="N20" s="87">
        <f>SUM(O20,+V20,+AC20)</f>
        <v>13974</v>
      </c>
      <c r="O20" s="87">
        <f>SUM(P20:U20)</f>
        <v>1490</v>
      </c>
      <c r="P20" s="87">
        <v>1490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12484</v>
      </c>
      <c r="W20" s="87">
        <v>12484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353</v>
      </c>
      <c r="AG20" s="87">
        <v>353</v>
      </c>
      <c r="AH20" s="87">
        <v>0</v>
      </c>
      <c r="AI20" s="87">
        <v>0</v>
      </c>
      <c r="AJ20" s="87">
        <f>SUM(AK20:AS20)</f>
        <v>353</v>
      </c>
      <c r="AK20" s="87">
        <v>0</v>
      </c>
      <c r="AL20" s="87">
        <v>0</v>
      </c>
      <c r="AM20" s="87">
        <v>353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39</v>
      </c>
      <c r="AU20" s="87">
        <v>0</v>
      </c>
      <c r="AV20" s="87">
        <v>0</v>
      </c>
      <c r="AW20" s="87">
        <v>39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40</v>
      </c>
      <c r="B21" s="96" t="s">
        <v>288</v>
      </c>
      <c r="C21" s="85" t="s">
        <v>289</v>
      </c>
      <c r="D21" s="87">
        <f>SUM(E21,+H21,+K21)</f>
        <v>3375</v>
      </c>
      <c r="E21" s="87">
        <f>SUM(F21:G21)</f>
        <v>0</v>
      </c>
      <c r="F21" s="87">
        <v>0</v>
      </c>
      <c r="G21" s="87">
        <v>0</v>
      </c>
      <c r="H21" s="87">
        <f>SUM(I21:J21)</f>
        <v>694</v>
      </c>
      <c r="I21" s="87">
        <v>694</v>
      </c>
      <c r="J21" s="87">
        <v>0</v>
      </c>
      <c r="K21" s="87">
        <f>SUM(L21:M21)</f>
        <v>2681</v>
      </c>
      <c r="L21" s="87">
        <v>0</v>
      </c>
      <c r="M21" s="87">
        <v>2681</v>
      </c>
      <c r="N21" s="87">
        <f>SUM(O21,+V21,+AC21)</f>
        <v>3375</v>
      </c>
      <c r="O21" s="87">
        <f>SUM(P21:U21)</f>
        <v>694</v>
      </c>
      <c r="P21" s="87">
        <v>0</v>
      </c>
      <c r="Q21" s="87">
        <v>0</v>
      </c>
      <c r="R21" s="87">
        <v>0</v>
      </c>
      <c r="S21" s="87">
        <v>694</v>
      </c>
      <c r="T21" s="87">
        <v>0</v>
      </c>
      <c r="U21" s="87">
        <v>0</v>
      </c>
      <c r="V21" s="87">
        <f>SUM(W21:AB21)</f>
        <v>2681</v>
      </c>
      <c r="W21" s="87">
        <v>0</v>
      </c>
      <c r="X21" s="87">
        <v>0</v>
      </c>
      <c r="Y21" s="87">
        <v>0</v>
      </c>
      <c r="Z21" s="87">
        <v>2681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40</v>
      </c>
      <c r="B22" s="96" t="s">
        <v>290</v>
      </c>
      <c r="C22" s="85" t="s">
        <v>291</v>
      </c>
      <c r="D22" s="87">
        <f>SUM(E22,+H22,+K22)</f>
        <v>13608</v>
      </c>
      <c r="E22" s="87">
        <f>SUM(F22:G22)</f>
        <v>0</v>
      </c>
      <c r="F22" s="87">
        <v>0</v>
      </c>
      <c r="G22" s="87">
        <v>0</v>
      </c>
      <c r="H22" s="87">
        <f>SUM(I22:J22)</f>
        <v>1098</v>
      </c>
      <c r="I22" s="87">
        <v>1098</v>
      </c>
      <c r="J22" s="87">
        <v>0</v>
      </c>
      <c r="K22" s="87">
        <f>SUM(L22:M22)</f>
        <v>12510</v>
      </c>
      <c r="L22" s="87">
        <v>0</v>
      </c>
      <c r="M22" s="87">
        <v>12510</v>
      </c>
      <c r="N22" s="87">
        <f>SUM(O22,+V22,+AC22)</f>
        <v>15038</v>
      </c>
      <c r="O22" s="87">
        <f>SUM(P22:U22)</f>
        <v>1098</v>
      </c>
      <c r="P22" s="87">
        <v>0</v>
      </c>
      <c r="Q22" s="87">
        <v>0</v>
      </c>
      <c r="R22" s="87">
        <v>0</v>
      </c>
      <c r="S22" s="87">
        <v>1098</v>
      </c>
      <c r="T22" s="87">
        <v>0</v>
      </c>
      <c r="U22" s="87">
        <v>0</v>
      </c>
      <c r="V22" s="87">
        <f>SUM(W22:AB22)</f>
        <v>12510</v>
      </c>
      <c r="W22" s="87">
        <v>0</v>
      </c>
      <c r="X22" s="87">
        <v>0</v>
      </c>
      <c r="Y22" s="87">
        <v>0</v>
      </c>
      <c r="Z22" s="87">
        <v>12510</v>
      </c>
      <c r="AA22" s="87">
        <v>0</v>
      </c>
      <c r="AB22" s="87">
        <v>0</v>
      </c>
      <c r="AC22" s="87">
        <f>SUM(AD22:AE22)</f>
        <v>1430</v>
      </c>
      <c r="AD22" s="87">
        <v>115</v>
      </c>
      <c r="AE22" s="87">
        <v>1315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40</v>
      </c>
      <c r="B23" s="96" t="s">
        <v>292</v>
      </c>
      <c r="C23" s="85" t="s">
        <v>293</v>
      </c>
      <c r="D23" s="87">
        <f>SUM(E23,+H23,+K23)</f>
        <v>2814</v>
      </c>
      <c r="E23" s="87">
        <f>SUM(F23:G23)</f>
        <v>403</v>
      </c>
      <c r="F23" s="87">
        <v>403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2411</v>
      </c>
      <c r="L23" s="87">
        <v>0</v>
      </c>
      <c r="M23" s="87">
        <v>2411</v>
      </c>
      <c r="N23" s="87">
        <f>SUM(O23,+V23,+AC23)</f>
        <v>2814</v>
      </c>
      <c r="O23" s="87">
        <f>SUM(P23:U23)</f>
        <v>403</v>
      </c>
      <c r="P23" s="87">
        <v>403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2411</v>
      </c>
      <c r="W23" s="87">
        <v>2411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133</v>
      </c>
      <c r="AG23" s="87">
        <v>133</v>
      </c>
      <c r="AH23" s="87">
        <v>0</v>
      </c>
      <c r="AI23" s="87">
        <v>0</v>
      </c>
      <c r="AJ23" s="87">
        <f>SUM(AK23:AS23)</f>
        <v>133</v>
      </c>
      <c r="AK23" s="87">
        <v>0</v>
      </c>
      <c r="AL23" s="87">
        <v>0</v>
      </c>
      <c r="AM23" s="87">
        <v>133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40</v>
      </c>
      <c r="B24" s="96" t="s">
        <v>294</v>
      </c>
      <c r="C24" s="85" t="s">
        <v>295</v>
      </c>
      <c r="D24" s="87">
        <f>SUM(E24,+H24,+K24)</f>
        <v>3184</v>
      </c>
      <c r="E24" s="87">
        <f>SUM(F24:G24)</f>
        <v>297</v>
      </c>
      <c r="F24" s="87">
        <v>297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2887</v>
      </c>
      <c r="L24" s="87">
        <v>0</v>
      </c>
      <c r="M24" s="87">
        <v>2887</v>
      </c>
      <c r="N24" s="87">
        <f>SUM(O24,+V24,+AC24)</f>
        <v>3184</v>
      </c>
      <c r="O24" s="87">
        <f>SUM(P24:U24)</f>
        <v>297</v>
      </c>
      <c r="P24" s="87">
        <v>297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2887</v>
      </c>
      <c r="W24" s="87">
        <v>2887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151</v>
      </c>
      <c r="AG24" s="87">
        <v>151</v>
      </c>
      <c r="AH24" s="87">
        <v>0</v>
      </c>
      <c r="AI24" s="87">
        <v>0</v>
      </c>
      <c r="AJ24" s="87">
        <f>SUM(AK24:AS24)</f>
        <v>151</v>
      </c>
      <c r="AK24" s="87">
        <v>0</v>
      </c>
      <c r="AL24" s="87">
        <v>0</v>
      </c>
      <c r="AM24" s="87">
        <v>151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40</v>
      </c>
      <c r="B25" s="96" t="s">
        <v>296</v>
      </c>
      <c r="C25" s="85" t="s">
        <v>297</v>
      </c>
      <c r="D25" s="87">
        <f>SUM(E25,+H25,+K25)</f>
        <v>11513</v>
      </c>
      <c r="E25" s="87">
        <f>SUM(F25:G25)</f>
        <v>0</v>
      </c>
      <c r="F25" s="87">
        <v>0</v>
      </c>
      <c r="G25" s="87">
        <v>0</v>
      </c>
      <c r="H25" s="87">
        <f>SUM(I25:J25)</f>
        <v>378</v>
      </c>
      <c r="I25" s="87">
        <v>378</v>
      </c>
      <c r="J25" s="87">
        <v>0</v>
      </c>
      <c r="K25" s="87">
        <f>SUM(L25:M25)</f>
        <v>11135</v>
      </c>
      <c r="L25" s="87">
        <v>0</v>
      </c>
      <c r="M25" s="87">
        <v>11135</v>
      </c>
      <c r="N25" s="87">
        <f>SUM(O25,+V25,+AC25)</f>
        <v>11513</v>
      </c>
      <c r="O25" s="87">
        <f>SUM(P25:U25)</f>
        <v>378</v>
      </c>
      <c r="P25" s="87">
        <v>378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11135</v>
      </c>
      <c r="W25" s="87">
        <v>11135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10</v>
      </c>
      <c r="AG25" s="87">
        <v>10</v>
      </c>
      <c r="AH25" s="87">
        <v>0</v>
      </c>
      <c r="AI25" s="87">
        <v>0</v>
      </c>
      <c r="AJ25" s="87">
        <f>SUM(AK25:AS25)</f>
        <v>251</v>
      </c>
      <c r="AK25" s="87">
        <v>0</v>
      </c>
      <c r="AL25" s="87">
        <v>241</v>
      </c>
      <c r="AM25" s="87">
        <v>10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2</v>
      </c>
      <c r="AU25" s="87">
        <v>0</v>
      </c>
      <c r="AV25" s="87">
        <v>0</v>
      </c>
      <c r="AW25" s="87">
        <v>2</v>
      </c>
      <c r="AX25" s="87">
        <v>0</v>
      </c>
      <c r="AY25" s="87">
        <v>0</v>
      </c>
      <c r="AZ25" s="87">
        <f>SUM(BA25:BC25)</f>
        <v>176</v>
      </c>
      <c r="BA25" s="87">
        <v>176</v>
      </c>
      <c r="BB25" s="87">
        <v>0</v>
      </c>
      <c r="BC25" s="87">
        <v>0</v>
      </c>
    </row>
    <row r="26" spans="1:55" ht="13.5" customHeight="1">
      <c r="A26" s="98" t="s">
        <v>40</v>
      </c>
      <c r="B26" s="96" t="s">
        <v>298</v>
      </c>
      <c r="C26" s="85" t="s">
        <v>299</v>
      </c>
      <c r="D26" s="87">
        <f>SUM(E26,+H26,+K26)</f>
        <v>4510</v>
      </c>
      <c r="E26" s="87">
        <f>SUM(F26:G26)</f>
        <v>569</v>
      </c>
      <c r="F26" s="87">
        <v>569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3941</v>
      </c>
      <c r="L26" s="87">
        <v>0</v>
      </c>
      <c r="M26" s="87">
        <v>3941</v>
      </c>
      <c r="N26" s="87">
        <f>SUM(O26,+V26,+AC26)</f>
        <v>4510</v>
      </c>
      <c r="O26" s="87">
        <f>SUM(P26:U26)</f>
        <v>569</v>
      </c>
      <c r="P26" s="87">
        <v>569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3941</v>
      </c>
      <c r="W26" s="87">
        <v>3941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213</v>
      </c>
      <c r="AG26" s="87">
        <v>213</v>
      </c>
      <c r="AH26" s="87">
        <v>0</v>
      </c>
      <c r="AI26" s="87">
        <v>0</v>
      </c>
      <c r="AJ26" s="87">
        <f>SUM(AK26:AS26)</f>
        <v>213</v>
      </c>
      <c r="AK26" s="87">
        <v>0</v>
      </c>
      <c r="AL26" s="87">
        <v>0</v>
      </c>
      <c r="AM26" s="87">
        <v>213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40</v>
      </c>
      <c r="B27" s="96" t="s">
        <v>300</v>
      </c>
      <c r="C27" s="85" t="s">
        <v>301</v>
      </c>
      <c r="D27" s="87">
        <f>SUM(E27,+H27,+K27)</f>
        <v>8338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8338</v>
      </c>
      <c r="L27" s="87">
        <v>96</v>
      </c>
      <c r="M27" s="87">
        <v>8242</v>
      </c>
      <c r="N27" s="87">
        <f>SUM(O27,+V27,+AC27)</f>
        <v>8338</v>
      </c>
      <c r="O27" s="87">
        <f>SUM(P27:U27)</f>
        <v>96</v>
      </c>
      <c r="P27" s="87">
        <v>0</v>
      </c>
      <c r="Q27" s="87">
        <v>0</v>
      </c>
      <c r="R27" s="87">
        <v>0</v>
      </c>
      <c r="S27" s="87">
        <v>96</v>
      </c>
      <c r="T27" s="87">
        <v>0</v>
      </c>
      <c r="U27" s="87">
        <v>0</v>
      </c>
      <c r="V27" s="87">
        <f>SUM(W27:AB27)</f>
        <v>8242</v>
      </c>
      <c r="W27" s="87">
        <v>0</v>
      </c>
      <c r="X27" s="87">
        <v>0</v>
      </c>
      <c r="Y27" s="87">
        <v>0</v>
      </c>
      <c r="Z27" s="87">
        <v>8242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40</v>
      </c>
      <c r="B28" s="96" t="s">
        <v>302</v>
      </c>
      <c r="C28" s="85" t="s">
        <v>303</v>
      </c>
      <c r="D28" s="87">
        <f>SUM(E28,+H28,+K28)</f>
        <v>2412</v>
      </c>
      <c r="E28" s="87">
        <f>SUM(F28:G28)</f>
        <v>0</v>
      </c>
      <c r="F28" s="87">
        <v>0</v>
      </c>
      <c r="G28" s="87">
        <v>0</v>
      </c>
      <c r="H28" s="87">
        <f>SUM(I28:J28)</f>
        <v>481</v>
      </c>
      <c r="I28" s="87">
        <v>481</v>
      </c>
      <c r="J28" s="87">
        <v>0</v>
      </c>
      <c r="K28" s="87">
        <f>SUM(L28:M28)</f>
        <v>1931</v>
      </c>
      <c r="L28" s="87">
        <v>0</v>
      </c>
      <c r="M28" s="87">
        <v>1931</v>
      </c>
      <c r="N28" s="87">
        <f>SUM(O28,+V28,+AC28)</f>
        <v>2412</v>
      </c>
      <c r="O28" s="87">
        <f>SUM(P28:U28)</f>
        <v>481</v>
      </c>
      <c r="P28" s="87">
        <v>481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1931</v>
      </c>
      <c r="W28" s="87">
        <v>1931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49</v>
      </c>
      <c r="AG28" s="87">
        <v>49</v>
      </c>
      <c r="AH28" s="87">
        <v>0</v>
      </c>
      <c r="AI28" s="87">
        <v>0</v>
      </c>
      <c r="AJ28" s="87">
        <f>SUM(AK28:AS28)</f>
        <v>49</v>
      </c>
      <c r="AK28" s="87">
        <v>0</v>
      </c>
      <c r="AL28" s="87">
        <v>0</v>
      </c>
      <c r="AM28" s="87">
        <v>6</v>
      </c>
      <c r="AN28" s="87">
        <v>43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1</v>
      </c>
      <c r="AU28" s="87">
        <v>0</v>
      </c>
      <c r="AV28" s="87">
        <v>0</v>
      </c>
      <c r="AW28" s="87">
        <v>1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40</v>
      </c>
      <c r="B29" s="96" t="s">
        <v>304</v>
      </c>
      <c r="C29" s="85" t="s">
        <v>305</v>
      </c>
      <c r="D29" s="87">
        <f>SUM(E29,+H29,+K29)</f>
        <v>6392</v>
      </c>
      <c r="E29" s="87">
        <f>SUM(F29:G29)</f>
        <v>0</v>
      </c>
      <c r="F29" s="87">
        <v>0</v>
      </c>
      <c r="G29" s="87">
        <v>0</v>
      </c>
      <c r="H29" s="87">
        <f>SUM(I29:J29)</f>
        <v>383</v>
      </c>
      <c r="I29" s="87">
        <v>383</v>
      </c>
      <c r="J29" s="87">
        <v>0</v>
      </c>
      <c r="K29" s="87">
        <f>SUM(L29:M29)</f>
        <v>6009</v>
      </c>
      <c r="L29" s="87">
        <v>0</v>
      </c>
      <c r="M29" s="87">
        <v>6009</v>
      </c>
      <c r="N29" s="87">
        <f>SUM(O29,+V29,+AC29)</f>
        <v>6392</v>
      </c>
      <c r="O29" s="87">
        <f>SUM(P29:U29)</f>
        <v>383</v>
      </c>
      <c r="P29" s="87">
        <v>383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6009</v>
      </c>
      <c r="W29" s="87">
        <v>6009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187</v>
      </c>
      <c r="AG29" s="87">
        <v>187</v>
      </c>
      <c r="AH29" s="87">
        <v>0</v>
      </c>
      <c r="AI29" s="87">
        <v>0</v>
      </c>
      <c r="AJ29" s="87">
        <f>SUM(AK29:AS29)</f>
        <v>187</v>
      </c>
      <c r="AK29" s="87">
        <v>0</v>
      </c>
      <c r="AL29" s="87">
        <v>0</v>
      </c>
      <c r="AM29" s="87">
        <v>187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40</v>
      </c>
      <c r="B30" s="96" t="s">
        <v>306</v>
      </c>
      <c r="C30" s="85" t="s">
        <v>307</v>
      </c>
      <c r="D30" s="87">
        <f>SUM(E30,+H30,+K30)</f>
        <v>4875</v>
      </c>
      <c r="E30" s="87">
        <f>SUM(F30:G30)</f>
        <v>0</v>
      </c>
      <c r="F30" s="87">
        <v>0</v>
      </c>
      <c r="G30" s="87">
        <v>0</v>
      </c>
      <c r="H30" s="87">
        <f>SUM(I30:J30)</f>
        <v>4875</v>
      </c>
      <c r="I30" s="87">
        <v>288</v>
      </c>
      <c r="J30" s="87">
        <v>4587</v>
      </c>
      <c r="K30" s="87">
        <f>SUM(L30:M30)</f>
        <v>0</v>
      </c>
      <c r="L30" s="87">
        <v>0</v>
      </c>
      <c r="M30" s="87">
        <v>0</v>
      </c>
      <c r="N30" s="87">
        <f>SUM(O30,+V30,+AC30)</f>
        <v>4875</v>
      </c>
      <c r="O30" s="87">
        <f>SUM(P30:U30)</f>
        <v>288</v>
      </c>
      <c r="P30" s="87">
        <v>0</v>
      </c>
      <c r="Q30" s="87">
        <v>0</v>
      </c>
      <c r="R30" s="87">
        <v>0</v>
      </c>
      <c r="S30" s="87">
        <v>288</v>
      </c>
      <c r="T30" s="87">
        <v>0</v>
      </c>
      <c r="U30" s="87">
        <v>0</v>
      </c>
      <c r="V30" s="87">
        <f>SUM(W30:AB30)</f>
        <v>4587</v>
      </c>
      <c r="W30" s="87">
        <v>0</v>
      </c>
      <c r="X30" s="87">
        <v>0</v>
      </c>
      <c r="Y30" s="87">
        <v>0</v>
      </c>
      <c r="Z30" s="87">
        <v>4587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40</v>
      </c>
      <c r="B31" s="96" t="s">
        <v>308</v>
      </c>
      <c r="C31" s="85" t="s">
        <v>309</v>
      </c>
      <c r="D31" s="87">
        <f>SUM(E31,+H31,+K31)</f>
        <v>2646</v>
      </c>
      <c r="E31" s="87">
        <f>SUM(F31:G31)</f>
        <v>0</v>
      </c>
      <c r="F31" s="87">
        <v>0</v>
      </c>
      <c r="G31" s="87">
        <v>0</v>
      </c>
      <c r="H31" s="87">
        <f>SUM(I31:J31)</f>
        <v>82</v>
      </c>
      <c r="I31" s="87">
        <v>82</v>
      </c>
      <c r="J31" s="87">
        <v>0</v>
      </c>
      <c r="K31" s="87">
        <f>SUM(L31:M31)</f>
        <v>2564</v>
      </c>
      <c r="L31" s="87">
        <v>0</v>
      </c>
      <c r="M31" s="87">
        <v>2564</v>
      </c>
      <c r="N31" s="87">
        <f>SUM(O31,+V31,+AC31)</f>
        <v>2646</v>
      </c>
      <c r="O31" s="87">
        <f>SUM(P31:U31)</f>
        <v>82</v>
      </c>
      <c r="P31" s="87">
        <v>82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2564</v>
      </c>
      <c r="W31" s="87">
        <v>2564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2</v>
      </c>
      <c r="AG31" s="87">
        <v>2</v>
      </c>
      <c r="AH31" s="87">
        <v>0</v>
      </c>
      <c r="AI31" s="87">
        <v>0</v>
      </c>
      <c r="AJ31" s="87">
        <f>SUM(AK31:AS31)</f>
        <v>57</v>
      </c>
      <c r="AK31" s="87">
        <v>0</v>
      </c>
      <c r="AL31" s="87">
        <v>55</v>
      </c>
      <c r="AM31" s="87">
        <v>2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40</v>
      </c>
      <c r="BA31" s="87">
        <v>40</v>
      </c>
      <c r="BB31" s="87">
        <v>0</v>
      </c>
      <c r="BC31" s="87">
        <v>0</v>
      </c>
    </row>
    <row r="32" spans="1:55" ht="13.5" customHeight="1">
      <c r="A32" s="98" t="s">
        <v>40</v>
      </c>
      <c r="B32" s="96" t="s">
        <v>310</v>
      </c>
      <c r="C32" s="85" t="s">
        <v>311</v>
      </c>
      <c r="D32" s="87">
        <f>SUM(E32,+H32,+K32)</f>
        <v>1344</v>
      </c>
      <c r="E32" s="87">
        <f>SUM(F32:G32)</f>
        <v>0</v>
      </c>
      <c r="F32" s="87">
        <v>0</v>
      </c>
      <c r="G32" s="87">
        <v>0</v>
      </c>
      <c r="H32" s="87">
        <f>SUM(I32:J32)</f>
        <v>42</v>
      </c>
      <c r="I32" s="87">
        <v>42</v>
      </c>
      <c r="J32" s="87">
        <v>0</v>
      </c>
      <c r="K32" s="87">
        <f>SUM(L32:M32)</f>
        <v>1302</v>
      </c>
      <c r="L32" s="87">
        <v>0</v>
      </c>
      <c r="M32" s="87">
        <v>1302</v>
      </c>
      <c r="N32" s="87">
        <f>SUM(O32,+V32,+AC32)</f>
        <v>1344</v>
      </c>
      <c r="O32" s="87">
        <f>SUM(P32:U32)</f>
        <v>42</v>
      </c>
      <c r="P32" s="87">
        <v>42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1302</v>
      </c>
      <c r="W32" s="87">
        <v>1302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2</v>
      </c>
      <c r="AG32" s="87">
        <v>2</v>
      </c>
      <c r="AH32" s="87">
        <v>0</v>
      </c>
      <c r="AI32" s="87">
        <v>0</v>
      </c>
      <c r="AJ32" s="87">
        <f>SUM(AK32:AS32)</f>
        <v>30</v>
      </c>
      <c r="AK32" s="87">
        <v>0</v>
      </c>
      <c r="AL32" s="87">
        <v>28</v>
      </c>
      <c r="AM32" s="87">
        <v>2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21</v>
      </c>
      <c r="BA32" s="87">
        <v>21</v>
      </c>
      <c r="BB32" s="87">
        <v>0</v>
      </c>
      <c r="BC32" s="87">
        <v>0</v>
      </c>
    </row>
    <row r="33" spans="1:55" ht="13.5" customHeight="1">
      <c r="A33" s="98" t="s">
        <v>40</v>
      </c>
      <c r="B33" s="96" t="s">
        <v>312</v>
      </c>
      <c r="C33" s="85" t="s">
        <v>313</v>
      </c>
      <c r="D33" s="87">
        <f>SUM(E33,+H33,+K33)</f>
        <v>1384</v>
      </c>
      <c r="E33" s="87">
        <f>SUM(F33:G33)</f>
        <v>0</v>
      </c>
      <c r="F33" s="87">
        <v>0</v>
      </c>
      <c r="G33" s="87">
        <v>0</v>
      </c>
      <c r="H33" s="87">
        <f>SUM(I33:J33)</f>
        <v>1384</v>
      </c>
      <c r="I33" s="87">
        <v>140</v>
      </c>
      <c r="J33" s="87">
        <v>1244</v>
      </c>
      <c r="K33" s="87">
        <f>SUM(L33:M33)</f>
        <v>0</v>
      </c>
      <c r="L33" s="87">
        <v>0</v>
      </c>
      <c r="M33" s="87">
        <v>0</v>
      </c>
      <c r="N33" s="87">
        <f>SUM(O33,+V33,+AC33)</f>
        <v>1384</v>
      </c>
      <c r="O33" s="87">
        <f>SUM(P33:U33)</f>
        <v>140</v>
      </c>
      <c r="P33" s="87">
        <v>140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1244</v>
      </c>
      <c r="W33" s="87">
        <v>1244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2</v>
      </c>
      <c r="AG33" s="87">
        <v>2</v>
      </c>
      <c r="AH33" s="87">
        <v>0</v>
      </c>
      <c r="AI33" s="87">
        <v>0</v>
      </c>
      <c r="AJ33" s="87">
        <f>SUM(AK33:AS33)</f>
        <v>31</v>
      </c>
      <c r="AK33" s="87">
        <v>0</v>
      </c>
      <c r="AL33" s="87">
        <v>29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21</v>
      </c>
      <c r="BA33" s="87">
        <v>21</v>
      </c>
      <c r="BB33" s="87">
        <v>0</v>
      </c>
      <c r="BC33" s="87">
        <v>0</v>
      </c>
    </row>
    <row r="34" spans="1:55" ht="13.5" customHeight="1">
      <c r="A34" s="98" t="s">
        <v>40</v>
      </c>
      <c r="B34" s="96" t="s">
        <v>314</v>
      </c>
      <c r="C34" s="85" t="s">
        <v>315</v>
      </c>
      <c r="D34" s="87">
        <f>SUM(E34,+H34,+K34)</f>
        <v>3141</v>
      </c>
      <c r="E34" s="87">
        <f>SUM(F34:G34)</f>
        <v>0</v>
      </c>
      <c r="F34" s="87">
        <v>0</v>
      </c>
      <c r="G34" s="87">
        <v>0</v>
      </c>
      <c r="H34" s="87">
        <f>SUM(I34:J34)</f>
        <v>3141</v>
      </c>
      <c r="I34" s="87">
        <v>542</v>
      </c>
      <c r="J34" s="87">
        <v>2599</v>
      </c>
      <c r="K34" s="87">
        <f>SUM(L34:M34)</f>
        <v>0</v>
      </c>
      <c r="L34" s="87">
        <v>0</v>
      </c>
      <c r="M34" s="87">
        <v>0</v>
      </c>
      <c r="N34" s="87">
        <f>SUM(O34,+V34,+AC34)</f>
        <v>3141</v>
      </c>
      <c r="O34" s="87">
        <f>SUM(P34:U34)</f>
        <v>542</v>
      </c>
      <c r="P34" s="87">
        <v>542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2599</v>
      </c>
      <c r="W34" s="87">
        <v>2599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3</v>
      </c>
      <c r="AG34" s="87">
        <v>3</v>
      </c>
      <c r="AH34" s="87">
        <v>0</v>
      </c>
      <c r="AI34" s="87">
        <v>0</v>
      </c>
      <c r="AJ34" s="87">
        <f>SUM(AK34:AS34)</f>
        <v>69</v>
      </c>
      <c r="AK34" s="87">
        <v>0</v>
      </c>
      <c r="AL34" s="87">
        <v>66</v>
      </c>
      <c r="AM34" s="87">
        <v>3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48</v>
      </c>
      <c r="BA34" s="87">
        <v>48</v>
      </c>
      <c r="BB34" s="87">
        <v>0</v>
      </c>
      <c r="BC34" s="87">
        <v>0</v>
      </c>
    </row>
    <row r="35" spans="1:55" ht="13.5" customHeight="1">
      <c r="A35" s="98" t="s">
        <v>40</v>
      </c>
      <c r="B35" s="96" t="s">
        <v>316</v>
      </c>
      <c r="C35" s="85" t="s">
        <v>317</v>
      </c>
      <c r="D35" s="87">
        <f>SUM(E35,+H35,+K35)</f>
        <v>2287</v>
      </c>
      <c r="E35" s="87">
        <f>SUM(F35:G35)</f>
        <v>0</v>
      </c>
      <c r="F35" s="87">
        <v>0</v>
      </c>
      <c r="G35" s="87">
        <v>0</v>
      </c>
      <c r="H35" s="87">
        <f>SUM(I35:J35)</f>
        <v>78</v>
      </c>
      <c r="I35" s="87">
        <v>78</v>
      </c>
      <c r="J35" s="87">
        <v>0</v>
      </c>
      <c r="K35" s="87">
        <f>SUM(L35:M35)</f>
        <v>2209</v>
      </c>
      <c r="L35" s="87">
        <v>0</v>
      </c>
      <c r="M35" s="87">
        <v>2209</v>
      </c>
      <c r="N35" s="87">
        <f>SUM(O35,+V35,+AC35)</f>
        <v>2287</v>
      </c>
      <c r="O35" s="87">
        <f>SUM(P35:U35)</f>
        <v>78</v>
      </c>
      <c r="P35" s="87">
        <v>78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2209</v>
      </c>
      <c r="W35" s="87">
        <v>2209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2</v>
      </c>
      <c r="AG35" s="87">
        <v>2</v>
      </c>
      <c r="AH35" s="87">
        <v>0</v>
      </c>
      <c r="AI35" s="87">
        <v>0</v>
      </c>
      <c r="AJ35" s="87">
        <f>SUM(AK35:AS35)</f>
        <v>50</v>
      </c>
      <c r="AK35" s="87">
        <v>0</v>
      </c>
      <c r="AL35" s="87">
        <v>48</v>
      </c>
      <c r="AM35" s="87">
        <v>2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35</v>
      </c>
      <c r="BA35" s="87">
        <v>35</v>
      </c>
      <c r="BB35" s="87">
        <v>0</v>
      </c>
      <c r="BC35" s="87">
        <v>0</v>
      </c>
    </row>
    <row r="36" spans="1:55" ht="13.5" customHeight="1">
      <c r="A36" s="98" t="s">
        <v>40</v>
      </c>
      <c r="B36" s="96" t="s">
        <v>318</v>
      </c>
      <c r="C36" s="85" t="s">
        <v>319</v>
      </c>
      <c r="D36" s="87">
        <f>SUM(E36,+H36,+K36)</f>
        <v>8338</v>
      </c>
      <c r="E36" s="87">
        <f>SUM(F36:G36)</f>
        <v>0</v>
      </c>
      <c r="F36" s="87">
        <v>0</v>
      </c>
      <c r="G36" s="87">
        <v>0</v>
      </c>
      <c r="H36" s="87">
        <f>SUM(I36:J36)</f>
        <v>277</v>
      </c>
      <c r="I36" s="87">
        <v>277</v>
      </c>
      <c r="J36" s="87">
        <v>0</v>
      </c>
      <c r="K36" s="87">
        <f>SUM(L36:M36)</f>
        <v>8061</v>
      </c>
      <c r="L36" s="87">
        <v>0</v>
      </c>
      <c r="M36" s="87">
        <v>8061</v>
      </c>
      <c r="N36" s="87">
        <f>SUM(O36,+V36,+AC36)</f>
        <v>8338</v>
      </c>
      <c r="O36" s="87">
        <f>SUM(P36:U36)</f>
        <v>277</v>
      </c>
      <c r="P36" s="87">
        <v>277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8061</v>
      </c>
      <c r="W36" s="87">
        <v>8061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369</v>
      </c>
      <c r="AG36" s="87">
        <v>369</v>
      </c>
      <c r="AH36" s="87">
        <v>0</v>
      </c>
      <c r="AI36" s="87">
        <v>0</v>
      </c>
      <c r="AJ36" s="87">
        <f>SUM(AK36:AS36)</f>
        <v>369</v>
      </c>
      <c r="AK36" s="87">
        <v>0</v>
      </c>
      <c r="AL36" s="87">
        <v>0</v>
      </c>
      <c r="AM36" s="87">
        <v>369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49</v>
      </c>
      <c r="AU36" s="87">
        <v>0</v>
      </c>
      <c r="AV36" s="87">
        <v>0</v>
      </c>
      <c r="AW36" s="87">
        <v>49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40</v>
      </c>
      <c r="B37" s="96" t="s">
        <v>320</v>
      </c>
      <c r="C37" s="85" t="s">
        <v>321</v>
      </c>
      <c r="D37" s="87">
        <f>SUM(E37,+H37,+K37)</f>
        <v>3832</v>
      </c>
      <c r="E37" s="87">
        <f>SUM(F37:G37)</f>
        <v>0</v>
      </c>
      <c r="F37" s="87">
        <v>0</v>
      </c>
      <c r="G37" s="87">
        <v>0</v>
      </c>
      <c r="H37" s="87">
        <f>SUM(I37:J37)</f>
        <v>3832</v>
      </c>
      <c r="I37" s="87">
        <v>84</v>
      </c>
      <c r="J37" s="87">
        <v>3748</v>
      </c>
      <c r="K37" s="87">
        <f>SUM(L37:M37)</f>
        <v>0</v>
      </c>
      <c r="L37" s="87">
        <v>0</v>
      </c>
      <c r="M37" s="87">
        <v>0</v>
      </c>
      <c r="N37" s="87">
        <f>SUM(O37,+V37,+AC37)</f>
        <v>3832</v>
      </c>
      <c r="O37" s="87">
        <f>SUM(P37:U37)</f>
        <v>84</v>
      </c>
      <c r="P37" s="87">
        <v>84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3748</v>
      </c>
      <c r="W37" s="87">
        <v>3748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3748</v>
      </c>
      <c r="AG37" s="87">
        <v>3748</v>
      </c>
      <c r="AH37" s="87">
        <v>0</v>
      </c>
      <c r="AI37" s="87">
        <v>0</v>
      </c>
      <c r="AJ37" s="87">
        <f>SUM(AK37:AS37)</f>
        <v>3748</v>
      </c>
      <c r="AK37" s="87">
        <v>0</v>
      </c>
      <c r="AL37" s="87">
        <v>0</v>
      </c>
      <c r="AM37" s="87">
        <v>8</v>
      </c>
      <c r="AN37" s="87">
        <v>0</v>
      </c>
      <c r="AO37" s="87">
        <v>0</v>
      </c>
      <c r="AP37" s="87">
        <v>3740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40</v>
      </c>
      <c r="B38" s="96" t="s">
        <v>322</v>
      </c>
      <c r="C38" s="85" t="s">
        <v>323</v>
      </c>
      <c r="D38" s="87">
        <f>SUM(E38,+H38,+K38)</f>
        <v>3928</v>
      </c>
      <c r="E38" s="87">
        <f>SUM(F38:G38)</f>
        <v>0</v>
      </c>
      <c r="F38" s="87">
        <v>0</v>
      </c>
      <c r="G38" s="87">
        <v>0</v>
      </c>
      <c r="H38" s="87">
        <f>SUM(I38:J38)</f>
        <v>146</v>
      </c>
      <c r="I38" s="87">
        <v>146</v>
      </c>
      <c r="J38" s="87">
        <v>0</v>
      </c>
      <c r="K38" s="87">
        <f>SUM(L38:M38)</f>
        <v>3782</v>
      </c>
      <c r="L38" s="87">
        <v>0</v>
      </c>
      <c r="M38" s="87">
        <v>3782</v>
      </c>
      <c r="N38" s="87">
        <f>SUM(O38,+V38,+AC38)</f>
        <v>3928</v>
      </c>
      <c r="O38" s="87">
        <f>SUM(P38:U38)</f>
        <v>146</v>
      </c>
      <c r="P38" s="87">
        <v>146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3782</v>
      </c>
      <c r="W38" s="87">
        <v>3782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3928</v>
      </c>
      <c r="AG38" s="87">
        <v>3928</v>
      </c>
      <c r="AH38" s="87">
        <v>0</v>
      </c>
      <c r="AI38" s="87">
        <v>0</v>
      </c>
      <c r="AJ38" s="87">
        <f>SUM(AK38:AS38)</f>
        <v>3928</v>
      </c>
      <c r="AK38" s="87">
        <v>0</v>
      </c>
      <c r="AL38" s="87">
        <v>0</v>
      </c>
      <c r="AM38" s="87">
        <v>9</v>
      </c>
      <c r="AN38" s="87">
        <v>0</v>
      </c>
      <c r="AO38" s="87">
        <v>0</v>
      </c>
      <c r="AP38" s="87">
        <v>3919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40</v>
      </c>
      <c r="B39" s="96" t="s">
        <v>324</v>
      </c>
      <c r="C39" s="85" t="s">
        <v>325</v>
      </c>
      <c r="D39" s="87">
        <f>SUM(E39,+H39,+K39)</f>
        <v>4267</v>
      </c>
      <c r="E39" s="87">
        <f>SUM(F39:G39)</f>
        <v>4267</v>
      </c>
      <c r="F39" s="87">
        <v>318</v>
      </c>
      <c r="G39" s="87">
        <v>3949</v>
      </c>
      <c r="H39" s="87">
        <f>SUM(I39:J39)</f>
        <v>0</v>
      </c>
      <c r="I39" s="87">
        <v>0</v>
      </c>
      <c r="J39" s="87">
        <v>0</v>
      </c>
      <c r="K39" s="87">
        <f>SUM(L39:M39)</f>
        <v>0</v>
      </c>
      <c r="L39" s="87">
        <v>0</v>
      </c>
      <c r="M39" s="87">
        <v>0</v>
      </c>
      <c r="N39" s="87">
        <f>SUM(O39,+V39,+AC39)</f>
        <v>4267</v>
      </c>
      <c r="O39" s="87">
        <f>SUM(P39:U39)</f>
        <v>318</v>
      </c>
      <c r="P39" s="87">
        <v>318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3949</v>
      </c>
      <c r="W39" s="87">
        <v>3949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24</v>
      </c>
      <c r="AG39" s="87">
        <v>24</v>
      </c>
      <c r="AH39" s="87">
        <v>0</v>
      </c>
      <c r="AI39" s="87">
        <v>0</v>
      </c>
      <c r="AJ39" s="87">
        <f>SUM(AK39:AS39)</f>
        <v>122</v>
      </c>
      <c r="AK39" s="87">
        <v>104</v>
      </c>
      <c r="AL39" s="87">
        <v>0</v>
      </c>
      <c r="AM39" s="87">
        <v>18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6</v>
      </c>
      <c r="AU39" s="87">
        <v>6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40</v>
      </c>
      <c r="B40" s="96" t="s">
        <v>326</v>
      </c>
      <c r="C40" s="85" t="s">
        <v>327</v>
      </c>
      <c r="D40" s="87">
        <f>SUM(E40,+H40,+K40)</f>
        <v>203</v>
      </c>
      <c r="E40" s="87">
        <f>SUM(F40:G40)</f>
        <v>0</v>
      </c>
      <c r="F40" s="87">
        <v>0</v>
      </c>
      <c r="G40" s="87">
        <v>0</v>
      </c>
      <c r="H40" s="87">
        <f>SUM(I40:J40)</f>
        <v>203</v>
      </c>
      <c r="I40" s="87">
        <v>36</v>
      </c>
      <c r="J40" s="87">
        <v>167</v>
      </c>
      <c r="K40" s="87">
        <f>SUM(L40:M40)</f>
        <v>0</v>
      </c>
      <c r="L40" s="87">
        <v>0</v>
      </c>
      <c r="M40" s="87">
        <v>0</v>
      </c>
      <c r="N40" s="87">
        <f>SUM(O40,+V40,+AC40)</f>
        <v>203</v>
      </c>
      <c r="O40" s="87">
        <f>SUM(P40:U40)</f>
        <v>36</v>
      </c>
      <c r="P40" s="87">
        <v>36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167</v>
      </c>
      <c r="W40" s="87">
        <v>167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5</v>
      </c>
      <c r="AG40" s="87">
        <v>5</v>
      </c>
      <c r="AH40" s="87">
        <v>0</v>
      </c>
      <c r="AI40" s="87">
        <v>0</v>
      </c>
      <c r="AJ40" s="87">
        <f>SUM(AK40:AS40)</f>
        <v>5</v>
      </c>
      <c r="AK40" s="87">
        <v>0</v>
      </c>
      <c r="AL40" s="87">
        <v>0</v>
      </c>
      <c r="AM40" s="87">
        <v>5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14000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14100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14130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14150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14201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14203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14204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14205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14206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14207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14208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14210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14211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14212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14213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14214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14215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14216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14217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14218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14301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14321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14341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14342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14361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14362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14363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14364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14366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14382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14383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14384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14401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14402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2024-01-26T09:41:31Z</dcterms:modified>
</cp:coreProperties>
</file>