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3東京都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水洗化人口等!$A$6:$AD$69</definedName>
    <definedName name="_xlnm.Print_Area" localSheetId="2">し尿集計結果!$A$1:$M$37</definedName>
    <definedName name="_xlnm.Print_Area" localSheetId="1">し尿処理状況!$2:$70</definedName>
    <definedName name="_xlnm.Print_Area" localSheetId="0">水洗化人口等!$2:$70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C8" i="2"/>
  <c r="AC9" i="2"/>
  <c r="N9" i="2" s="1"/>
  <c r="AC10" i="2"/>
  <c r="AC11" i="2"/>
  <c r="AC12" i="2"/>
  <c r="AC13" i="2"/>
  <c r="N13" i="2" s="1"/>
  <c r="AC14" i="2"/>
  <c r="AC15" i="2"/>
  <c r="N15" i="2" s="1"/>
  <c r="AC16" i="2"/>
  <c r="AC17" i="2"/>
  <c r="AC18" i="2"/>
  <c r="AC19" i="2"/>
  <c r="N19" i="2" s="1"/>
  <c r="AC20" i="2"/>
  <c r="AC21" i="2"/>
  <c r="N21" i="2" s="1"/>
  <c r="AC22" i="2"/>
  <c r="AC23" i="2"/>
  <c r="AC24" i="2"/>
  <c r="AC25" i="2"/>
  <c r="N25" i="2" s="1"/>
  <c r="AC26" i="2"/>
  <c r="AC27" i="2"/>
  <c r="N27" i="2" s="1"/>
  <c r="AC28" i="2"/>
  <c r="AC29" i="2"/>
  <c r="AC30" i="2"/>
  <c r="AC31" i="2"/>
  <c r="N31" i="2" s="1"/>
  <c r="AC32" i="2"/>
  <c r="AC33" i="2"/>
  <c r="N33" i="2" s="1"/>
  <c r="AC34" i="2"/>
  <c r="AC35" i="2"/>
  <c r="AC36" i="2"/>
  <c r="AC37" i="2"/>
  <c r="N37" i="2" s="1"/>
  <c r="AC38" i="2"/>
  <c r="AC39" i="2"/>
  <c r="N39" i="2" s="1"/>
  <c r="AC40" i="2"/>
  <c r="AC41" i="2"/>
  <c r="AC42" i="2"/>
  <c r="AC43" i="2"/>
  <c r="N43" i="2" s="1"/>
  <c r="AC44" i="2"/>
  <c r="AC45" i="2"/>
  <c r="N45" i="2" s="1"/>
  <c r="AC46" i="2"/>
  <c r="AC47" i="2"/>
  <c r="AC48" i="2"/>
  <c r="AC49" i="2"/>
  <c r="N49" i="2" s="1"/>
  <c r="AC50" i="2"/>
  <c r="AC51" i="2"/>
  <c r="N51" i="2" s="1"/>
  <c r="AC52" i="2"/>
  <c r="AC53" i="2"/>
  <c r="AC54" i="2"/>
  <c r="AC55" i="2"/>
  <c r="N55" i="2" s="1"/>
  <c r="AC56" i="2"/>
  <c r="AC57" i="2"/>
  <c r="N57" i="2" s="1"/>
  <c r="AC58" i="2"/>
  <c r="AC59" i="2"/>
  <c r="AC60" i="2"/>
  <c r="AC61" i="2"/>
  <c r="N61" i="2" s="1"/>
  <c r="AC62" i="2"/>
  <c r="AC63" i="2"/>
  <c r="N63" i="2" s="1"/>
  <c r="AC64" i="2"/>
  <c r="AC65" i="2"/>
  <c r="AC66" i="2"/>
  <c r="AC67" i="2"/>
  <c r="N67" i="2" s="1"/>
  <c r="AC68" i="2"/>
  <c r="AC69" i="2"/>
  <c r="N69" i="2" s="1"/>
  <c r="AC70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N8" i="2"/>
  <c r="N10" i="2"/>
  <c r="N11" i="2"/>
  <c r="N12" i="2"/>
  <c r="N14" i="2"/>
  <c r="N16" i="2"/>
  <c r="N17" i="2"/>
  <c r="N18" i="2"/>
  <c r="N20" i="2"/>
  <c r="N22" i="2"/>
  <c r="N23" i="2"/>
  <c r="N24" i="2"/>
  <c r="N26" i="2"/>
  <c r="N28" i="2"/>
  <c r="N29" i="2"/>
  <c r="N30" i="2"/>
  <c r="N32" i="2"/>
  <c r="N34" i="2"/>
  <c r="N35" i="2"/>
  <c r="N36" i="2"/>
  <c r="N38" i="2"/>
  <c r="N40" i="2"/>
  <c r="N41" i="2"/>
  <c r="N42" i="2"/>
  <c r="N44" i="2"/>
  <c r="N46" i="2"/>
  <c r="N47" i="2"/>
  <c r="N48" i="2"/>
  <c r="N50" i="2"/>
  <c r="N52" i="2"/>
  <c r="N53" i="2"/>
  <c r="N54" i="2"/>
  <c r="N56" i="2"/>
  <c r="N58" i="2"/>
  <c r="N59" i="2"/>
  <c r="N60" i="2"/>
  <c r="N62" i="2"/>
  <c r="N64" i="2"/>
  <c r="N65" i="2"/>
  <c r="N66" i="2"/>
  <c r="N68" i="2"/>
  <c r="N70" i="2"/>
  <c r="K8" i="2"/>
  <c r="K9" i="2"/>
  <c r="D9" i="2" s="1"/>
  <c r="K10" i="2"/>
  <c r="K11" i="2"/>
  <c r="K12" i="2"/>
  <c r="K13" i="2"/>
  <c r="D13" i="2" s="1"/>
  <c r="K14" i="2"/>
  <c r="K15" i="2"/>
  <c r="D15" i="2" s="1"/>
  <c r="K16" i="2"/>
  <c r="K17" i="2"/>
  <c r="K18" i="2"/>
  <c r="K19" i="2"/>
  <c r="D19" i="2" s="1"/>
  <c r="K20" i="2"/>
  <c r="K21" i="2"/>
  <c r="D21" i="2" s="1"/>
  <c r="K22" i="2"/>
  <c r="K23" i="2"/>
  <c r="K24" i="2"/>
  <c r="K25" i="2"/>
  <c r="D25" i="2" s="1"/>
  <c r="K26" i="2"/>
  <c r="K27" i="2"/>
  <c r="D27" i="2" s="1"/>
  <c r="K28" i="2"/>
  <c r="K29" i="2"/>
  <c r="K30" i="2"/>
  <c r="K31" i="2"/>
  <c r="D31" i="2" s="1"/>
  <c r="K32" i="2"/>
  <c r="K33" i="2"/>
  <c r="D33" i="2" s="1"/>
  <c r="K34" i="2"/>
  <c r="K35" i="2"/>
  <c r="K36" i="2"/>
  <c r="K37" i="2"/>
  <c r="D37" i="2" s="1"/>
  <c r="K38" i="2"/>
  <c r="K39" i="2"/>
  <c r="D39" i="2" s="1"/>
  <c r="K40" i="2"/>
  <c r="K41" i="2"/>
  <c r="K42" i="2"/>
  <c r="K43" i="2"/>
  <c r="D43" i="2" s="1"/>
  <c r="K44" i="2"/>
  <c r="K45" i="2"/>
  <c r="D45" i="2" s="1"/>
  <c r="K46" i="2"/>
  <c r="K47" i="2"/>
  <c r="K48" i="2"/>
  <c r="K49" i="2"/>
  <c r="D49" i="2" s="1"/>
  <c r="K50" i="2"/>
  <c r="K51" i="2"/>
  <c r="D51" i="2" s="1"/>
  <c r="K52" i="2"/>
  <c r="K53" i="2"/>
  <c r="K54" i="2"/>
  <c r="K55" i="2"/>
  <c r="K56" i="2"/>
  <c r="K57" i="2"/>
  <c r="D57" i="2" s="1"/>
  <c r="K58" i="2"/>
  <c r="K59" i="2"/>
  <c r="K60" i="2"/>
  <c r="K61" i="2"/>
  <c r="D61" i="2" s="1"/>
  <c r="K62" i="2"/>
  <c r="K63" i="2"/>
  <c r="D63" i="2" s="1"/>
  <c r="K64" i="2"/>
  <c r="K65" i="2"/>
  <c r="K66" i="2"/>
  <c r="K67" i="2"/>
  <c r="D67" i="2" s="1"/>
  <c r="K68" i="2"/>
  <c r="K69" i="2"/>
  <c r="D69" i="2" s="1"/>
  <c r="K70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D8" i="2"/>
  <c r="D10" i="2"/>
  <c r="D11" i="2"/>
  <c r="D12" i="2"/>
  <c r="D14" i="2"/>
  <c r="D16" i="2"/>
  <c r="D17" i="2"/>
  <c r="D18" i="2"/>
  <c r="D20" i="2"/>
  <c r="D22" i="2"/>
  <c r="D23" i="2"/>
  <c r="D24" i="2"/>
  <c r="D26" i="2"/>
  <c r="D28" i="2"/>
  <c r="D29" i="2"/>
  <c r="D30" i="2"/>
  <c r="D32" i="2"/>
  <c r="D34" i="2"/>
  <c r="D35" i="2"/>
  <c r="D36" i="2"/>
  <c r="D38" i="2"/>
  <c r="D40" i="2"/>
  <c r="D41" i="2"/>
  <c r="D42" i="2"/>
  <c r="D44" i="2"/>
  <c r="D46" i="2"/>
  <c r="D47" i="2"/>
  <c r="D48" i="2"/>
  <c r="D50" i="2"/>
  <c r="D52" i="2"/>
  <c r="D53" i="2"/>
  <c r="D54" i="2"/>
  <c r="D56" i="2"/>
  <c r="D58" i="2"/>
  <c r="D59" i="2"/>
  <c r="D60" i="2"/>
  <c r="D62" i="2"/>
  <c r="D64" i="2"/>
  <c r="D65" i="2"/>
  <c r="D66" i="2"/>
  <c r="D68" i="2"/>
  <c r="D70" i="2"/>
  <c r="T37" i="1"/>
  <c r="T49" i="1"/>
  <c r="P8" i="1"/>
  <c r="P9" i="1"/>
  <c r="P10" i="1"/>
  <c r="I10" i="1" s="1"/>
  <c r="D10" i="1" s="1"/>
  <c r="P11" i="1"/>
  <c r="P12" i="1"/>
  <c r="P13" i="1"/>
  <c r="P14" i="1"/>
  <c r="P15" i="1"/>
  <c r="P16" i="1"/>
  <c r="I16" i="1" s="1"/>
  <c r="D16" i="1" s="1"/>
  <c r="P17" i="1"/>
  <c r="P18" i="1"/>
  <c r="P19" i="1"/>
  <c r="P20" i="1"/>
  <c r="P21" i="1"/>
  <c r="P22" i="1"/>
  <c r="I22" i="1" s="1"/>
  <c r="D22" i="1" s="1"/>
  <c r="P23" i="1"/>
  <c r="P24" i="1"/>
  <c r="P25" i="1"/>
  <c r="P26" i="1"/>
  <c r="P27" i="1"/>
  <c r="P28" i="1"/>
  <c r="I28" i="1" s="1"/>
  <c r="D28" i="1" s="1"/>
  <c r="P29" i="1"/>
  <c r="P30" i="1"/>
  <c r="P31" i="1"/>
  <c r="P32" i="1"/>
  <c r="P33" i="1"/>
  <c r="P34" i="1"/>
  <c r="I34" i="1" s="1"/>
  <c r="D34" i="1" s="1"/>
  <c r="P35" i="1"/>
  <c r="P36" i="1"/>
  <c r="P37" i="1"/>
  <c r="P38" i="1"/>
  <c r="P39" i="1"/>
  <c r="P40" i="1"/>
  <c r="I40" i="1" s="1"/>
  <c r="D40" i="1" s="1"/>
  <c r="P41" i="1"/>
  <c r="P42" i="1"/>
  <c r="P43" i="1"/>
  <c r="P44" i="1"/>
  <c r="P45" i="1"/>
  <c r="P46" i="1"/>
  <c r="I46" i="1" s="1"/>
  <c r="D46" i="1" s="1"/>
  <c r="P47" i="1"/>
  <c r="P48" i="1"/>
  <c r="P49" i="1"/>
  <c r="P50" i="1"/>
  <c r="P51" i="1"/>
  <c r="P52" i="1"/>
  <c r="I52" i="1" s="1"/>
  <c r="D52" i="1" s="1"/>
  <c r="P53" i="1"/>
  <c r="P54" i="1"/>
  <c r="P55" i="1"/>
  <c r="P56" i="1"/>
  <c r="P57" i="1"/>
  <c r="P58" i="1"/>
  <c r="I58" i="1" s="1"/>
  <c r="D58" i="1" s="1"/>
  <c r="P59" i="1"/>
  <c r="P60" i="1"/>
  <c r="P61" i="1"/>
  <c r="P62" i="1"/>
  <c r="P63" i="1"/>
  <c r="P64" i="1"/>
  <c r="I64" i="1" s="1"/>
  <c r="D64" i="1" s="1"/>
  <c r="P65" i="1"/>
  <c r="P66" i="1"/>
  <c r="P67" i="1"/>
  <c r="P68" i="1"/>
  <c r="P69" i="1"/>
  <c r="P70" i="1"/>
  <c r="I70" i="1" s="1"/>
  <c r="D70" i="1" s="1"/>
  <c r="N31" i="1"/>
  <c r="N37" i="1"/>
  <c r="N43" i="1"/>
  <c r="N67" i="1"/>
  <c r="J13" i="1"/>
  <c r="J19" i="1"/>
  <c r="J25" i="1"/>
  <c r="J49" i="1"/>
  <c r="J55" i="1"/>
  <c r="J61" i="1"/>
  <c r="I8" i="1"/>
  <c r="I9" i="1"/>
  <c r="I11" i="1"/>
  <c r="I12" i="1"/>
  <c r="D12" i="1" s="1"/>
  <c r="I13" i="1"/>
  <c r="I14" i="1"/>
  <c r="I15" i="1"/>
  <c r="I17" i="1"/>
  <c r="I18" i="1"/>
  <c r="D18" i="1" s="1"/>
  <c r="I19" i="1"/>
  <c r="I20" i="1"/>
  <c r="I21" i="1"/>
  <c r="I23" i="1"/>
  <c r="I24" i="1"/>
  <c r="D24" i="1" s="1"/>
  <c r="I25" i="1"/>
  <c r="I26" i="1"/>
  <c r="I27" i="1"/>
  <c r="I29" i="1"/>
  <c r="I30" i="1"/>
  <c r="D30" i="1" s="1"/>
  <c r="I31" i="1"/>
  <c r="I32" i="1"/>
  <c r="I33" i="1"/>
  <c r="I35" i="1"/>
  <c r="I36" i="1"/>
  <c r="D36" i="1" s="1"/>
  <c r="I37" i="1"/>
  <c r="I38" i="1"/>
  <c r="I39" i="1"/>
  <c r="I41" i="1"/>
  <c r="I42" i="1"/>
  <c r="D42" i="1" s="1"/>
  <c r="I43" i="1"/>
  <c r="I44" i="1"/>
  <c r="I45" i="1"/>
  <c r="I47" i="1"/>
  <c r="I48" i="1"/>
  <c r="D48" i="1" s="1"/>
  <c r="I49" i="1"/>
  <c r="I50" i="1"/>
  <c r="I51" i="1"/>
  <c r="I53" i="1"/>
  <c r="I54" i="1"/>
  <c r="D54" i="1" s="1"/>
  <c r="I55" i="1"/>
  <c r="I56" i="1"/>
  <c r="I57" i="1"/>
  <c r="I59" i="1"/>
  <c r="I60" i="1"/>
  <c r="D60" i="1" s="1"/>
  <c r="I61" i="1"/>
  <c r="I62" i="1"/>
  <c r="I63" i="1"/>
  <c r="I65" i="1"/>
  <c r="I66" i="1"/>
  <c r="D66" i="1" s="1"/>
  <c r="I67" i="1"/>
  <c r="I68" i="1"/>
  <c r="I69" i="1"/>
  <c r="F13" i="1"/>
  <c r="F19" i="1"/>
  <c r="F37" i="1"/>
  <c r="F49" i="1"/>
  <c r="F55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D8" i="1"/>
  <c r="T8" i="1" s="1"/>
  <c r="D9" i="1"/>
  <c r="T9" i="1" s="1"/>
  <c r="D11" i="1"/>
  <c r="L11" i="1" s="1"/>
  <c r="D13" i="1"/>
  <c r="D14" i="1"/>
  <c r="T14" i="1" s="1"/>
  <c r="D15" i="1"/>
  <c r="T15" i="1" s="1"/>
  <c r="D17" i="1"/>
  <c r="L17" i="1" s="1"/>
  <c r="D19" i="1"/>
  <c r="L19" i="1" s="1"/>
  <c r="D20" i="1"/>
  <c r="T20" i="1" s="1"/>
  <c r="D21" i="1"/>
  <c r="T21" i="1" s="1"/>
  <c r="D23" i="1"/>
  <c r="L23" i="1" s="1"/>
  <c r="D25" i="1"/>
  <c r="D26" i="1"/>
  <c r="T26" i="1" s="1"/>
  <c r="D27" i="1"/>
  <c r="T27" i="1" s="1"/>
  <c r="D29" i="1"/>
  <c r="L29" i="1" s="1"/>
  <c r="D31" i="1"/>
  <c r="L31" i="1" s="1"/>
  <c r="D32" i="1"/>
  <c r="T32" i="1" s="1"/>
  <c r="D33" i="1"/>
  <c r="T33" i="1" s="1"/>
  <c r="D35" i="1"/>
  <c r="L35" i="1" s="1"/>
  <c r="D37" i="1"/>
  <c r="L37" i="1" s="1"/>
  <c r="D38" i="1"/>
  <c r="T38" i="1" s="1"/>
  <c r="D39" i="1"/>
  <c r="T39" i="1" s="1"/>
  <c r="D41" i="1"/>
  <c r="L41" i="1" s="1"/>
  <c r="D43" i="1"/>
  <c r="L43" i="1" s="1"/>
  <c r="D44" i="1"/>
  <c r="T44" i="1" s="1"/>
  <c r="D45" i="1"/>
  <c r="T45" i="1" s="1"/>
  <c r="D47" i="1"/>
  <c r="L47" i="1" s="1"/>
  <c r="D49" i="1"/>
  <c r="L49" i="1" s="1"/>
  <c r="D50" i="1"/>
  <c r="T50" i="1" s="1"/>
  <c r="D51" i="1"/>
  <c r="T51" i="1" s="1"/>
  <c r="D53" i="1"/>
  <c r="L53" i="1" s="1"/>
  <c r="D55" i="1"/>
  <c r="L55" i="1" s="1"/>
  <c r="D56" i="1"/>
  <c r="T56" i="1" s="1"/>
  <c r="D57" i="1"/>
  <c r="T57" i="1" s="1"/>
  <c r="D59" i="1"/>
  <c r="L59" i="1" s="1"/>
  <c r="D61" i="1"/>
  <c r="L61" i="1" s="1"/>
  <c r="D62" i="1"/>
  <c r="T62" i="1" s="1"/>
  <c r="D63" i="1"/>
  <c r="T63" i="1" s="1"/>
  <c r="D65" i="1"/>
  <c r="L65" i="1" s="1"/>
  <c r="D67" i="1"/>
  <c r="L67" i="1" s="1"/>
  <c r="D68" i="1"/>
  <c r="T68" i="1" s="1"/>
  <c r="D69" i="1"/>
  <c r="T69" i="1" s="1"/>
  <c r="T64" i="1" l="1"/>
  <c r="N64" i="1"/>
  <c r="J64" i="1"/>
  <c r="F64" i="1"/>
  <c r="L64" i="1"/>
  <c r="T40" i="1"/>
  <c r="N40" i="1"/>
  <c r="J40" i="1"/>
  <c r="F40" i="1"/>
  <c r="L40" i="1"/>
  <c r="T34" i="1"/>
  <c r="N34" i="1"/>
  <c r="J34" i="1"/>
  <c r="F34" i="1"/>
  <c r="L34" i="1"/>
  <c r="T10" i="1"/>
  <c r="N10" i="1"/>
  <c r="J10" i="1"/>
  <c r="F10" i="1"/>
  <c r="L10" i="1"/>
  <c r="T52" i="1"/>
  <c r="N52" i="1"/>
  <c r="J52" i="1"/>
  <c r="F52" i="1"/>
  <c r="L52" i="1"/>
  <c r="T16" i="1"/>
  <c r="N16" i="1"/>
  <c r="J16" i="1"/>
  <c r="F16" i="1"/>
  <c r="L16" i="1"/>
  <c r="T58" i="1"/>
  <c r="N58" i="1"/>
  <c r="J58" i="1"/>
  <c r="F58" i="1"/>
  <c r="L58" i="1"/>
  <c r="T28" i="1"/>
  <c r="N28" i="1"/>
  <c r="J28" i="1"/>
  <c r="F28" i="1"/>
  <c r="L28" i="1"/>
  <c r="T70" i="1"/>
  <c r="N70" i="1"/>
  <c r="J70" i="1"/>
  <c r="F70" i="1"/>
  <c r="L70" i="1"/>
  <c r="T46" i="1"/>
  <c r="N46" i="1"/>
  <c r="J46" i="1"/>
  <c r="F46" i="1"/>
  <c r="L46" i="1"/>
  <c r="T22" i="1"/>
  <c r="N22" i="1"/>
  <c r="J22" i="1"/>
  <c r="F22" i="1"/>
  <c r="L22" i="1"/>
  <c r="L66" i="1"/>
  <c r="T66" i="1"/>
  <c r="N66" i="1"/>
  <c r="J66" i="1"/>
  <c r="F66" i="1"/>
  <c r="L42" i="1"/>
  <c r="T42" i="1"/>
  <c r="N42" i="1"/>
  <c r="J42" i="1"/>
  <c r="F42" i="1"/>
  <c r="L24" i="1"/>
  <c r="T24" i="1"/>
  <c r="N24" i="1"/>
  <c r="J24" i="1"/>
  <c r="F24" i="1"/>
  <c r="L25" i="1"/>
  <c r="T25" i="1"/>
  <c r="T43" i="1"/>
  <c r="L13" i="1"/>
  <c r="T13" i="1"/>
  <c r="N25" i="1"/>
  <c r="T67" i="1"/>
  <c r="F61" i="1"/>
  <c r="F25" i="1"/>
  <c r="J67" i="1"/>
  <c r="J31" i="1"/>
  <c r="N49" i="1"/>
  <c r="N13" i="1"/>
  <c r="T55" i="1"/>
  <c r="L36" i="1"/>
  <c r="T36" i="1"/>
  <c r="N36" i="1"/>
  <c r="J36" i="1"/>
  <c r="F36" i="1"/>
  <c r="L12" i="1"/>
  <c r="T12" i="1"/>
  <c r="N12" i="1"/>
  <c r="J12" i="1"/>
  <c r="F12" i="1"/>
  <c r="L60" i="1"/>
  <c r="T60" i="1"/>
  <c r="N60" i="1"/>
  <c r="J60" i="1"/>
  <c r="F60" i="1"/>
  <c r="L18" i="1"/>
  <c r="T18" i="1"/>
  <c r="N18" i="1"/>
  <c r="J18" i="1"/>
  <c r="F18" i="1"/>
  <c r="L54" i="1"/>
  <c r="T54" i="1"/>
  <c r="N54" i="1"/>
  <c r="J54" i="1"/>
  <c r="F54" i="1"/>
  <c r="L48" i="1"/>
  <c r="T48" i="1"/>
  <c r="N48" i="1"/>
  <c r="J48" i="1"/>
  <c r="F48" i="1"/>
  <c r="L30" i="1"/>
  <c r="T30" i="1"/>
  <c r="N30" i="1"/>
  <c r="J30" i="1"/>
  <c r="F30" i="1"/>
  <c r="F43" i="1"/>
  <c r="D55" i="2"/>
  <c r="J43" i="1"/>
  <c r="N61" i="1"/>
  <c r="T31" i="1"/>
  <c r="F67" i="1"/>
  <c r="F31" i="1"/>
  <c r="J37" i="1"/>
  <c r="N55" i="1"/>
  <c r="N19" i="1"/>
  <c r="T61" i="1"/>
  <c r="T19" i="1"/>
  <c r="L69" i="1"/>
  <c r="L63" i="1"/>
  <c r="L57" i="1"/>
  <c r="L51" i="1"/>
  <c r="L45" i="1"/>
  <c r="L39" i="1"/>
  <c r="L33" i="1"/>
  <c r="L27" i="1"/>
  <c r="L21" i="1"/>
  <c r="L15" i="1"/>
  <c r="L9" i="1"/>
  <c r="F65" i="1"/>
  <c r="F59" i="1"/>
  <c r="F53" i="1"/>
  <c r="F47" i="1"/>
  <c r="F41" i="1"/>
  <c r="F35" i="1"/>
  <c r="F29" i="1"/>
  <c r="F23" i="1"/>
  <c r="F17" i="1"/>
  <c r="F11" i="1"/>
  <c r="J65" i="1"/>
  <c r="J59" i="1"/>
  <c r="J53" i="1"/>
  <c r="J47" i="1"/>
  <c r="J41" i="1"/>
  <c r="J35" i="1"/>
  <c r="J29" i="1"/>
  <c r="J23" i="1"/>
  <c r="J17" i="1"/>
  <c r="J11" i="1"/>
  <c r="L68" i="1"/>
  <c r="L62" i="1"/>
  <c r="L56" i="1"/>
  <c r="L50" i="1"/>
  <c r="L44" i="1"/>
  <c r="L38" i="1"/>
  <c r="L32" i="1"/>
  <c r="L26" i="1"/>
  <c r="L20" i="1"/>
  <c r="L14" i="1"/>
  <c r="L8" i="1"/>
  <c r="N65" i="1"/>
  <c r="N59" i="1"/>
  <c r="N53" i="1"/>
  <c r="N47" i="1"/>
  <c r="N41" i="1"/>
  <c r="N35" i="1"/>
  <c r="N29" i="1"/>
  <c r="N23" i="1"/>
  <c r="N17" i="1"/>
  <c r="N11" i="1"/>
  <c r="T65" i="1"/>
  <c r="T59" i="1"/>
  <c r="T53" i="1"/>
  <c r="T47" i="1"/>
  <c r="T41" i="1"/>
  <c r="T35" i="1"/>
  <c r="T29" i="1"/>
  <c r="T23" i="1"/>
  <c r="T17" i="1"/>
  <c r="T11" i="1"/>
  <c r="F69" i="1"/>
  <c r="F63" i="1"/>
  <c r="F57" i="1"/>
  <c r="F51" i="1"/>
  <c r="F45" i="1"/>
  <c r="F39" i="1"/>
  <c r="F33" i="1"/>
  <c r="F27" i="1"/>
  <c r="F21" i="1"/>
  <c r="F15" i="1"/>
  <c r="F9" i="1"/>
  <c r="J69" i="1"/>
  <c r="J63" i="1"/>
  <c r="J57" i="1"/>
  <c r="J51" i="1"/>
  <c r="J45" i="1"/>
  <c r="J39" i="1"/>
  <c r="J33" i="1"/>
  <c r="J27" i="1"/>
  <c r="J21" i="1"/>
  <c r="J15" i="1"/>
  <c r="J9" i="1"/>
  <c r="N69" i="1"/>
  <c r="N63" i="1"/>
  <c r="N57" i="1"/>
  <c r="N51" i="1"/>
  <c r="N45" i="1"/>
  <c r="N39" i="1"/>
  <c r="N33" i="1"/>
  <c r="N27" i="1"/>
  <c r="N21" i="1"/>
  <c r="N15" i="1"/>
  <c r="N9" i="1"/>
  <c r="F68" i="1"/>
  <c r="F62" i="1"/>
  <c r="F56" i="1"/>
  <c r="F50" i="1"/>
  <c r="F44" i="1"/>
  <c r="F38" i="1"/>
  <c r="F32" i="1"/>
  <c r="F26" i="1"/>
  <c r="F20" i="1"/>
  <c r="F14" i="1"/>
  <c r="F8" i="1"/>
  <c r="J68" i="1"/>
  <c r="J62" i="1"/>
  <c r="J56" i="1"/>
  <c r="J50" i="1"/>
  <c r="J44" i="1"/>
  <c r="J38" i="1"/>
  <c r="J32" i="1"/>
  <c r="J26" i="1"/>
  <c r="J20" i="1"/>
  <c r="J14" i="1"/>
  <c r="J8" i="1"/>
  <c r="N68" i="1"/>
  <c r="N62" i="1"/>
  <c r="N56" i="1"/>
  <c r="N50" i="1"/>
  <c r="N44" i="1"/>
  <c r="N38" i="1"/>
  <c r="N32" i="1"/>
  <c r="N26" i="1"/>
  <c r="N20" i="1"/>
  <c r="N14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2" l="1"/>
  <c r="E7" i="1"/>
  <c r="AZ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<sst xmlns="http://schemas.openxmlformats.org/spreadsheetml/2006/main" count="1059" uniqueCount="388">
  <si>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</si>
  <si>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</si>
  <si>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</si>
  <si>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</si>
  <si>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</si>
  <si>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</si>
  <si>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</si>
  <si>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</si>
  <si>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</si>
  <si>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</si>
  <si>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</si>
  <si>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</si>
  <si>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</si>
  <si>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</si>
  <si>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</si>
  <si>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</si>
  <si>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</si>
  <si>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</si>
  <si>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</si>
  <si>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</si>
  <si>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</si>
  <si>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</si>
  <si>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</si>
  <si>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</si>
  <si>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</si>
  <si>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</si>
  <si>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</si>
  <si>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</si>
  <si>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</si>
  <si>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</si>
  <si>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</si>
  <si>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</si>
  <si>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</si>
  <si>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</si>
  <si>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</si>
  <si>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</si>
  <si>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</si>
  <si>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</si>
  <si>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</si>
  <si>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</si>
  <si>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</si>
  <si>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</si>
  <si>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</si>
  <si>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</si>
  <si>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</si>
  <si>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</si>
  <si>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</si>
  <si>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</si>
  <si>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</si>
  <si>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</si>
  <si>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</si>
  <si>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</si>
  <si>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</si>
  <si>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</si>
  <si>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</si>
  <si>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</si>
  <si>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</si>
  <si>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</si>
  <si>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</si>
  <si>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</si>
  <si>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</si>
  <si>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</si>
  <si>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</si>
  <si>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</si>
  <si>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</si>
  <si>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</si>
  <si>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</si>
  <si>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</si>
  <si>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</si>
  <si>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</si>
  <si>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</si>
  <si>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</si>
  <si>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</si>
  <si>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</si>
  <si>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</si>
  <si>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</si>
  <si>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</si>
  <si>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</si>
  <si>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</si>
  <si>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</si>
  <si>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</si>
  <si>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</si>
  <si>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</si>
  <si>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</si>
  <si>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</si>
  <si>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</si>
  <si>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</si>
  <si>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</si>
  <si>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</si>
  <si>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</si>
  <si>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</si>
  <si>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</si>
  <si>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</si>
  <si>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</si>
  <si>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</si>
  <si>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</si>
  <si>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</si>
  <si>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</si>
  <si>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</si>
  <si>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</si>
  <si>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</si>
  <si>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</si>
  <si>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</si>
  <si>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</si>
  <si>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</si>
  <si>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</si>
  <si>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</si>
  <si>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</si>
  <si>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</si>
  <si>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</si>
  <si>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</si>
  <si>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</si>
  <si>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</si>
  <si>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</si>
  <si>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</si>
  <si>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</si>
  <si>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</si>
  <si>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</si>
  <si>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</si>
  <si>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</si>
  <si>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</si>
  <si>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</si>
  <si>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</si>
  <si>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</si>
  <si>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</si>
  <si>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</si>
  <si>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</si>
  <si>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</si>
  <si>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</si>
  <si>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</si>
  <si>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</si>
  <si>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</si>
  <si>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</si>
  <si>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</si>
  <si>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</si>
  <si>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</si>
  <si>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</si>
  <si>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</si>
  <si>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</si>
  <si>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</si>
  <si>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</si>
  <si>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</si>
  <si>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</si>
  <si>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</si>
  <si>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</si>
  <si>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</si>
  <si>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</si>
  <si>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</si>
  <si>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</si>
  <si>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</si>
  <si>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</si>
  <si>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</si>
  <si>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</si>
  <si>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</si>
  <si>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</si>
  <si>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</si>
  <si>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</si>
  <si>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</si>
  <si>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</si>
  <si>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</si>
  <si>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</si>
  <si>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</si>
  <si>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</si>
  <si>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</si>
  <si>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</si>
  <si>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</si>
  <si>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</si>
  <si>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</si>
  <si>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</si>
  <si>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</si>
  <si>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</si>
  <si>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</si>
  <si>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</si>
  <si>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</si>
  <si>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</si>
  <si>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</si>
  <si>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</si>
  <si>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</si>
  <si>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</si>
  <si>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</si>
  <si>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</si>
  <si>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</si>
  <si>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</si>
  <si>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</si>
  <si>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</si>
  <si>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</si>
  <si>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</si>
  <si>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</si>
  <si>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</si>
  <si>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</si>
  <si>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</si>
  <si>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</si>
  <si>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</si>
  <si>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</si>
  <si>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</si>
  <si>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</si>
  <si>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</si>
  <si>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</si>
  <si>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</si>
  <si>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</si>
  <si>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</si>
  <si>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</si>
  <si>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</si>
  <si>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</si>
  <si>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</si>
  <si>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</si>
  <si>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</si>
  <si>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</si>
  <si>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</si>
  <si>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</si>
  <si>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</si>
  <si>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</si>
  <si>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</si>
  <si>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</si>
  <si>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</si>
  <si>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</si>
  <si>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</si>
  <si>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</si>
  <si>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</si>
  <si>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</si>
  <si>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</si>
  <si>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</si>
  <si>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</si>
  <si>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</si>
  <si>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</si>
  <si>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</si>
  <si>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</si>
  <si>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</si>
  <si>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</si>
  <si>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</si>
  <si>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</si>
  <si>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</si>
  <si>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</si>
  <si>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</si>
  <si>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</si>
  <si>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</si>
  <si>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</si>
  <si>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</si>
  <si>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</si>
  <si>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</si>
  <si>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</si>
  <si>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</si>
  <si>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</si>
  <si>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</si>
  <si>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</si>
  <si>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</si>
  <si>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</si>
  <si>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</si>
  <si>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</si>
  <si>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</si>
  <si>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</si>
  <si>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</si>
  <si>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</si>
  <si>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</si>
  <si>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</si>
  <si>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</si>
  <si>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</si>
  <si>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13000</t>
  </si>
  <si>
    <t>水洗化人口等（令和4年度実績）</t>
    <phoneticPr fontId="3"/>
  </si>
  <si>
    <t>し尿処理の状況（令和4年度実績）</t>
    <phoneticPr fontId="3"/>
  </si>
  <si>
    <t>13100</t>
  </si>
  <si>
    <t>東京都23区</t>
  </si>
  <si>
    <t/>
  </si>
  <si>
    <t>13101</t>
  </si>
  <si>
    <t>千代田区</t>
  </si>
  <si>
    <t>○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</si>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</sst>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41</v>
      </c>
      <c r="B7" s="108" t="s">
        <v>257</v>
      </c>
      <c r="C7" s="92" t="s">
        <v>199</v>
      </c>
      <c r="D7" s="93">
        <f>+SUM(E7,+I7)</f>
        <v>13847562</v>
      </c>
      <c r="E7" s="93">
        <f>+SUM(G7+H7)</f>
        <v>13311</v>
      </c>
      <c r="F7" s="94">
        <f>IF(D7&gt;0,E7/D7*100,"-")</f>
        <v>9.6125224064712619E-2</v>
      </c>
      <c r="G7" s="93">
        <f>SUM(G$8:G$207)</f>
        <v>13237</v>
      </c>
      <c r="H7" s="93">
        <f>SUM(H$8:H$207)</f>
        <v>74</v>
      </c>
      <c r="I7" s="93">
        <f>+SUM(K7,+M7,O7+P7)</f>
        <v>13834251</v>
      </c>
      <c r="J7" s="94">
        <f>IF(D7&gt;0,I7/D7*100,"-")</f>
        <v>99.903874775935293</v>
      </c>
      <c r="K7" s="93">
        <f>SUM(K$8:K$207)</f>
        <v>13773552</v>
      </c>
      <c r="L7" s="94">
        <f>IF(D7&gt;0,K7/D7*100,"-")</f>
        <v>99.465537688150448</v>
      </c>
      <c r="M7" s="93">
        <f>SUM(M$8:M$207)</f>
        <v>2326</v>
      </c>
      <c r="N7" s="94">
        <f>IF(D7&gt;0,M7/D7*100,"-")</f>
        <v>1.6797180615620279E-2</v>
      </c>
      <c r="O7" s="91">
        <f>SUM(O$8:O$207)</f>
        <v>1946</v>
      </c>
      <c r="P7" s="93">
        <f>SUM(Q7:S7)</f>
        <v>56427</v>
      </c>
      <c r="Q7" s="93">
        <f>SUM(Q$8:Q$207)</f>
        <v>27665</v>
      </c>
      <c r="R7" s="93">
        <f>SUM(R$8:R$207)</f>
        <v>25494</v>
      </c>
      <c r="S7" s="93">
        <f>SUM(S$8:S$207)</f>
        <v>3268</v>
      </c>
      <c r="T7" s="94">
        <f>IF(D7&gt;0,P7/D7*100,"-")</f>
        <v>0.4074868919164254</v>
      </c>
      <c r="U7" s="93">
        <f>SUM(U$8:U$207)</f>
        <v>569870</v>
      </c>
      <c r="V7" s="95">
        <f t="shared" ref="V7:AC7" si="0">COUNTIF(V$8:V$207,"○")</f>
        <v>29</v>
      </c>
      <c r="W7" s="95">
        <f t="shared" si="0"/>
        <v>7</v>
      </c>
      <c r="X7" s="95">
        <f t="shared" si="0"/>
        <v>17</v>
      </c>
      <c r="Y7" s="95">
        <f t="shared" si="0"/>
        <v>9</v>
      </c>
      <c r="Z7" s="95">
        <f t="shared" si="0"/>
        <v>24</v>
      </c>
      <c r="AA7" s="95">
        <f t="shared" si="0"/>
        <v>3</v>
      </c>
      <c r="AB7" s="95">
        <f t="shared" si="0"/>
        <v>1</v>
      </c>
      <c r="AC7" s="95">
        <f t="shared" si="0"/>
        <v>34</v>
      </c>
    </row>
    <row r="8" spans="1:31" ht="13.5" customHeight="1">
      <c r="A8" s="85" t="s">
        <v>41</v>
      </c>
      <c r="B8" s="86" t="s">
        <v>260</v>
      </c>
      <c r="C8" s="85" t="s">
        <v>261</v>
      </c>
      <c r="D8" s="87">
        <f>+SUM(E8,+I8)</f>
        <v>0</v>
      </c>
      <c r="E8" s="87">
        <f>+SUM(G8+H8)</f>
        <v>0</v>
      </c>
      <c r="F8" s="106" t="str">
        <f>IF(D8&gt;0,E8/D8*100,"-")</f>
        <v>-</v>
      </c>
      <c r="G8" s="87">
        <v>0</v>
      </c>
      <c r="H8" s="87">
        <v>0</v>
      </c>
      <c r="I8" s="87">
        <f>+SUM(K8,+M8,O8+P8)</f>
        <v>0</v>
      </c>
      <c r="J8" s="88" t="str">
        <f>IF(D8&gt;0,I8/D8*100,"-")</f>
        <v>-</v>
      </c>
      <c r="K8" s="87">
        <v>0</v>
      </c>
      <c r="L8" s="88" t="str">
        <f>IF(D8&gt;0,K8/D8*100,"-")</f>
        <v>-</v>
      </c>
      <c r="M8" s="87">
        <v>0</v>
      </c>
      <c r="N8" s="88" t="str">
        <f>IF(D8&gt;0,M8/D8*100,"-")</f>
        <v>-</v>
      </c>
      <c r="O8" s="87">
        <v>0</v>
      </c>
      <c r="P8" s="87">
        <f>SUM(Q8:S8)</f>
        <v>0</v>
      </c>
      <c r="Q8" s="87">
        <v>0</v>
      </c>
      <c r="R8" s="87">
        <v>0</v>
      </c>
      <c r="S8" s="87">
        <v>0</v>
      </c>
      <c r="T8" s="88" t="str">
        <f>IF(D8&gt;0,P8/D8*100,"-")</f>
        <v>-</v>
      </c>
      <c r="U8" s="87">
        <v>0</v>
      </c>
      <c r="V8" s="85"/>
      <c r="W8" s="85"/>
      <c r="X8" s="85"/>
      <c r="Y8" s="85"/>
      <c r="Z8" s="85"/>
      <c r="AA8" s="85"/>
      <c r="AB8" s="85"/>
      <c r="AC8" s="85"/>
      <c r="AD8" s="184" t="s">
        <v>262</v>
      </c>
    </row>
    <row r="9" spans="1:31" ht="13.5" customHeight="1">
      <c r="A9" s="85" t="s">
        <v>41</v>
      </c>
      <c r="B9" s="86" t="s">
        <v>263</v>
      </c>
      <c r="C9" s="85" t="s">
        <v>264</v>
      </c>
      <c r="D9" s="87">
        <f>+SUM(E9,+I9)</f>
        <v>67710</v>
      </c>
      <c r="E9" s="87">
        <f>+SUM(G9+H9)</f>
        <v>0</v>
      </c>
      <c r="F9" s="106">
        <f>IF(D9&gt;0,E9/D9*100,"-")</f>
        <v>0</v>
      </c>
      <c r="G9" s="87">
        <v>0</v>
      </c>
      <c r="H9" s="87">
        <v>0</v>
      </c>
      <c r="I9" s="87">
        <f>+SUM(K9,+M9,O9+P9)</f>
        <v>67710</v>
      </c>
      <c r="J9" s="88">
        <f>IF(D9&gt;0,I9/D9*100,"-")</f>
        <v>100</v>
      </c>
      <c r="K9" s="87">
        <v>67710</v>
      </c>
      <c r="L9" s="88">
        <f>IF(D9&gt;0,K9/D9*100,"-")</f>
        <v>100</v>
      </c>
      <c r="M9" s="87">
        <v>0</v>
      </c>
      <c r="N9" s="88">
        <f>IF(D9&gt;0,M9/D9*100,"-")</f>
        <v>0</v>
      </c>
      <c r="O9" s="87">
        <v>0</v>
      </c>
      <c r="P9" s="87">
        <f>SUM(Q9:S9)</f>
        <v>0</v>
      </c>
      <c r="Q9" s="87">
        <v>0</v>
      </c>
      <c r="R9" s="87">
        <v>0</v>
      </c>
      <c r="S9" s="87">
        <v>0</v>
      </c>
      <c r="T9" s="88">
        <f>IF(D9&gt;0,P9/D9*100,"-")</f>
        <v>0</v>
      </c>
      <c r="U9" s="87">
        <v>3324</v>
      </c>
      <c r="V9" s="85"/>
      <c r="W9" s="85"/>
      <c r="X9" s="85"/>
      <c r="Y9" s="85" t="s">
        <v>265</v>
      </c>
      <c r="Z9" s="85"/>
      <c r="AA9" s="85"/>
      <c r="AB9" s="85"/>
      <c r="AC9" s="85" t="s">
        <v>265</v>
      </c>
      <c r="AD9" s="184" t="s">
        <v>262</v>
      </c>
    </row>
    <row r="10" spans="1:31" ht="13.5" customHeight="1">
      <c r="A10" s="85" t="s">
        <v>41</v>
      </c>
      <c r="B10" s="86" t="s">
        <v>266</v>
      </c>
      <c r="C10" s="85" t="s">
        <v>267</v>
      </c>
      <c r="D10" s="87">
        <f>+SUM(E10,+I10)</f>
        <v>173405</v>
      </c>
      <c r="E10" s="87">
        <f>+SUM(G10+H10)</f>
        <v>0</v>
      </c>
      <c r="F10" s="106">
        <f>IF(D10&gt;0,E10/D10*100,"-")</f>
        <v>0</v>
      </c>
      <c r="G10" s="87">
        <v>0</v>
      </c>
      <c r="H10" s="87">
        <v>0</v>
      </c>
      <c r="I10" s="87">
        <f>+SUM(K10,+M10,O10+P10)</f>
        <v>173405</v>
      </c>
      <c r="J10" s="88">
        <f>IF(D10&gt;0,I10/D10*100,"-")</f>
        <v>100</v>
      </c>
      <c r="K10" s="87">
        <v>173405</v>
      </c>
      <c r="L10" s="88">
        <f>IF(D10&gt;0,K10/D10*100,"-")</f>
        <v>100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0</v>
      </c>
      <c r="Q10" s="87">
        <v>0</v>
      </c>
      <c r="R10" s="87">
        <v>0</v>
      </c>
      <c r="S10" s="87">
        <v>0</v>
      </c>
      <c r="T10" s="88">
        <f>IF(D10&gt;0,P10/D10*100,"-")</f>
        <v>0</v>
      </c>
      <c r="U10" s="87">
        <v>9074</v>
      </c>
      <c r="V10" s="85"/>
      <c r="W10" s="85"/>
      <c r="X10" s="85"/>
      <c r="Y10" s="85" t="s">
        <v>265</v>
      </c>
      <c r="Z10" s="85"/>
      <c r="AA10" s="85"/>
      <c r="AB10" s="85"/>
      <c r="AC10" s="85" t="s">
        <v>265</v>
      </c>
      <c r="AD10" s="184" t="s">
        <v>262</v>
      </c>
    </row>
    <row r="11" spans="1:31" ht="13.5" customHeight="1">
      <c r="A11" s="85" t="s">
        <v>41</v>
      </c>
      <c r="B11" s="86" t="s">
        <v>268</v>
      </c>
      <c r="C11" s="85" t="s">
        <v>269</v>
      </c>
      <c r="D11" s="87">
        <f>+SUM(E11,+I11)</f>
        <v>261283</v>
      </c>
      <c r="E11" s="87">
        <f>+SUM(G11+H11)</f>
        <v>0</v>
      </c>
      <c r="F11" s="106">
        <f>IF(D11&gt;0,E11/D11*100,"-")</f>
        <v>0</v>
      </c>
      <c r="G11" s="87">
        <v>0</v>
      </c>
      <c r="H11" s="87">
        <v>0</v>
      </c>
      <c r="I11" s="87">
        <f>+SUM(K11,+M11,O11+P11)</f>
        <v>261283</v>
      </c>
      <c r="J11" s="88">
        <f>IF(D11&gt;0,I11/D11*100,"-")</f>
        <v>100</v>
      </c>
      <c r="K11" s="87">
        <v>261283</v>
      </c>
      <c r="L11" s="88">
        <f>IF(D11&gt;0,K11/D11*100,"-")</f>
        <v>100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0</v>
      </c>
      <c r="Q11" s="87">
        <v>0</v>
      </c>
      <c r="R11" s="87">
        <v>0</v>
      </c>
      <c r="S11" s="87">
        <v>0</v>
      </c>
      <c r="T11" s="88">
        <f>IF(D11&gt;0,P11/D11*100,"-")</f>
        <v>0</v>
      </c>
      <c r="U11" s="87">
        <v>19054</v>
      </c>
      <c r="V11" s="85"/>
      <c r="W11" s="85"/>
      <c r="X11" s="85"/>
      <c r="Y11" s="85" t="s">
        <v>265</v>
      </c>
      <c r="Z11" s="85"/>
      <c r="AA11" s="85"/>
      <c r="AB11" s="85"/>
      <c r="AC11" s="85" t="s">
        <v>265</v>
      </c>
      <c r="AD11" s="184" t="s">
        <v>262</v>
      </c>
    </row>
    <row r="12" spans="1:31" ht="13.5" customHeight="1">
      <c r="A12" s="85" t="s">
        <v>41</v>
      </c>
      <c r="B12" s="86" t="s">
        <v>270</v>
      </c>
      <c r="C12" s="85" t="s">
        <v>271</v>
      </c>
      <c r="D12" s="87">
        <f>+SUM(E12,+I12)</f>
        <v>346273</v>
      </c>
      <c r="E12" s="87">
        <f>+SUM(G12+H12)</f>
        <v>0</v>
      </c>
      <c r="F12" s="106">
        <f>IF(D12&gt;0,E12/D12*100,"-")</f>
        <v>0</v>
      </c>
      <c r="G12" s="87">
        <v>0</v>
      </c>
      <c r="H12" s="87">
        <v>0</v>
      </c>
      <c r="I12" s="87">
        <f>+SUM(K12,+M12,O12+P12)</f>
        <v>346273</v>
      </c>
      <c r="J12" s="88">
        <f>IF(D12&gt;0,I12/D12*100,"-")</f>
        <v>100</v>
      </c>
      <c r="K12" s="87">
        <v>346273</v>
      </c>
      <c r="L12" s="88">
        <f>IF(D12&gt;0,K12/D12*100,"-")</f>
        <v>100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0</v>
      </c>
      <c r="Q12" s="87">
        <v>0</v>
      </c>
      <c r="R12" s="87">
        <v>0</v>
      </c>
      <c r="S12" s="87">
        <v>0</v>
      </c>
      <c r="T12" s="88">
        <f>IF(D12&gt;0,P12/D12*100,"-")</f>
        <v>0</v>
      </c>
      <c r="U12" s="87">
        <v>39514</v>
      </c>
      <c r="V12" s="85"/>
      <c r="W12" s="85"/>
      <c r="X12" s="85"/>
      <c r="Y12" s="85" t="s">
        <v>265</v>
      </c>
      <c r="Z12" s="85"/>
      <c r="AA12" s="85"/>
      <c r="AB12" s="85"/>
      <c r="AC12" s="85" t="s">
        <v>265</v>
      </c>
      <c r="AD12" s="184" t="s">
        <v>262</v>
      </c>
    </row>
    <row r="13" spans="1:31" ht="13.5" customHeight="1">
      <c r="A13" s="85" t="s">
        <v>41</v>
      </c>
      <c r="B13" s="86" t="s">
        <v>272</v>
      </c>
      <c r="C13" s="85" t="s">
        <v>273</v>
      </c>
      <c r="D13" s="87">
        <f>+SUM(E13,+I13)</f>
        <v>229434</v>
      </c>
      <c r="E13" s="87">
        <f>+SUM(G13+H13)</f>
        <v>0</v>
      </c>
      <c r="F13" s="106">
        <f>IF(D13&gt;0,E13/D13*100,"-")</f>
        <v>0</v>
      </c>
      <c r="G13" s="87">
        <v>0</v>
      </c>
      <c r="H13" s="87">
        <v>0</v>
      </c>
      <c r="I13" s="87">
        <f>+SUM(K13,+M13,O13+P13)</f>
        <v>229434</v>
      </c>
      <c r="J13" s="88">
        <f>IF(D13&gt;0,I13/D13*100,"-")</f>
        <v>100</v>
      </c>
      <c r="K13" s="87">
        <v>229434</v>
      </c>
      <c r="L13" s="88">
        <f>IF(D13&gt;0,K13/D13*100,"-")</f>
        <v>100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0</v>
      </c>
      <c r="Q13" s="87">
        <v>0</v>
      </c>
      <c r="R13" s="87">
        <v>0</v>
      </c>
      <c r="S13" s="87">
        <v>0</v>
      </c>
      <c r="T13" s="88">
        <f>IF(D13&gt;0,P13/D13*100,"-")</f>
        <v>0</v>
      </c>
      <c r="U13" s="87">
        <v>11948</v>
      </c>
      <c r="V13" s="85"/>
      <c r="W13" s="85"/>
      <c r="X13" s="85"/>
      <c r="Y13" s="85" t="s">
        <v>265</v>
      </c>
      <c r="Z13" s="85"/>
      <c r="AA13" s="85"/>
      <c r="AB13" s="85"/>
      <c r="AC13" s="85" t="s">
        <v>265</v>
      </c>
      <c r="AD13" s="184" t="s">
        <v>262</v>
      </c>
    </row>
    <row r="14" spans="1:31" ht="13.5" customHeight="1">
      <c r="A14" s="85" t="s">
        <v>41</v>
      </c>
      <c r="B14" s="86" t="s">
        <v>274</v>
      </c>
      <c r="C14" s="85" t="s">
        <v>275</v>
      </c>
      <c r="D14" s="87">
        <f>+SUM(E14,+I14)</f>
        <v>206857</v>
      </c>
      <c r="E14" s="87">
        <f>+SUM(G14+H14)</f>
        <v>0</v>
      </c>
      <c r="F14" s="106">
        <f>IF(D14&gt;0,E14/D14*100,"-")</f>
        <v>0</v>
      </c>
      <c r="G14" s="87">
        <v>0</v>
      </c>
      <c r="H14" s="87">
        <v>0</v>
      </c>
      <c r="I14" s="87">
        <f>+SUM(K14,+M14,O14+P14)</f>
        <v>206857</v>
      </c>
      <c r="J14" s="88">
        <f>IF(D14&gt;0,I14/D14*100,"-")</f>
        <v>100</v>
      </c>
      <c r="K14" s="87">
        <v>206857</v>
      </c>
      <c r="L14" s="88">
        <f>IF(D14&gt;0,K14/D14*100,"-")</f>
        <v>100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0</v>
      </c>
      <c r="Q14" s="87">
        <v>0</v>
      </c>
      <c r="R14" s="87">
        <v>0</v>
      </c>
      <c r="S14" s="87">
        <v>0</v>
      </c>
      <c r="T14" s="88">
        <f>IF(D14&gt;0,P14/D14*100,"-")</f>
        <v>0</v>
      </c>
      <c r="U14" s="87">
        <v>15623</v>
      </c>
      <c r="V14" s="85"/>
      <c r="W14" s="85"/>
      <c r="X14" s="85" t="s">
        <v>265</v>
      </c>
      <c r="Y14" s="85"/>
      <c r="Z14" s="85" t="s">
        <v>265</v>
      </c>
      <c r="AA14" s="85"/>
      <c r="AB14" s="85"/>
      <c r="AC14" s="85"/>
      <c r="AD14" s="184" t="s">
        <v>262</v>
      </c>
    </row>
    <row r="15" spans="1:31" ht="13.5" customHeight="1">
      <c r="A15" s="85" t="s">
        <v>41</v>
      </c>
      <c r="B15" s="86" t="s">
        <v>276</v>
      </c>
      <c r="C15" s="85" t="s">
        <v>277</v>
      </c>
      <c r="D15" s="87">
        <f>+SUM(E15,+I15)</f>
        <v>279320</v>
      </c>
      <c r="E15" s="87">
        <f>+SUM(G15+H15)</f>
        <v>4</v>
      </c>
      <c r="F15" s="106">
        <f>IF(D15&gt;0,E15/D15*100,"-")</f>
        <v>1.4320492624946299E-3</v>
      </c>
      <c r="G15" s="87">
        <v>4</v>
      </c>
      <c r="H15" s="87">
        <v>0</v>
      </c>
      <c r="I15" s="87">
        <f>+SUM(K15,+M15,O15+P15)</f>
        <v>279316</v>
      </c>
      <c r="J15" s="88">
        <f>IF(D15&gt;0,I15/D15*100,"-")</f>
        <v>99.99856795073751</v>
      </c>
      <c r="K15" s="87">
        <v>279316</v>
      </c>
      <c r="L15" s="88">
        <f>IF(D15&gt;0,K15/D15*100,"-")</f>
        <v>99.99856795073751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0</v>
      </c>
      <c r="Q15" s="87">
        <v>0</v>
      </c>
      <c r="R15" s="87">
        <v>0</v>
      </c>
      <c r="S15" s="87">
        <v>0</v>
      </c>
      <c r="T15" s="88">
        <f>IF(D15&gt;0,P15/D15*100,"-")</f>
        <v>0</v>
      </c>
      <c r="U15" s="87">
        <v>13343</v>
      </c>
      <c r="V15" s="85"/>
      <c r="W15" s="85"/>
      <c r="X15" s="85" t="s">
        <v>265</v>
      </c>
      <c r="Y15" s="85"/>
      <c r="Z15" s="85"/>
      <c r="AA15" s="85"/>
      <c r="AB15" s="85"/>
      <c r="AC15" s="85" t="s">
        <v>265</v>
      </c>
      <c r="AD15" s="184" t="s">
        <v>262</v>
      </c>
    </row>
    <row r="16" spans="1:31" ht="13.5" customHeight="1">
      <c r="A16" s="85" t="s">
        <v>41</v>
      </c>
      <c r="B16" s="86" t="s">
        <v>278</v>
      </c>
      <c r="C16" s="85" t="s">
        <v>279</v>
      </c>
      <c r="D16" s="87">
        <f>+SUM(E16,+I16)</f>
        <v>531841</v>
      </c>
      <c r="E16" s="87">
        <f>+SUM(G16+H16)</f>
        <v>6</v>
      </c>
      <c r="F16" s="106">
        <f>IF(D16&gt;0,E16/D16*100,"-")</f>
        <v>1.1281567235320331E-3</v>
      </c>
      <c r="G16" s="87">
        <v>6</v>
      </c>
      <c r="H16" s="87">
        <v>0</v>
      </c>
      <c r="I16" s="87">
        <f>+SUM(K16,+M16,O16+P16)</f>
        <v>531835</v>
      </c>
      <c r="J16" s="88">
        <f>IF(D16&gt;0,I16/D16*100,"-")</f>
        <v>99.998871843276476</v>
      </c>
      <c r="K16" s="87">
        <v>531835</v>
      </c>
      <c r="L16" s="88">
        <f>IF(D16&gt;0,K16/D16*100,"-")</f>
        <v>99.998871843276476</v>
      </c>
      <c r="M16" s="87">
        <v>0</v>
      </c>
      <c r="N16" s="88">
        <f>IF(D16&gt;0,M16/D16*100,"-")</f>
        <v>0</v>
      </c>
      <c r="O16" s="87">
        <v>0</v>
      </c>
      <c r="P16" s="87">
        <f>SUM(Q16:S16)</f>
        <v>0</v>
      </c>
      <c r="Q16" s="87">
        <v>0</v>
      </c>
      <c r="R16" s="87">
        <v>0</v>
      </c>
      <c r="S16" s="87">
        <v>0</v>
      </c>
      <c r="T16" s="88">
        <f>IF(D16&gt;0,P16/D16*100,"-")</f>
        <v>0</v>
      </c>
      <c r="U16" s="87">
        <v>32557</v>
      </c>
      <c r="V16" s="85"/>
      <c r="W16" s="85"/>
      <c r="X16" s="85" t="s">
        <v>265</v>
      </c>
      <c r="Y16" s="85"/>
      <c r="Z16" s="85"/>
      <c r="AA16" s="85"/>
      <c r="AB16" s="85"/>
      <c r="AC16" s="85" t="s">
        <v>265</v>
      </c>
      <c r="AD16" s="184" t="s">
        <v>262</v>
      </c>
    </row>
    <row r="17" spans="1:30" ht="13.5" customHeight="1">
      <c r="A17" s="85" t="s">
        <v>41</v>
      </c>
      <c r="B17" s="86" t="s">
        <v>280</v>
      </c>
      <c r="C17" s="85" t="s">
        <v>281</v>
      </c>
      <c r="D17" s="87">
        <f>+SUM(E17,+I17)</f>
        <v>404302</v>
      </c>
      <c r="E17" s="87">
        <f>+SUM(G17+H17)</f>
        <v>5</v>
      </c>
      <c r="F17" s="106">
        <f>IF(D17&gt;0,E17/D17*100,"-")</f>
        <v>1.2366992990388373E-3</v>
      </c>
      <c r="G17" s="87">
        <v>5</v>
      </c>
      <c r="H17" s="87">
        <v>0</v>
      </c>
      <c r="I17" s="87">
        <f>+SUM(K17,+M17,O17+P17)</f>
        <v>404297</v>
      </c>
      <c r="J17" s="88">
        <f>IF(D17&gt;0,I17/D17*100,"-")</f>
        <v>99.998763300700972</v>
      </c>
      <c r="K17" s="87">
        <v>404294</v>
      </c>
      <c r="L17" s="88">
        <f>IF(D17&gt;0,K17/D17*100,"-")</f>
        <v>99.998021281121538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3</v>
      </c>
      <c r="Q17" s="87">
        <v>3</v>
      </c>
      <c r="R17" s="87">
        <v>0</v>
      </c>
      <c r="S17" s="87">
        <v>0</v>
      </c>
      <c r="T17" s="88">
        <f>IF(D17&gt;0,P17/D17*100,"-")</f>
        <v>7.4201957942330243E-4</v>
      </c>
      <c r="U17" s="87">
        <v>13410</v>
      </c>
      <c r="V17" s="85"/>
      <c r="W17" s="85"/>
      <c r="X17" s="85" t="s">
        <v>265</v>
      </c>
      <c r="Y17" s="85"/>
      <c r="Z17" s="85"/>
      <c r="AA17" s="85"/>
      <c r="AB17" s="85"/>
      <c r="AC17" s="85" t="s">
        <v>265</v>
      </c>
      <c r="AD17" s="184" t="s">
        <v>262</v>
      </c>
    </row>
    <row r="18" spans="1:30" ht="13.5" customHeight="1">
      <c r="A18" s="85" t="s">
        <v>41</v>
      </c>
      <c r="B18" s="86" t="s">
        <v>282</v>
      </c>
      <c r="C18" s="85" t="s">
        <v>283</v>
      </c>
      <c r="D18" s="87">
        <f>+SUM(E18,+I18)</f>
        <v>278782</v>
      </c>
      <c r="E18" s="87">
        <f>+SUM(G18+H18)</f>
        <v>4</v>
      </c>
      <c r="F18" s="106">
        <f>IF(D18&gt;0,E18/D18*100,"-")</f>
        <v>1.4348128645321433E-3</v>
      </c>
      <c r="G18" s="87">
        <v>4</v>
      </c>
      <c r="H18" s="87">
        <v>0</v>
      </c>
      <c r="I18" s="87">
        <f>+SUM(K18,+M18,O18+P18)</f>
        <v>278778</v>
      </c>
      <c r="J18" s="88">
        <f>IF(D18&gt;0,I18/D18*100,"-")</f>
        <v>99.998565187135469</v>
      </c>
      <c r="K18" s="87">
        <v>278778</v>
      </c>
      <c r="L18" s="88">
        <f>IF(D18&gt;0,K18/D18*100,"-")</f>
        <v>99.998565187135469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0</v>
      </c>
      <c r="Q18" s="87">
        <v>0</v>
      </c>
      <c r="R18" s="87">
        <v>0</v>
      </c>
      <c r="S18" s="87">
        <v>0</v>
      </c>
      <c r="T18" s="88">
        <f>IF(D18&gt;0,P18/D18*100,"-")</f>
        <v>0</v>
      </c>
      <c r="U18" s="87">
        <v>9434</v>
      </c>
      <c r="V18" s="85"/>
      <c r="W18" s="85"/>
      <c r="X18" s="85" t="s">
        <v>265</v>
      </c>
      <c r="Y18" s="85"/>
      <c r="Z18" s="85"/>
      <c r="AA18" s="85"/>
      <c r="AB18" s="85"/>
      <c r="AC18" s="85" t="s">
        <v>265</v>
      </c>
      <c r="AD18" s="184" t="s">
        <v>262</v>
      </c>
    </row>
    <row r="19" spans="1:30" ht="13.5" customHeight="1">
      <c r="A19" s="85" t="s">
        <v>41</v>
      </c>
      <c r="B19" s="86" t="s">
        <v>284</v>
      </c>
      <c r="C19" s="85" t="s">
        <v>285</v>
      </c>
      <c r="D19" s="87">
        <f>+SUM(E19,+I19)</f>
        <v>729214</v>
      </c>
      <c r="E19" s="87">
        <f>+SUM(G19+H19)</f>
        <v>29</v>
      </c>
      <c r="F19" s="106">
        <f>IF(D19&gt;0,E19/D19*100,"-")</f>
        <v>3.9768847005131553E-3</v>
      </c>
      <c r="G19" s="87">
        <v>29</v>
      </c>
      <c r="H19" s="87">
        <v>0</v>
      </c>
      <c r="I19" s="87">
        <f>+SUM(K19,+M19,O19+P19)</f>
        <v>729185</v>
      </c>
      <c r="J19" s="88">
        <f>IF(D19&gt;0,I19/D19*100,"-")</f>
        <v>99.996023115299479</v>
      </c>
      <c r="K19" s="87">
        <v>729153</v>
      </c>
      <c r="L19" s="88">
        <f>IF(D19&gt;0,K19/D19*100,"-")</f>
        <v>99.991634828733396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32</v>
      </c>
      <c r="Q19" s="87">
        <v>2</v>
      </c>
      <c r="R19" s="87">
        <v>12</v>
      </c>
      <c r="S19" s="87">
        <v>18</v>
      </c>
      <c r="T19" s="88">
        <f>IF(D19&gt;0,P19/D19*100,"-")</f>
        <v>4.3882865660834812E-3</v>
      </c>
      <c r="U19" s="87">
        <v>24560</v>
      </c>
      <c r="V19" s="85"/>
      <c r="W19" s="85"/>
      <c r="X19" s="85" t="s">
        <v>265</v>
      </c>
      <c r="Y19" s="85"/>
      <c r="Z19" s="85"/>
      <c r="AA19" s="85"/>
      <c r="AB19" s="85"/>
      <c r="AC19" s="85" t="s">
        <v>265</v>
      </c>
      <c r="AD19" s="184" t="s">
        <v>262</v>
      </c>
    </row>
    <row r="20" spans="1:30" ht="13.5" customHeight="1">
      <c r="A20" s="85" t="s">
        <v>41</v>
      </c>
      <c r="B20" s="86" t="s">
        <v>286</v>
      </c>
      <c r="C20" s="85" t="s">
        <v>287</v>
      </c>
      <c r="D20" s="87">
        <f>+SUM(E20,+I20)</f>
        <v>916881</v>
      </c>
      <c r="E20" s="87">
        <f>+SUM(G20+H20)</f>
        <v>37</v>
      </c>
      <c r="F20" s="106">
        <f>IF(D20&gt;0,E20/D20*100,"-")</f>
        <v>4.0354200817772426E-3</v>
      </c>
      <c r="G20" s="87">
        <v>37</v>
      </c>
      <c r="H20" s="87">
        <v>0</v>
      </c>
      <c r="I20" s="87">
        <f>+SUM(K20,+M20,O20+P20)</f>
        <v>916844</v>
      </c>
      <c r="J20" s="88">
        <f>IF(D20&gt;0,I20/D20*100,"-")</f>
        <v>99.995964579918223</v>
      </c>
      <c r="K20" s="87">
        <v>916230</v>
      </c>
      <c r="L20" s="88">
        <f>IF(D20&gt;0,K20/D20*100,"-")</f>
        <v>99.928998419642241</v>
      </c>
      <c r="M20" s="87">
        <v>0</v>
      </c>
      <c r="N20" s="88">
        <f>IF(D20&gt;0,M20/D20*100,"-")</f>
        <v>0</v>
      </c>
      <c r="O20" s="87">
        <v>0</v>
      </c>
      <c r="P20" s="87">
        <f>SUM(Q20:S20)</f>
        <v>614</v>
      </c>
      <c r="Q20" s="87">
        <v>614</v>
      </c>
      <c r="R20" s="87">
        <v>0</v>
      </c>
      <c r="S20" s="87">
        <v>0</v>
      </c>
      <c r="T20" s="88">
        <f>IF(D20&gt;0,P20/D20*100,"-")</f>
        <v>6.6966160275979111E-2</v>
      </c>
      <c r="U20" s="87">
        <v>22798</v>
      </c>
      <c r="V20" s="85"/>
      <c r="W20" s="85"/>
      <c r="X20" s="85" t="s">
        <v>265</v>
      </c>
      <c r="Y20" s="85"/>
      <c r="Z20" s="85" t="s">
        <v>265</v>
      </c>
      <c r="AA20" s="85"/>
      <c r="AB20" s="85"/>
      <c r="AC20" s="85"/>
      <c r="AD20" s="184" t="s">
        <v>262</v>
      </c>
    </row>
    <row r="21" spans="1:30" ht="13.5" customHeight="1">
      <c r="A21" s="85" t="s">
        <v>41</v>
      </c>
      <c r="B21" s="86" t="s">
        <v>288</v>
      </c>
      <c r="C21" s="85" t="s">
        <v>289</v>
      </c>
      <c r="D21" s="87">
        <f>+SUM(E21,+I21)</f>
        <v>229553</v>
      </c>
      <c r="E21" s="87">
        <f>+SUM(G21+H21)</f>
        <v>0</v>
      </c>
      <c r="F21" s="106">
        <f>IF(D21&gt;0,E21/D21*100,"-")</f>
        <v>0</v>
      </c>
      <c r="G21" s="87">
        <v>0</v>
      </c>
      <c r="H21" s="87">
        <v>0</v>
      </c>
      <c r="I21" s="87">
        <f>+SUM(K21,+M21,O21+P21)</f>
        <v>229553</v>
      </c>
      <c r="J21" s="88">
        <f>IF(D21&gt;0,I21/D21*100,"-")</f>
        <v>100</v>
      </c>
      <c r="K21" s="87">
        <v>229553</v>
      </c>
      <c r="L21" s="88">
        <f>IF(D21&gt;0,K21/D21*100,"-")</f>
        <v>100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0</v>
      </c>
      <c r="Q21" s="87">
        <v>0</v>
      </c>
      <c r="R21" s="87">
        <v>0</v>
      </c>
      <c r="S21" s="87">
        <v>0</v>
      </c>
      <c r="T21" s="88">
        <f>IF(D21&gt;0,P21/D21*100,"-")</f>
        <v>0</v>
      </c>
      <c r="U21" s="87">
        <v>10614</v>
      </c>
      <c r="V21" s="85"/>
      <c r="W21" s="85"/>
      <c r="X21" s="85"/>
      <c r="Y21" s="85" t="s">
        <v>265</v>
      </c>
      <c r="Z21" s="85"/>
      <c r="AA21" s="85"/>
      <c r="AB21" s="85"/>
      <c r="AC21" s="85" t="s">
        <v>265</v>
      </c>
      <c r="AD21" s="184" t="s">
        <v>262</v>
      </c>
    </row>
    <row r="22" spans="1:30" ht="13.5" customHeight="1">
      <c r="A22" s="85" t="s">
        <v>41</v>
      </c>
      <c r="B22" s="86" t="s">
        <v>290</v>
      </c>
      <c r="C22" s="85" t="s">
        <v>291</v>
      </c>
      <c r="D22" s="87">
        <f>+SUM(E22,+I22)</f>
        <v>334224</v>
      </c>
      <c r="E22" s="87">
        <f>+SUM(G22+H22)</f>
        <v>2</v>
      </c>
      <c r="F22" s="106">
        <f>IF(D22&gt;0,E22/D22*100,"-")</f>
        <v>5.9840107233472169E-4</v>
      </c>
      <c r="G22" s="87">
        <v>2</v>
      </c>
      <c r="H22" s="87">
        <v>0</v>
      </c>
      <c r="I22" s="87">
        <f>+SUM(K22,+M22,O22+P22)</f>
        <v>334222</v>
      </c>
      <c r="J22" s="88">
        <f>IF(D22&gt;0,I22/D22*100,"-")</f>
        <v>99.999401598927662</v>
      </c>
      <c r="K22" s="87">
        <v>334222</v>
      </c>
      <c r="L22" s="88">
        <f>IF(D22&gt;0,K22/D22*100,"-")</f>
        <v>99.999401598927662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0</v>
      </c>
      <c r="Q22" s="87">
        <v>0</v>
      </c>
      <c r="R22" s="87">
        <v>0</v>
      </c>
      <c r="S22" s="87">
        <v>0</v>
      </c>
      <c r="T22" s="88">
        <f>IF(D22&gt;0,P22/D22*100,"-")</f>
        <v>0</v>
      </c>
      <c r="U22" s="87">
        <v>17982</v>
      </c>
      <c r="V22" s="85"/>
      <c r="W22" s="85"/>
      <c r="X22" s="85" t="s">
        <v>265</v>
      </c>
      <c r="Y22" s="85"/>
      <c r="Z22" s="85"/>
      <c r="AA22" s="85"/>
      <c r="AB22" s="85"/>
      <c r="AC22" s="85" t="s">
        <v>265</v>
      </c>
      <c r="AD22" s="184" t="s">
        <v>262</v>
      </c>
    </row>
    <row r="23" spans="1:30" ht="13.5" customHeight="1">
      <c r="A23" s="85" t="s">
        <v>41</v>
      </c>
      <c r="B23" s="86" t="s">
        <v>292</v>
      </c>
      <c r="C23" s="85" t="s">
        <v>293</v>
      </c>
      <c r="D23" s="87">
        <f>+SUM(E23,+I23)</f>
        <v>571703</v>
      </c>
      <c r="E23" s="87">
        <f>+SUM(G23+H23)</f>
        <v>30</v>
      </c>
      <c r="F23" s="106">
        <f>IF(D23&gt;0,E23/D23*100,"-")</f>
        <v>5.2474798977790917E-3</v>
      </c>
      <c r="G23" s="87">
        <v>30</v>
      </c>
      <c r="H23" s="87">
        <v>0</v>
      </c>
      <c r="I23" s="87">
        <f>+SUM(K23,+M23,O23+P23)</f>
        <v>571673</v>
      </c>
      <c r="J23" s="88">
        <f>IF(D23&gt;0,I23/D23*100,"-")</f>
        <v>99.994752520102224</v>
      </c>
      <c r="K23" s="87">
        <v>571668</v>
      </c>
      <c r="L23" s="88">
        <f>IF(D23&gt;0,K23/D23*100,"-")</f>
        <v>99.993877940119262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5</v>
      </c>
      <c r="Q23" s="87">
        <v>5</v>
      </c>
      <c r="R23" s="87">
        <v>0</v>
      </c>
      <c r="S23" s="87">
        <v>0</v>
      </c>
      <c r="T23" s="88">
        <f>IF(D23&gt;0,P23/D23*100,"-")</f>
        <v>8.7457998296318199E-4</v>
      </c>
      <c r="U23" s="87">
        <v>16774</v>
      </c>
      <c r="V23" s="85"/>
      <c r="W23" s="85"/>
      <c r="X23" s="85" t="s">
        <v>265</v>
      </c>
      <c r="Y23" s="85"/>
      <c r="Z23" s="85"/>
      <c r="AA23" s="85"/>
      <c r="AB23" s="85"/>
      <c r="AC23" s="85" t="s">
        <v>265</v>
      </c>
      <c r="AD23" s="184" t="s">
        <v>262</v>
      </c>
    </row>
    <row r="24" spans="1:30" ht="13.5" customHeight="1">
      <c r="A24" s="85" t="s">
        <v>41</v>
      </c>
      <c r="B24" s="86" t="s">
        <v>294</v>
      </c>
      <c r="C24" s="85" t="s">
        <v>295</v>
      </c>
      <c r="D24" s="87">
        <f>+SUM(E24,+I24)</f>
        <v>288563</v>
      </c>
      <c r="E24" s="87">
        <f>+SUM(G24+H24)</f>
        <v>1</v>
      </c>
      <c r="F24" s="106">
        <f>IF(D24&gt;0,E24/D24*100,"-")</f>
        <v>3.4654477531769493E-4</v>
      </c>
      <c r="G24" s="87">
        <v>1</v>
      </c>
      <c r="H24" s="87">
        <v>0</v>
      </c>
      <c r="I24" s="87">
        <f>+SUM(K24,+M24,O24+P24)</f>
        <v>288562</v>
      </c>
      <c r="J24" s="88">
        <f>IF(D24&gt;0,I24/D24*100,"-")</f>
        <v>99.999653455224674</v>
      </c>
      <c r="K24" s="87">
        <v>288562</v>
      </c>
      <c r="L24" s="88">
        <f>IF(D24&gt;0,K24/D24*100,"-")</f>
        <v>99.999653455224674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0</v>
      </c>
      <c r="Q24" s="87">
        <v>0</v>
      </c>
      <c r="R24" s="87">
        <v>0</v>
      </c>
      <c r="S24" s="87">
        <v>0</v>
      </c>
      <c r="T24" s="88">
        <f>IF(D24&gt;0,P24/D24*100,"-")</f>
        <v>0</v>
      </c>
      <c r="U24" s="87">
        <v>28202</v>
      </c>
      <c r="V24" s="85"/>
      <c r="W24" s="85"/>
      <c r="X24" s="85" t="s">
        <v>265</v>
      </c>
      <c r="Y24" s="85"/>
      <c r="Z24" s="85"/>
      <c r="AA24" s="85"/>
      <c r="AB24" s="85"/>
      <c r="AC24" s="85" t="s">
        <v>265</v>
      </c>
      <c r="AD24" s="184" t="s">
        <v>262</v>
      </c>
    </row>
    <row r="25" spans="1:30" ht="13.5" customHeight="1">
      <c r="A25" s="85" t="s">
        <v>41</v>
      </c>
      <c r="B25" s="86" t="s">
        <v>296</v>
      </c>
      <c r="C25" s="85" t="s">
        <v>297</v>
      </c>
      <c r="D25" s="87">
        <f>+SUM(E25,+I25)</f>
        <v>353811</v>
      </c>
      <c r="E25" s="87">
        <f>+SUM(G25+H25)</f>
        <v>5</v>
      </c>
      <c r="F25" s="106">
        <f>IF(D25&gt;0,E25/D25*100,"-")</f>
        <v>1.4131838750067126E-3</v>
      </c>
      <c r="G25" s="87">
        <v>5</v>
      </c>
      <c r="H25" s="87">
        <v>0</v>
      </c>
      <c r="I25" s="87">
        <f>+SUM(K25,+M25,O25+P25)</f>
        <v>353806</v>
      </c>
      <c r="J25" s="88">
        <f>IF(D25&gt;0,I25/D25*100,"-")</f>
        <v>99.998586816124984</v>
      </c>
      <c r="K25" s="87">
        <v>353736</v>
      </c>
      <c r="L25" s="88">
        <f>IF(D25&gt;0,K25/D25*100,"-")</f>
        <v>99.978802241874902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70</v>
      </c>
      <c r="Q25" s="87">
        <v>0</v>
      </c>
      <c r="R25" s="87">
        <v>70</v>
      </c>
      <c r="S25" s="87">
        <v>0</v>
      </c>
      <c r="T25" s="88">
        <f>IF(D25&gt;0,P25/D25*100,"-")</f>
        <v>1.9784574250093976E-2</v>
      </c>
      <c r="U25" s="87">
        <v>23838</v>
      </c>
      <c r="V25" s="85"/>
      <c r="W25" s="85"/>
      <c r="X25" s="85" t="s">
        <v>265</v>
      </c>
      <c r="Y25" s="85"/>
      <c r="Z25" s="85"/>
      <c r="AA25" s="85"/>
      <c r="AB25" s="85"/>
      <c r="AC25" s="85" t="s">
        <v>265</v>
      </c>
      <c r="AD25" s="184" t="s">
        <v>262</v>
      </c>
    </row>
    <row r="26" spans="1:30" ht="13.5" customHeight="1">
      <c r="A26" s="85" t="s">
        <v>41</v>
      </c>
      <c r="B26" s="86" t="s">
        <v>298</v>
      </c>
      <c r="C26" s="85" t="s">
        <v>299</v>
      </c>
      <c r="D26" s="87">
        <f>+SUM(E26,+I26)</f>
        <v>216731</v>
      </c>
      <c r="E26" s="87">
        <f>+SUM(G26+H26)</f>
        <v>0</v>
      </c>
      <c r="F26" s="106">
        <f>IF(D26&gt;0,E26/D26*100,"-")</f>
        <v>0</v>
      </c>
      <c r="G26" s="87">
        <v>0</v>
      </c>
      <c r="H26" s="87">
        <v>0</v>
      </c>
      <c r="I26" s="87">
        <f>+SUM(K26,+M26,O26+P26)</f>
        <v>216731</v>
      </c>
      <c r="J26" s="88">
        <f>IF(D26&gt;0,I26/D26*100,"-")</f>
        <v>100</v>
      </c>
      <c r="K26" s="87">
        <v>216731</v>
      </c>
      <c r="L26" s="88">
        <f>IF(D26&gt;0,K26/D26*100,"-")</f>
        <v>100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0</v>
      </c>
      <c r="Q26" s="87">
        <v>0</v>
      </c>
      <c r="R26" s="87">
        <v>0</v>
      </c>
      <c r="S26" s="87">
        <v>0</v>
      </c>
      <c r="T26" s="88">
        <f>IF(D26&gt;0,P26/D26*100,"-")</f>
        <v>0</v>
      </c>
      <c r="U26" s="87">
        <v>18859</v>
      </c>
      <c r="V26" s="85"/>
      <c r="W26" s="85"/>
      <c r="X26" s="85"/>
      <c r="Y26" s="85" t="s">
        <v>265</v>
      </c>
      <c r="Z26" s="85"/>
      <c r="AA26" s="85"/>
      <c r="AB26" s="85"/>
      <c r="AC26" s="85" t="s">
        <v>265</v>
      </c>
      <c r="AD26" s="184" t="s">
        <v>262</v>
      </c>
    </row>
    <row r="27" spans="1:30" ht="13.5" customHeight="1">
      <c r="A27" s="85" t="s">
        <v>41</v>
      </c>
      <c r="B27" s="86" t="s">
        <v>300</v>
      </c>
      <c r="C27" s="85" t="s">
        <v>301</v>
      </c>
      <c r="D27" s="87">
        <f>+SUM(E27,+I27)</f>
        <v>568996</v>
      </c>
      <c r="E27" s="87">
        <f>+SUM(G27+H27)</f>
        <v>72</v>
      </c>
      <c r="F27" s="106">
        <f>IF(D27&gt;0,E27/D27*100,"-")</f>
        <v>1.2653867514007128E-2</v>
      </c>
      <c r="G27" s="87">
        <v>72</v>
      </c>
      <c r="H27" s="87">
        <v>0</v>
      </c>
      <c r="I27" s="87">
        <f>+SUM(K27,+M27,O27+P27)</f>
        <v>568924</v>
      </c>
      <c r="J27" s="88">
        <f>IF(D27&gt;0,I27/D27*100,"-")</f>
        <v>99.987346132485982</v>
      </c>
      <c r="K27" s="87">
        <v>568902</v>
      </c>
      <c r="L27" s="88">
        <f>IF(D27&gt;0,K27/D27*100,"-")</f>
        <v>99.983479672967817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22</v>
      </c>
      <c r="Q27" s="87">
        <v>18</v>
      </c>
      <c r="R27" s="87">
        <v>4</v>
      </c>
      <c r="S27" s="87">
        <v>0</v>
      </c>
      <c r="T27" s="88">
        <f>IF(D27&gt;0,P27/D27*100,"-")</f>
        <v>3.8664595181688447E-3</v>
      </c>
      <c r="U27" s="87">
        <v>27941</v>
      </c>
      <c r="V27" s="85"/>
      <c r="W27" s="85"/>
      <c r="X27" s="85" t="s">
        <v>265</v>
      </c>
      <c r="Y27" s="85"/>
      <c r="Z27" s="85"/>
      <c r="AA27" s="85"/>
      <c r="AB27" s="85"/>
      <c r="AC27" s="85" t="s">
        <v>265</v>
      </c>
      <c r="AD27" s="184" t="s">
        <v>262</v>
      </c>
    </row>
    <row r="28" spans="1:30" ht="13.5" customHeight="1">
      <c r="A28" s="85" t="s">
        <v>41</v>
      </c>
      <c r="B28" s="86" t="s">
        <v>302</v>
      </c>
      <c r="C28" s="85" t="s">
        <v>303</v>
      </c>
      <c r="D28" s="87">
        <f>+SUM(E28,+I28)</f>
        <v>739452</v>
      </c>
      <c r="E28" s="87">
        <f>+SUM(G28+H28)</f>
        <v>209</v>
      </c>
      <c r="F28" s="106">
        <f>IF(D28&gt;0,E28/D28*100,"-")</f>
        <v>2.8264174009942498E-2</v>
      </c>
      <c r="G28" s="87">
        <v>209</v>
      </c>
      <c r="H28" s="87">
        <v>0</v>
      </c>
      <c r="I28" s="87">
        <f>+SUM(K28,+M28,O28+P28)</f>
        <v>739243</v>
      </c>
      <c r="J28" s="88">
        <f>IF(D28&gt;0,I28/D28*100,"-")</f>
        <v>99.971735825990066</v>
      </c>
      <c r="K28" s="87">
        <v>739233</v>
      </c>
      <c r="L28" s="88">
        <f>IF(D28&gt;0,K28/D28*100,"-")</f>
        <v>99.970383473166606</v>
      </c>
      <c r="M28" s="87">
        <v>0</v>
      </c>
      <c r="N28" s="88">
        <f>IF(D28&gt;0,M28/D28*100,"-")</f>
        <v>0</v>
      </c>
      <c r="O28" s="87">
        <v>0</v>
      </c>
      <c r="P28" s="87">
        <f>SUM(Q28:S28)</f>
        <v>10</v>
      </c>
      <c r="Q28" s="87">
        <v>10</v>
      </c>
      <c r="R28" s="87">
        <v>0</v>
      </c>
      <c r="S28" s="87">
        <v>0</v>
      </c>
      <c r="T28" s="88">
        <f>IF(D28&gt;0,P28/D28*100,"-")</f>
        <v>1.3523528234422248E-3</v>
      </c>
      <c r="U28" s="87">
        <v>20457</v>
      </c>
      <c r="V28" s="85"/>
      <c r="W28" s="85"/>
      <c r="X28" s="85" t="s">
        <v>265</v>
      </c>
      <c r="Y28" s="85"/>
      <c r="Z28" s="85" t="s">
        <v>265</v>
      </c>
      <c r="AA28" s="85"/>
      <c r="AB28" s="85"/>
      <c r="AC28" s="85"/>
      <c r="AD28" s="184" t="s">
        <v>262</v>
      </c>
    </row>
    <row r="29" spans="1:30" ht="13.5" customHeight="1">
      <c r="A29" s="85" t="s">
        <v>41</v>
      </c>
      <c r="B29" s="86" t="s">
        <v>304</v>
      </c>
      <c r="C29" s="85" t="s">
        <v>305</v>
      </c>
      <c r="D29" s="87">
        <f>+SUM(E29,+I29)</f>
        <v>690448</v>
      </c>
      <c r="E29" s="87">
        <f>+SUM(G29+H29)</f>
        <v>284</v>
      </c>
      <c r="F29" s="106">
        <f>IF(D29&gt;0,E29/D29*100,"-")</f>
        <v>4.1132713832178529E-2</v>
      </c>
      <c r="G29" s="87">
        <v>284</v>
      </c>
      <c r="H29" s="87">
        <v>0</v>
      </c>
      <c r="I29" s="87">
        <f>+SUM(K29,+M29,O29+P29)</f>
        <v>690164</v>
      </c>
      <c r="J29" s="88">
        <f>IF(D29&gt;0,I29/D29*100,"-")</f>
        <v>99.958867286167816</v>
      </c>
      <c r="K29" s="87">
        <v>690035</v>
      </c>
      <c r="L29" s="88">
        <f>IF(D29&gt;0,K29/D29*100,"-")</f>
        <v>99.940183764744049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129</v>
      </c>
      <c r="Q29" s="87">
        <v>27</v>
      </c>
      <c r="R29" s="87">
        <v>102</v>
      </c>
      <c r="S29" s="87">
        <v>0</v>
      </c>
      <c r="T29" s="88">
        <f>IF(D29&gt;0,P29/D29*100,"-")</f>
        <v>1.8683521423771235E-2</v>
      </c>
      <c r="U29" s="87">
        <v>35190</v>
      </c>
      <c r="V29" s="85"/>
      <c r="W29" s="85"/>
      <c r="X29" s="85" t="s">
        <v>265</v>
      </c>
      <c r="Y29" s="85"/>
      <c r="Z29" s="85"/>
      <c r="AA29" s="85"/>
      <c r="AB29" s="85"/>
      <c r="AC29" s="85" t="s">
        <v>265</v>
      </c>
      <c r="AD29" s="184" t="s">
        <v>262</v>
      </c>
    </row>
    <row r="30" spans="1:30" ht="13.5" customHeight="1">
      <c r="A30" s="85" t="s">
        <v>41</v>
      </c>
      <c r="B30" s="86" t="s">
        <v>306</v>
      </c>
      <c r="C30" s="85" t="s">
        <v>307</v>
      </c>
      <c r="D30" s="87">
        <f>+SUM(E30,+I30)</f>
        <v>463957</v>
      </c>
      <c r="E30" s="87">
        <f>+SUM(G30+H30)</f>
        <v>98</v>
      </c>
      <c r="F30" s="106">
        <f>IF(D30&gt;0,E30/D30*100,"-")</f>
        <v>2.1122647141868751E-2</v>
      </c>
      <c r="G30" s="87">
        <v>98</v>
      </c>
      <c r="H30" s="87">
        <v>0</v>
      </c>
      <c r="I30" s="87">
        <f>+SUM(K30,+M30,O30+P30)</f>
        <v>463859</v>
      </c>
      <c r="J30" s="88">
        <f>IF(D30&gt;0,I30/D30*100,"-")</f>
        <v>99.978877352858134</v>
      </c>
      <c r="K30" s="87">
        <v>463746</v>
      </c>
      <c r="L30" s="88">
        <f>IF(D30&gt;0,K30/D30*100,"-")</f>
        <v>99.954521647480263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113</v>
      </c>
      <c r="Q30" s="87">
        <v>113</v>
      </c>
      <c r="R30" s="87">
        <v>0</v>
      </c>
      <c r="S30" s="87">
        <v>0</v>
      </c>
      <c r="T30" s="88">
        <f>IF(D30&gt;0,P30/D30*100,"-")</f>
        <v>2.4355705377869068E-2</v>
      </c>
      <c r="U30" s="87">
        <v>23385</v>
      </c>
      <c r="V30" s="85"/>
      <c r="W30" s="85"/>
      <c r="X30" s="85" t="s">
        <v>265</v>
      </c>
      <c r="Y30" s="85"/>
      <c r="Z30" s="85"/>
      <c r="AA30" s="85"/>
      <c r="AB30" s="85"/>
      <c r="AC30" s="85" t="s">
        <v>265</v>
      </c>
      <c r="AD30" s="184" t="s">
        <v>262</v>
      </c>
    </row>
    <row r="31" spans="1:30" ht="13.5" customHeight="1">
      <c r="A31" s="85" t="s">
        <v>41</v>
      </c>
      <c r="B31" s="86" t="s">
        <v>308</v>
      </c>
      <c r="C31" s="85" t="s">
        <v>309</v>
      </c>
      <c r="D31" s="87">
        <f>+SUM(E31,+I31)</f>
        <v>689380</v>
      </c>
      <c r="E31" s="87">
        <f>+SUM(G31+H31)</f>
        <v>237</v>
      </c>
      <c r="F31" s="106">
        <f>IF(D31&gt;0,E31/D31*100,"-")</f>
        <v>3.4378717108126143E-2</v>
      </c>
      <c r="G31" s="87">
        <v>237</v>
      </c>
      <c r="H31" s="87">
        <v>0</v>
      </c>
      <c r="I31" s="87">
        <f>+SUM(K31,+M31,O31+P31)</f>
        <v>689143</v>
      </c>
      <c r="J31" s="88">
        <f>IF(D31&gt;0,I31/D31*100,"-")</f>
        <v>99.965621282891874</v>
      </c>
      <c r="K31" s="87">
        <v>688801</v>
      </c>
      <c r="L31" s="88">
        <f>IF(D31&gt;0,K31/D31*100,"-")</f>
        <v>99.916011488583948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342</v>
      </c>
      <c r="Q31" s="87">
        <v>340</v>
      </c>
      <c r="R31" s="87">
        <v>2</v>
      </c>
      <c r="S31" s="87">
        <v>0</v>
      </c>
      <c r="T31" s="88">
        <f>IF(D31&gt;0,P31/D31*100,"-")</f>
        <v>4.9609794307928862E-2</v>
      </c>
      <c r="U31" s="87">
        <v>37950</v>
      </c>
      <c r="V31" s="85"/>
      <c r="W31" s="85"/>
      <c r="X31" s="85" t="s">
        <v>265</v>
      </c>
      <c r="Y31" s="85"/>
      <c r="Z31" s="85"/>
      <c r="AA31" s="85"/>
      <c r="AB31" s="85"/>
      <c r="AC31" s="85" t="s">
        <v>265</v>
      </c>
      <c r="AD31" s="184" t="s">
        <v>262</v>
      </c>
    </row>
    <row r="32" spans="1:30" ht="13.5" customHeight="1">
      <c r="A32" s="85" t="s">
        <v>41</v>
      </c>
      <c r="B32" s="86" t="s">
        <v>310</v>
      </c>
      <c r="C32" s="85" t="s">
        <v>311</v>
      </c>
      <c r="D32" s="87">
        <f>+SUM(E32,+I32)</f>
        <v>562605</v>
      </c>
      <c r="E32" s="87">
        <f>+SUM(G32+H32)</f>
        <v>1661</v>
      </c>
      <c r="F32" s="106">
        <f>IF(D32&gt;0,E32/D32*100,"-")</f>
        <v>0.29523377858355332</v>
      </c>
      <c r="G32" s="87">
        <v>1661</v>
      </c>
      <c r="H32" s="87">
        <v>0</v>
      </c>
      <c r="I32" s="87">
        <f>+SUM(K32,+M32,O32+P32)</f>
        <v>560944</v>
      </c>
      <c r="J32" s="88">
        <f>IF(D32&gt;0,I32/D32*100,"-")</f>
        <v>99.704766221416449</v>
      </c>
      <c r="K32" s="87">
        <v>551662</v>
      </c>
      <c r="L32" s="88">
        <f>IF(D32&gt;0,K32/D32*100,"-")</f>
        <v>98.054940855484745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9282</v>
      </c>
      <c r="Q32" s="87">
        <v>3993</v>
      </c>
      <c r="R32" s="87">
        <v>5289</v>
      </c>
      <c r="S32" s="87">
        <v>0</v>
      </c>
      <c r="T32" s="88">
        <f>IF(D32&gt;0,P32/D32*100,"-")</f>
        <v>1.6498253659316928</v>
      </c>
      <c r="U32" s="87">
        <v>14059</v>
      </c>
      <c r="V32" s="85" t="s">
        <v>265</v>
      </c>
      <c r="W32" s="85"/>
      <c r="X32" s="85"/>
      <c r="Y32" s="85"/>
      <c r="Z32" s="85" t="s">
        <v>265</v>
      </c>
      <c r="AA32" s="85"/>
      <c r="AB32" s="85"/>
      <c r="AC32" s="85"/>
      <c r="AD32" s="184" t="s">
        <v>262</v>
      </c>
    </row>
    <row r="33" spans="1:30" ht="13.5" customHeight="1">
      <c r="A33" s="85" t="s">
        <v>41</v>
      </c>
      <c r="B33" s="86" t="s">
        <v>312</v>
      </c>
      <c r="C33" s="85" t="s">
        <v>313</v>
      </c>
      <c r="D33" s="87">
        <f>+SUM(E33,+I33)</f>
        <v>185565</v>
      </c>
      <c r="E33" s="87">
        <f>+SUM(G33+H33)</f>
        <v>171</v>
      </c>
      <c r="F33" s="106">
        <f>IF(D33&gt;0,E33/D33*100,"-")</f>
        <v>9.2150998302481607E-2</v>
      </c>
      <c r="G33" s="87">
        <v>171</v>
      </c>
      <c r="H33" s="87">
        <v>0</v>
      </c>
      <c r="I33" s="87">
        <f>+SUM(K33,+M33,O33+P33)</f>
        <v>185394</v>
      </c>
      <c r="J33" s="88">
        <f>IF(D33&gt;0,I33/D33*100,"-")</f>
        <v>99.907849001697514</v>
      </c>
      <c r="K33" s="87">
        <v>185260</v>
      </c>
      <c r="L33" s="88">
        <f>IF(D33&gt;0,K33/D33*100,"-")</f>
        <v>99.835637108290896</v>
      </c>
      <c r="M33" s="87">
        <v>0</v>
      </c>
      <c r="N33" s="88">
        <f>IF(D33&gt;0,M33/D33*100,"-")</f>
        <v>0</v>
      </c>
      <c r="O33" s="87">
        <v>0</v>
      </c>
      <c r="P33" s="87">
        <f>SUM(Q33:S33)</f>
        <v>134</v>
      </c>
      <c r="Q33" s="87">
        <v>134</v>
      </c>
      <c r="R33" s="87">
        <v>0</v>
      </c>
      <c r="S33" s="87">
        <v>0</v>
      </c>
      <c r="T33" s="88">
        <f>IF(D33&gt;0,P33/D33*100,"-")</f>
        <v>7.2211893406623012E-2</v>
      </c>
      <c r="U33" s="87">
        <v>5082</v>
      </c>
      <c r="V33" s="85" t="s">
        <v>265</v>
      </c>
      <c r="W33" s="85"/>
      <c r="X33" s="85"/>
      <c r="Y33" s="85"/>
      <c r="Z33" s="85"/>
      <c r="AA33" s="85"/>
      <c r="AB33" s="85"/>
      <c r="AC33" s="85" t="s">
        <v>265</v>
      </c>
      <c r="AD33" s="184" t="s">
        <v>262</v>
      </c>
    </row>
    <row r="34" spans="1:30" ht="13.5" customHeight="1">
      <c r="A34" s="85" t="s">
        <v>41</v>
      </c>
      <c r="B34" s="86" t="s">
        <v>314</v>
      </c>
      <c r="C34" s="85" t="s">
        <v>315</v>
      </c>
      <c r="D34" s="87">
        <f>+SUM(E34,+I34)</f>
        <v>148260</v>
      </c>
      <c r="E34" s="87">
        <f>+SUM(G34+H34)</f>
        <v>5</v>
      </c>
      <c r="F34" s="106">
        <f>IF(D34&gt;0,E34/D34*100,"-")</f>
        <v>3.3724537973829761E-3</v>
      </c>
      <c r="G34" s="87">
        <v>5</v>
      </c>
      <c r="H34" s="87">
        <v>0</v>
      </c>
      <c r="I34" s="87">
        <f>+SUM(K34,+M34,O34+P34)</f>
        <v>148255</v>
      </c>
      <c r="J34" s="88">
        <f>IF(D34&gt;0,I34/D34*100,"-")</f>
        <v>99.996627546202618</v>
      </c>
      <c r="K34" s="87">
        <v>148255</v>
      </c>
      <c r="L34" s="88">
        <f>IF(D34&gt;0,K34/D34*100,"-")</f>
        <v>99.996627546202618</v>
      </c>
      <c r="M34" s="87">
        <v>0</v>
      </c>
      <c r="N34" s="88">
        <f>IF(D34&gt;0,M34/D34*100,"-")</f>
        <v>0</v>
      </c>
      <c r="O34" s="87">
        <v>0</v>
      </c>
      <c r="P34" s="87">
        <f>SUM(Q34:S34)</f>
        <v>0</v>
      </c>
      <c r="Q34" s="87">
        <v>0</v>
      </c>
      <c r="R34" s="87">
        <v>0</v>
      </c>
      <c r="S34" s="87">
        <v>0</v>
      </c>
      <c r="T34" s="88">
        <f>IF(D34&gt;0,P34/D34*100,"-")</f>
        <v>0</v>
      </c>
      <c r="U34" s="87">
        <v>3253</v>
      </c>
      <c r="V34" s="85" t="s">
        <v>265</v>
      </c>
      <c r="W34" s="85"/>
      <c r="X34" s="85"/>
      <c r="Y34" s="85"/>
      <c r="Z34" s="85"/>
      <c r="AA34" s="85"/>
      <c r="AB34" s="85"/>
      <c r="AC34" s="85" t="s">
        <v>265</v>
      </c>
      <c r="AD34" s="184" t="s">
        <v>262</v>
      </c>
    </row>
    <row r="35" spans="1:30" ht="13.5" customHeight="1">
      <c r="A35" s="85" t="s">
        <v>41</v>
      </c>
      <c r="B35" s="86" t="s">
        <v>316</v>
      </c>
      <c r="C35" s="85" t="s">
        <v>317</v>
      </c>
      <c r="D35" s="87">
        <f>+SUM(E35,+I35)</f>
        <v>190361</v>
      </c>
      <c r="E35" s="87">
        <f>+SUM(G35+H35)</f>
        <v>3</v>
      </c>
      <c r="F35" s="106">
        <f>IF(D35&gt;0,E35/D35*100,"-")</f>
        <v>1.5759530576115906E-3</v>
      </c>
      <c r="G35" s="87">
        <v>3</v>
      </c>
      <c r="H35" s="87">
        <v>0</v>
      </c>
      <c r="I35" s="87">
        <f>+SUM(K35,+M35,O35+P35)</f>
        <v>190358</v>
      </c>
      <c r="J35" s="88">
        <f>IF(D35&gt;0,I35/D35*100,"-")</f>
        <v>99.99842404694239</v>
      </c>
      <c r="K35" s="87">
        <v>190358</v>
      </c>
      <c r="L35" s="88">
        <f>IF(D35&gt;0,K35/D35*100,"-")</f>
        <v>99.99842404694239</v>
      </c>
      <c r="M35" s="87">
        <v>0</v>
      </c>
      <c r="N35" s="88">
        <f>IF(D35&gt;0,M35/D35*100,"-")</f>
        <v>0</v>
      </c>
      <c r="O35" s="87">
        <v>0</v>
      </c>
      <c r="P35" s="87">
        <f>SUM(Q35:S35)</f>
        <v>0</v>
      </c>
      <c r="Q35" s="87">
        <v>0</v>
      </c>
      <c r="R35" s="87">
        <v>0</v>
      </c>
      <c r="S35" s="87">
        <v>0</v>
      </c>
      <c r="T35" s="88">
        <f>IF(D35&gt;0,P35/D35*100,"-")</f>
        <v>0</v>
      </c>
      <c r="U35" s="87">
        <v>3917</v>
      </c>
      <c r="V35" s="85" t="s">
        <v>265</v>
      </c>
      <c r="W35" s="85"/>
      <c r="X35" s="85"/>
      <c r="Y35" s="85"/>
      <c r="Z35" s="85"/>
      <c r="AA35" s="85"/>
      <c r="AB35" s="85"/>
      <c r="AC35" s="85" t="s">
        <v>265</v>
      </c>
      <c r="AD35" s="184" t="s">
        <v>262</v>
      </c>
    </row>
    <row r="36" spans="1:30" ht="13.5" customHeight="1">
      <c r="A36" s="85" t="s">
        <v>41</v>
      </c>
      <c r="B36" s="86" t="s">
        <v>318</v>
      </c>
      <c r="C36" s="85" t="s">
        <v>319</v>
      </c>
      <c r="D36" s="87">
        <f>+SUM(E36,+I36)</f>
        <v>130492</v>
      </c>
      <c r="E36" s="87">
        <f>+SUM(G36+H36)</f>
        <v>1086</v>
      </c>
      <c r="F36" s="106">
        <f>IF(D36&gt;0,E36/D36*100,"-")</f>
        <v>0.83223492627900564</v>
      </c>
      <c r="G36" s="87">
        <v>1086</v>
      </c>
      <c r="H36" s="87">
        <v>0</v>
      </c>
      <c r="I36" s="87">
        <f>+SUM(K36,+M36,O36+P36)</f>
        <v>129406</v>
      </c>
      <c r="J36" s="88">
        <f>IF(D36&gt;0,I36/D36*100,"-")</f>
        <v>99.167765073720986</v>
      </c>
      <c r="K36" s="87">
        <v>127526</v>
      </c>
      <c r="L36" s="88">
        <f>IF(D36&gt;0,K36/D36*100,"-")</f>
        <v>97.727063728044627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1880</v>
      </c>
      <c r="Q36" s="87">
        <v>506</v>
      </c>
      <c r="R36" s="87">
        <v>1374</v>
      </c>
      <c r="S36" s="87">
        <v>0</v>
      </c>
      <c r="T36" s="88">
        <f>IF(D36&gt;0,P36/D36*100,"-")</f>
        <v>1.4407013456763633</v>
      </c>
      <c r="U36" s="87">
        <v>2216</v>
      </c>
      <c r="V36" s="85"/>
      <c r="W36" s="85" t="s">
        <v>265</v>
      </c>
      <c r="X36" s="85"/>
      <c r="Y36" s="85"/>
      <c r="Z36" s="85"/>
      <c r="AA36" s="85"/>
      <c r="AB36" s="85"/>
      <c r="AC36" s="85" t="s">
        <v>265</v>
      </c>
      <c r="AD36" s="184" t="s">
        <v>262</v>
      </c>
    </row>
    <row r="37" spans="1:30" ht="13.5" customHeight="1">
      <c r="A37" s="85" t="s">
        <v>41</v>
      </c>
      <c r="B37" s="86" t="s">
        <v>320</v>
      </c>
      <c r="C37" s="85" t="s">
        <v>321</v>
      </c>
      <c r="D37" s="87">
        <f>+SUM(E37,+I37)</f>
        <v>260540</v>
      </c>
      <c r="E37" s="87">
        <f>+SUM(G37+H37)</f>
        <v>38</v>
      </c>
      <c r="F37" s="106">
        <f>IF(D37&gt;0,E37/D37*100,"-")</f>
        <v>1.458509250019191E-2</v>
      </c>
      <c r="G37" s="87">
        <v>38</v>
      </c>
      <c r="H37" s="87">
        <v>0</v>
      </c>
      <c r="I37" s="87">
        <f>+SUM(K37,+M37,O37+P37)</f>
        <v>260502</v>
      </c>
      <c r="J37" s="88">
        <f>IF(D37&gt;0,I37/D37*100,"-")</f>
        <v>99.985414907499802</v>
      </c>
      <c r="K37" s="87">
        <v>260492</v>
      </c>
      <c r="L37" s="88">
        <f>IF(D37&gt;0,K37/D37*100,"-")</f>
        <v>99.981576725262912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10</v>
      </c>
      <c r="Q37" s="87">
        <v>10</v>
      </c>
      <c r="R37" s="87">
        <v>0</v>
      </c>
      <c r="S37" s="87">
        <v>0</v>
      </c>
      <c r="T37" s="88">
        <f>IF(D37&gt;0,P37/D37*100,"-")</f>
        <v>3.8381822368926074E-3</v>
      </c>
      <c r="U37" s="87">
        <v>5468</v>
      </c>
      <c r="V37" s="85" t="s">
        <v>265</v>
      </c>
      <c r="W37" s="85"/>
      <c r="X37" s="85"/>
      <c r="Y37" s="85"/>
      <c r="Z37" s="85" t="s">
        <v>265</v>
      </c>
      <c r="AA37" s="85"/>
      <c r="AB37" s="85"/>
      <c r="AC37" s="85"/>
      <c r="AD37" s="184" t="s">
        <v>262</v>
      </c>
    </row>
    <row r="38" spans="1:30" ht="13.5" customHeight="1">
      <c r="A38" s="85" t="s">
        <v>41</v>
      </c>
      <c r="B38" s="86" t="s">
        <v>322</v>
      </c>
      <c r="C38" s="85" t="s">
        <v>323</v>
      </c>
      <c r="D38" s="87">
        <f>+SUM(E38,+I38)</f>
        <v>114228</v>
      </c>
      <c r="E38" s="87">
        <f>+SUM(G38+H38)</f>
        <v>684</v>
      </c>
      <c r="F38" s="106">
        <f>IF(D38&gt;0,E38/D38*100,"-")</f>
        <v>0.5988023952095809</v>
      </c>
      <c r="G38" s="87">
        <v>684</v>
      </c>
      <c r="H38" s="87">
        <v>0</v>
      </c>
      <c r="I38" s="87">
        <f>+SUM(K38,+M38,O38+P38)</f>
        <v>113544</v>
      </c>
      <c r="J38" s="88">
        <f>IF(D38&gt;0,I38/D38*100,"-")</f>
        <v>99.401197604790411</v>
      </c>
      <c r="K38" s="87">
        <v>112770</v>
      </c>
      <c r="L38" s="88">
        <f>IF(D38&gt;0,K38/D38*100,"-")</f>
        <v>98.723605420737471</v>
      </c>
      <c r="M38" s="87">
        <v>0</v>
      </c>
      <c r="N38" s="88">
        <f>IF(D38&gt;0,M38/D38*100,"-")</f>
        <v>0</v>
      </c>
      <c r="O38" s="87">
        <v>0</v>
      </c>
      <c r="P38" s="87">
        <f>SUM(Q38:S38)</f>
        <v>774</v>
      </c>
      <c r="Q38" s="87">
        <v>550</v>
      </c>
      <c r="R38" s="87">
        <v>224</v>
      </c>
      <c r="S38" s="87">
        <v>0</v>
      </c>
      <c r="T38" s="88">
        <f>IF(D38&gt;0,P38/D38*100,"-")</f>
        <v>0.67759218405294674</v>
      </c>
      <c r="U38" s="87">
        <v>2912</v>
      </c>
      <c r="V38" s="85"/>
      <c r="W38" s="85" t="s">
        <v>265</v>
      </c>
      <c r="X38" s="85"/>
      <c r="Y38" s="85"/>
      <c r="Z38" s="85"/>
      <c r="AA38" s="85" t="s">
        <v>265</v>
      </c>
      <c r="AB38" s="85"/>
      <c r="AC38" s="85"/>
      <c r="AD38" s="184" t="s">
        <v>262</v>
      </c>
    </row>
    <row r="39" spans="1:30" ht="13.5" customHeight="1">
      <c r="A39" s="85" t="s">
        <v>41</v>
      </c>
      <c r="B39" s="86" t="s">
        <v>324</v>
      </c>
      <c r="C39" s="85" t="s">
        <v>325</v>
      </c>
      <c r="D39" s="87">
        <f>+SUM(E39,+I39)</f>
        <v>238713</v>
      </c>
      <c r="E39" s="87">
        <f>+SUM(G39+H39)</f>
        <v>41</v>
      </c>
      <c r="F39" s="106">
        <f>IF(D39&gt;0,E39/D39*100,"-")</f>
        <v>1.7175436612166074E-2</v>
      </c>
      <c r="G39" s="87">
        <v>41</v>
      </c>
      <c r="H39" s="87">
        <v>0</v>
      </c>
      <c r="I39" s="87">
        <f>+SUM(K39,+M39,O39+P39)</f>
        <v>238672</v>
      </c>
      <c r="J39" s="88">
        <f>IF(D39&gt;0,I39/D39*100,"-")</f>
        <v>99.982824563387823</v>
      </c>
      <c r="K39" s="87">
        <v>238672</v>
      </c>
      <c r="L39" s="88">
        <f>IF(D39&gt;0,K39/D39*100,"-")</f>
        <v>99.982824563387823</v>
      </c>
      <c r="M39" s="87">
        <v>0</v>
      </c>
      <c r="N39" s="88">
        <f>IF(D39&gt;0,M39/D39*100,"-")</f>
        <v>0</v>
      </c>
      <c r="O39" s="87">
        <v>0</v>
      </c>
      <c r="P39" s="87">
        <f>SUM(Q39:S39)</f>
        <v>0</v>
      </c>
      <c r="Q39" s="87">
        <v>0</v>
      </c>
      <c r="R39" s="87">
        <v>0</v>
      </c>
      <c r="S39" s="87">
        <v>0</v>
      </c>
      <c r="T39" s="88">
        <f>IF(D39&gt;0,P39/D39*100,"-")</f>
        <v>0</v>
      </c>
      <c r="U39" s="87">
        <v>4708</v>
      </c>
      <c r="V39" s="85" t="s">
        <v>265</v>
      </c>
      <c r="W39" s="85"/>
      <c r="X39" s="85"/>
      <c r="Y39" s="85"/>
      <c r="Z39" s="85"/>
      <c r="AA39" s="85"/>
      <c r="AB39" s="85"/>
      <c r="AC39" s="85" t="s">
        <v>265</v>
      </c>
      <c r="AD39" s="184" t="s">
        <v>262</v>
      </c>
    </row>
    <row r="40" spans="1:30" ht="13.5" customHeight="1">
      <c r="A40" s="85" t="s">
        <v>41</v>
      </c>
      <c r="B40" s="86" t="s">
        <v>326</v>
      </c>
      <c r="C40" s="85" t="s">
        <v>327</v>
      </c>
      <c r="D40" s="87">
        <f>+SUM(E40,+I40)</f>
        <v>431153</v>
      </c>
      <c r="E40" s="87">
        <f>+SUM(G40+H40)</f>
        <v>540</v>
      </c>
      <c r="F40" s="106">
        <f>IF(D40&gt;0,E40/D40*100,"-")</f>
        <v>0.12524556248014046</v>
      </c>
      <c r="G40" s="87">
        <v>540</v>
      </c>
      <c r="H40" s="87">
        <v>0</v>
      </c>
      <c r="I40" s="87">
        <f>+SUM(K40,+M40,O40+P40)</f>
        <v>430613</v>
      </c>
      <c r="J40" s="88">
        <f>IF(D40&gt;0,I40/D40*100,"-")</f>
        <v>99.874754437519869</v>
      </c>
      <c r="K40" s="87">
        <v>424504</v>
      </c>
      <c r="L40" s="88">
        <f>IF(D40&gt;0,K40/D40*100,"-")</f>
        <v>98.457856027906558</v>
      </c>
      <c r="M40" s="87">
        <v>0</v>
      </c>
      <c r="N40" s="88">
        <f>IF(D40&gt;0,M40/D40*100,"-")</f>
        <v>0</v>
      </c>
      <c r="O40" s="87">
        <v>0</v>
      </c>
      <c r="P40" s="87">
        <f>SUM(Q40:S40)</f>
        <v>6109</v>
      </c>
      <c r="Q40" s="87">
        <v>0</v>
      </c>
      <c r="R40" s="87">
        <v>4098</v>
      </c>
      <c r="S40" s="87">
        <v>2011</v>
      </c>
      <c r="T40" s="88">
        <f>IF(D40&gt;0,P40/D40*100,"-")</f>
        <v>1.4168984096132926</v>
      </c>
      <c r="U40" s="87">
        <v>7954</v>
      </c>
      <c r="V40" s="85" t="s">
        <v>265</v>
      </c>
      <c r="W40" s="85"/>
      <c r="X40" s="85"/>
      <c r="Y40" s="85"/>
      <c r="Z40" s="85"/>
      <c r="AA40" s="85"/>
      <c r="AB40" s="85"/>
      <c r="AC40" s="85" t="s">
        <v>265</v>
      </c>
      <c r="AD40" s="184" t="s">
        <v>262</v>
      </c>
    </row>
    <row r="41" spans="1:30" ht="13.5" customHeight="1">
      <c r="A41" s="85" t="s">
        <v>41</v>
      </c>
      <c r="B41" s="86" t="s">
        <v>328</v>
      </c>
      <c r="C41" s="85" t="s">
        <v>329</v>
      </c>
      <c r="D41" s="87">
        <f>+SUM(E41,+I41)</f>
        <v>124846</v>
      </c>
      <c r="E41" s="87">
        <f>+SUM(G41+H41)</f>
        <v>7</v>
      </c>
      <c r="F41" s="106">
        <f>IF(D41&gt;0,E41/D41*100,"-")</f>
        <v>5.6069077102990882E-3</v>
      </c>
      <c r="G41" s="87">
        <v>7</v>
      </c>
      <c r="H41" s="87">
        <v>0</v>
      </c>
      <c r="I41" s="87">
        <f>+SUM(K41,+M41,O41+P41)</f>
        <v>124839</v>
      </c>
      <c r="J41" s="88">
        <f>IF(D41&gt;0,I41/D41*100,"-")</f>
        <v>99.994393092289698</v>
      </c>
      <c r="K41" s="87">
        <v>124828</v>
      </c>
      <c r="L41" s="88">
        <f>IF(D41&gt;0,K41/D41*100,"-")</f>
        <v>99.985582237316379</v>
      </c>
      <c r="M41" s="87">
        <v>0</v>
      </c>
      <c r="N41" s="88">
        <f>IF(D41&gt;0,M41/D41*100,"-")</f>
        <v>0</v>
      </c>
      <c r="O41" s="87">
        <v>0</v>
      </c>
      <c r="P41" s="87">
        <f>SUM(Q41:S41)</f>
        <v>11</v>
      </c>
      <c r="Q41" s="87">
        <v>11</v>
      </c>
      <c r="R41" s="87">
        <v>0</v>
      </c>
      <c r="S41" s="87">
        <v>0</v>
      </c>
      <c r="T41" s="88">
        <f>IF(D41&gt;0,P41/D41*100,"-")</f>
        <v>8.8108549733271393E-3</v>
      </c>
      <c r="U41" s="87">
        <v>2919</v>
      </c>
      <c r="V41" s="85" t="s">
        <v>265</v>
      </c>
      <c r="W41" s="85"/>
      <c r="X41" s="85"/>
      <c r="Y41" s="85"/>
      <c r="Z41" s="85" t="s">
        <v>265</v>
      </c>
      <c r="AA41" s="85"/>
      <c r="AB41" s="85"/>
      <c r="AC41" s="85"/>
      <c r="AD41" s="184" t="s">
        <v>262</v>
      </c>
    </row>
    <row r="42" spans="1:30" ht="13.5" customHeight="1">
      <c r="A42" s="85" t="s">
        <v>41</v>
      </c>
      <c r="B42" s="86" t="s">
        <v>330</v>
      </c>
      <c r="C42" s="85" t="s">
        <v>331</v>
      </c>
      <c r="D42" s="87">
        <f>+SUM(E42,+I42)</f>
        <v>196155</v>
      </c>
      <c r="E42" s="87">
        <f>+SUM(G42+H42)</f>
        <v>54</v>
      </c>
      <c r="F42" s="106">
        <f>IF(D42&gt;0,E42/D42*100,"-")</f>
        <v>2.7529249827942189E-2</v>
      </c>
      <c r="G42" s="87">
        <v>54</v>
      </c>
      <c r="H42" s="87">
        <v>0</v>
      </c>
      <c r="I42" s="87">
        <f>+SUM(K42,+M42,O42+P42)</f>
        <v>196101</v>
      </c>
      <c r="J42" s="88">
        <f>IF(D42&gt;0,I42/D42*100,"-")</f>
        <v>99.972470750172064</v>
      </c>
      <c r="K42" s="87">
        <v>196076</v>
      </c>
      <c r="L42" s="88">
        <f>IF(D42&gt;0,K42/D42*100,"-")</f>
        <v>99.95972572710356</v>
      </c>
      <c r="M42" s="87">
        <v>0</v>
      </c>
      <c r="N42" s="88">
        <f>IF(D42&gt;0,M42/D42*100,"-")</f>
        <v>0</v>
      </c>
      <c r="O42" s="87">
        <v>0</v>
      </c>
      <c r="P42" s="87">
        <f>SUM(Q42:S42)</f>
        <v>25</v>
      </c>
      <c r="Q42" s="87">
        <v>25</v>
      </c>
      <c r="R42" s="87">
        <v>0</v>
      </c>
      <c r="S42" s="87">
        <v>0</v>
      </c>
      <c r="T42" s="88">
        <f>IF(D42&gt;0,P42/D42*100,"-")</f>
        <v>1.2745023068491755E-2</v>
      </c>
      <c r="U42" s="87">
        <v>5289</v>
      </c>
      <c r="V42" s="85" t="s">
        <v>265</v>
      </c>
      <c r="W42" s="85"/>
      <c r="X42" s="85"/>
      <c r="Y42" s="85"/>
      <c r="Z42" s="85" t="s">
        <v>265</v>
      </c>
      <c r="AA42" s="85"/>
      <c r="AB42" s="85"/>
      <c r="AC42" s="85"/>
      <c r="AD42" s="184" t="s">
        <v>262</v>
      </c>
    </row>
    <row r="43" spans="1:30" ht="13.5" customHeight="1">
      <c r="A43" s="85" t="s">
        <v>41</v>
      </c>
      <c r="B43" s="86" t="s">
        <v>332</v>
      </c>
      <c r="C43" s="85" t="s">
        <v>333</v>
      </c>
      <c r="D43" s="87">
        <f>+SUM(E43,+I43)</f>
        <v>187391</v>
      </c>
      <c r="E43" s="87">
        <f>+SUM(G43+H43)</f>
        <v>603</v>
      </c>
      <c r="F43" s="106">
        <f>IF(D43&gt;0,E43/D43*100,"-")</f>
        <v>0.32178706554743824</v>
      </c>
      <c r="G43" s="87">
        <v>603</v>
      </c>
      <c r="H43" s="87">
        <v>0</v>
      </c>
      <c r="I43" s="87">
        <f>+SUM(K43,+M43,O43+P43)</f>
        <v>186788</v>
      </c>
      <c r="J43" s="88">
        <f>IF(D43&gt;0,I43/D43*100,"-")</f>
        <v>99.67821293445256</v>
      </c>
      <c r="K43" s="87">
        <v>180073</v>
      </c>
      <c r="L43" s="88">
        <f>IF(D43&gt;0,K43/D43*100,"-")</f>
        <v>96.094796441664755</v>
      </c>
      <c r="M43" s="87">
        <v>0</v>
      </c>
      <c r="N43" s="88">
        <f>IF(D43&gt;0,M43/D43*100,"-")</f>
        <v>0</v>
      </c>
      <c r="O43" s="87">
        <v>0</v>
      </c>
      <c r="P43" s="87">
        <f>SUM(Q43:S43)</f>
        <v>6715</v>
      </c>
      <c r="Q43" s="87">
        <v>6676</v>
      </c>
      <c r="R43" s="87">
        <v>39</v>
      </c>
      <c r="S43" s="87">
        <v>0</v>
      </c>
      <c r="T43" s="88">
        <f>IF(D43&gt;0,P43/D43*100,"-")</f>
        <v>3.5834164927878076</v>
      </c>
      <c r="U43" s="87">
        <v>3466</v>
      </c>
      <c r="V43" s="85"/>
      <c r="W43" s="85" t="s">
        <v>265</v>
      </c>
      <c r="X43" s="85"/>
      <c r="Y43" s="85"/>
      <c r="Z43" s="85" t="s">
        <v>265</v>
      </c>
      <c r="AA43" s="85"/>
      <c r="AB43" s="85"/>
      <c r="AC43" s="85"/>
      <c r="AD43" s="184" t="s">
        <v>262</v>
      </c>
    </row>
    <row r="44" spans="1:30" ht="13.5" customHeight="1">
      <c r="A44" s="85" t="s">
        <v>41</v>
      </c>
      <c r="B44" s="86" t="s">
        <v>334</v>
      </c>
      <c r="C44" s="85" t="s">
        <v>335</v>
      </c>
      <c r="D44" s="87">
        <f>+SUM(E44,+I44)</f>
        <v>151916</v>
      </c>
      <c r="E44" s="87">
        <f>+SUM(G44+H44)</f>
        <v>178</v>
      </c>
      <c r="F44" s="106">
        <f>IF(D44&gt;0,E44/D44*100,"-")</f>
        <v>0.11717001500829406</v>
      </c>
      <c r="G44" s="87">
        <v>178</v>
      </c>
      <c r="H44" s="87">
        <v>0</v>
      </c>
      <c r="I44" s="87">
        <f>+SUM(K44,+M44,O44+P44)</f>
        <v>151738</v>
      </c>
      <c r="J44" s="88">
        <f>IF(D44&gt;0,I44/D44*100,"-")</f>
        <v>99.882829984991702</v>
      </c>
      <c r="K44" s="87">
        <v>150898</v>
      </c>
      <c r="L44" s="88">
        <f>IF(D44&gt;0,K44/D44*100,"-")</f>
        <v>99.329892835514372</v>
      </c>
      <c r="M44" s="87">
        <v>0</v>
      </c>
      <c r="N44" s="88">
        <f>IF(D44&gt;0,M44/D44*100,"-")</f>
        <v>0</v>
      </c>
      <c r="O44" s="87">
        <v>0</v>
      </c>
      <c r="P44" s="87">
        <f>SUM(Q44:S44)</f>
        <v>840</v>
      </c>
      <c r="Q44" s="87">
        <v>590</v>
      </c>
      <c r="R44" s="87">
        <v>250</v>
      </c>
      <c r="S44" s="87">
        <v>0</v>
      </c>
      <c r="T44" s="88">
        <f>IF(D44&gt;0,P44/D44*100,"-")</f>
        <v>0.55293714947734274</v>
      </c>
      <c r="U44" s="87">
        <v>3239</v>
      </c>
      <c r="V44" s="85" t="s">
        <v>265</v>
      </c>
      <c r="W44" s="85"/>
      <c r="X44" s="85"/>
      <c r="Y44" s="85"/>
      <c r="Z44" s="85" t="s">
        <v>265</v>
      </c>
      <c r="AA44" s="85"/>
      <c r="AB44" s="85"/>
      <c r="AC44" s="85"/>
      <c r="AD44" s="184" t="s">
        <v>262</v>
      </c>
    </row>
    <row r="45" spans="1:30" ht="13.5" customHeight="1">
      <c r="A45" s="85" t="s">
        <v>41</v>
      </c>
      <c r="B45" s="86" t="s">
        <v>336</v>
      </c>
      <c r="C45" s="85" t="s">
        <v>337</v>
      </c>
      <c r="D45" s="87">
        <f>+SUM(E45,+I45)</f>
        <v>128435</v>
      </c>
      <c r="E45" s="87">
        <f>+SUM(G45+H45)</f>
        <v>79</v>
      </c>
      <c r="F45" s="106">
        <f>IF(D45&gt;0,E45/D45*100,"-")</f>
        <v>6.1509713084439595E-2</v>
      </c>
      <c r="G45" s="87">
        <v>79</v>
      </c>
      <c r="H45" s="87">
        <v>0</v>
      </c>
      <c r="I45" s="87">
        <f>+SUM(K45,+M45,O45+P45)</f>
        <v>128356</v>
      </c>
      <c r="J45" s="88">
        <f>IF(D45&gt;0,I45/D45*100,"-")</f>
        <v>99.938490286915567</v>
      </c>
      <c r="K45" s="87">
        <v>128211</v>
      </c>
      <c r="L45" s="88">
        <f>IF(D45&gt;0,K45/D45*100,"-")</f>
        <v>99.825592712266911</v>
      </c>
      <c r="M45" s="87">
        <v>0</v>
      </c>
      <c r="N45" s="88">
        <f>IF(D45&gt;0,M45/D45*100,"-")</f>
        <v>0</v>
      </c>
      <c r="O45" s="87">
        <v>0</v>
      </c>
      <c r="P45" s="87">
        <f>SUM(Q45:S45)</f>
        <v>145</v>
      </c>
      <c r="Q45" s="87">
        <v>0</v>
      </c>
      <c r="R45" s="87">
        <v>0</v>
      </c>
      <c r="S45" s="87">
        <v>145</v>
      </c>
      <c r="T45" s="88">
        <f>IF(D45&gt;0,P45/D45*100,"-")</f>
        <v>0.11289757464865496</v>
      </c>
      <c r="U45" s="87">
        <v>2614</v>
      </c>
      <c r="V45" s="85"/>
      <c r="W45" s="85" t="s">
        <v>265</v>
      </c>
      <c r="X45" s="85"/>
      <c r="Y45" s="85"/>
      <c r="Z45" s="85" t="s">
        <v>265</v>
      </c>
      <c r="AA45" s="85"/>
      <c r="AB45" s="85"/>
      <c r="AC45" s="85"/>
      <c r="AD45" s="184" t="s">
        <v>262</v>
      </c>
    </row>
    <row r="46" spans="1:30" ht="13.5" customHeight="1">
      <c r="A46" s="85" t="s">
        <v>41</v>
      </c>
      <c r="B46" s="86" t="s">
        <v>338</v>
      </c>
      <c r="C46" s="85" t="s">
        <v>339</v>
      </c>
      <c r="D46" s="87">
        <f>+SUM(E46,+I46)</f>
        <v>76379</v>
      </c>
      <c r="E46" s="87">
        <f>+SUM(G46+H46)</f>
        <v>31</v>
      </c>
      <c r="F46" s="106">
        <f>IF(D46&gt;0,E46/D46*100,"-")</f>
        <v>4.0587072362822239E-2</v>
      </c>
      <c r="G46" s="87">
        <v>31</v>
      </c>
      <c r="H46" s="87">
        <v>0</v>
      </c>
      <c r="I46" s="87">
        <f>+SUM(K46,+M46,O46+P46)</f>
        <v>76348</v>
      </c>
      <c r="J46" s="88">
        <f>IF(D46&gt;0,I46/D46*100,"-")</f>
        <v>99.959412927637175</v>
      </c>
      <c r="K46" s="87">
        <v>74976</v>
      </c>
      <c r="L46" s="88">
        <f>IF(D46&gt;0,K46/D46*100,"-")</f>
        <v>98.163107660482595</v>
      </c>
      <c r="M46" s="87">
        <v>0</v>
      </c>
      <c r="N46" s="88">
        <f>IF(D46&gt;0,M46/D46*100,"-")</f>
        <v>0</v>
      </c>
      <c r="O46" s="87">
        <v>0</v>
      </c>
      <c r="P46" s="87">
        <f>SUM(Q46:S46)</f>
        <v>1372</v>
      </c>
      <c r="Q46" s="87">
        <v>1372</v>
      </c>
      <c r="R46" s="87">
        <v>0</v>
      </c>
      <c r="S46" s="87">
        <v>0</v>
      </c>
      <c r="T46" s="88">
        <f>IF(D46&gt;0,P46/D46*100,"-")</f>
        <v>1.7963052671545843</v>
      </c>
      <c r="U46" s="87">
        <v>1846</v>
      </c>
      <c r="V46" s="85" t="s">
        <v>265</v>
      </c>
      <c r="W46" s="85"/>
      <c r="X46" s="85"/>
      <c r="Y46" s="85"/>
      <c r="Z46" s="85"/>
      <c r="AA46" s="85"/>
      <c r="AB46" s="85"/>
      <c r="AC46" s="85" t="s">
        <v>265</v>
      </c>
      <c r="AD46" s="184" t="s">
        <v>262</v>
      </c>
    </row>
    <row r="47" spans="1:30" ht="13.5" customHeight="1">
      <c r="A47" s="85" t="s">
        <v>41</v>
      </c>
      <c r="B47" s="86" t="s">
        <v>340</v>
      </c>
      <c r="C47" s="85" t="s">
        <v>341</v>
      </c>
      <c r="D47" s="87">
        <f>+SUM(E47,+I47)</f>
        <v>56295</v>
      </c>
      <c r="E47" s="87">
        <f>+SUM(G47+H47)</f>
        <v>46</v>
      </c>
      <c r="F47" s="106">
        <f>IF(D47&gt;0,E47/D47*100,"-")</f>
        <v>8.1712407851496582E-2</v>
      </c>
      <c r="G47" s="87">
        <v>46</v>
      </c>
      <c r="H47" s="87">
        <v>0</v>
      </c>
      <c r="I47" s="87">
        <f>+SUM(K47,+M47,O47+P47)</f>
        <v>56249</v>
      </c>
      <c r="J47" s="88">
        <f>IF(D47&gt;0,I47/D47*100,"-")</f>
        <v>99.918287592148502</v>
      </c>
      <c r="K47" s="87">
        <v>56211</v>
      </c>
      <c r="L47" s="88">
        <f>IF(D47&gt;0,K47/D47*100,"-")</f>
        <v>99.850786037836386</v>
      </c>
      <c r="M47" s="87">
        <v>0</v>
      </c>
      <c r="N47" s="88">
        <f>IF(D47&gt;0,M47/D47*100,"-")</f>
        <v>0</v>
      </c>
      <c r="O47" s="87">
        <v>0</v>
      </c>
      <c r="P47" s="87">
        <f>SUM(Q47:S47)</f>
        <v>38</v>
      </c>
      <c r="Q47" s="87">
        <v>0</v>
      </c>
      <c r="R47" s="87">
        <v>0</v>
      </c>
      <c r="S47" s="87">
        <v>38</v>
      </c>
      <c r="T47" s="88">
        <f>IF(D47&gt;0,P47/D47*100,"-")</f>
        <v>6.7501554312105874E-2</v>
      </c>
      <c r="U47" s="87">
        <v>3517</v>
      </c>
      <c r="V47" s="85" t="s">
        <v>265</v>
      </c>
      <c r="W47" s="85"/>
      <c r="X47" s="85"/>
      <c r="Y47" s="85"/>
      <c r="Z47" s="85"/>
      <c r="AA47" s="85"/>
      <c r="AB47" s="85"/>
      <c r="AC47" s="85" t="s">
        <v>265</v>
      </c>
      <c r="AD47" s="184" t="s">
        <v>262</v>
      </c>
    </row>
    <row r="48" spans="1:30" ht="13.5" customHeight="1">
      <c r="A48" s="85" t="s">
        <v>41</v>
      </c>
      <c r="B48" s="86" t="s">
        <v>342</v>
      </c>
      <c r="C48" s="85" t="s">
        <v>343</v>
      </c>
      <c r="D48" s="87">
        <f>+SUM(E48,+I48)</f>
        <v>82909</v>
      </c>
      <c r="E48" s="87">
        <f>+SUM(G48+H48)</f>
        <v>0</v>
      </c>
      <c r="F48" s="106">
        <f>IF(D48&gt;0,E48/D48*100,"-")</f>
        <v>0</v>
      </c>
      <c r="G48" s="87">
        <v>0</v>
      </c>
      <c r="H48" s="87">
        <v>0</v>
      </c>
      <c r="I48" s="87">
        <f>+SUM(K48,+M48,O48+P48)</f>
        <v>82909</v>
      </c>
      <c r="J48" s="88">
        <f>IF(D48&gt;0,I48/D48*100,"-")</f>
        <v>100</v>
      </c>
      <c r="K48" s="87">
        <v>82909</v>
      </c>
      <c r="L48" s="88">
        <f>IF(D48&gt;0,K48/D48*100,"-")</f>
        <v>100</v>
      </c>
      <c r="M48" s="87">
        <v>0</v>
      </c>
      <c r="N48" s="88">
        <f>IF(D48&gt;0,M48/D48*100,"-")</f>
        <v>0</v>
      </c>
      <c r="O48" s="87">
        <v>0</v>
      </c>
      <c r="P48" s="87">
        <f>SUM(Q48:S48)</f>
        <v>0</v>
      </c>
      <c r="Q48" s="87">
        <v>0</v>
      </c>
      <c r="R48" s="87">
        <v>0</v>
      </c>
      <c r="S48" s="87">
        <v>0</v>
      </c>
      <c r="T48" s="88">
        <f>IF(D48&gt;0,P48/D48*100,"-")</f>
        <v>0</v>
      </c>
      <c r="U48" s="87">
        <v>1352</v>
      </c>
      <c r="V48" s="85"/>
      <c r="W48" s="85"/>
      <c r="X48" s="85"/>
      <c r="Y48" s="85" t="s">
        <v>265</v>
      </c>
      <c r="Z48" s="85"/>
      <c r="AA48" s="85"/>
      <c r="AB48" s="85"/>
      <c r="AC48" s="85" t="s">
        <v>265</v>
      </c>
      <c r="AD48" s="184" t="s">
        <v>262</v>
      </c>
    </row>
    <row r="49" spans="1:30" ht="13.5" customHeight="1">
      <c r="A49" s="85" t="s">
        <v>41</v>
      </c>
      <c r="B49" s="86" t="s">
        <v>344</v>
      </c>
      <c r="C49" s="85" t="s">
        <v>345</v>
      </c>
      <c r="D49" s="87">
        <f>+SUM(E49,+I49)</f>
        <v>84955</v>
      </c>
      <c r="E49" s="87">
        <f>+SUM(G49+H49)</f>
        <v>73</v>
      </c>
      <c r="F49" s="106">
        <f>IF(D49&gt;0,E49/D49*100,"-")</f>
        <v>8.5927844152786759E-2</v>
      </c>
      <c r="G49" s="87">
        <v>73</v>
      </c>
      <c r="H49" s="87">
        <v>0</v>
      </c>
      <c r="I49" s="87">
        <f>+SUM(K49,+M49,O49+P49)</f>
        <v>84882</v>
      </c>
      <c r="J49" s="88">
        <f>IF(D49&gt;0,I49/D49*100,"-")</f>
        <v>99.914072155847208</v>
      </c>
      <c r="K49" s="87">
        <v>84380</v>
      </c>
      <c r="L49" s="88">
        <f>IF(D49&gt;0,K49/D49*100,"-")</f>
        <v>99.323171090577361</v>
      </c>
      <c r="M49" s="87">
        <v>0</v>
      </c>
      <c r="N49" s="88">
        <f>IF(D49&gt;0,M49/D49*100,"-")</f>
        <v>0</v>
      </c>
      <c r="O49" s="87">
        <v>0</v>
      </c>
      <c r="P49" s="87">
        <f>SUM(Q49:S49)</f>
        <v>502</v>
      </c>
      <c r="Q49" s="87">
        <v>0</v>
      </c>
      <c r="R49" s="87">
        <v>1</v>
      </c>
      <c r="S49" s="87">
        <v>501</v>
      </c>
      <c r="T49" s="88">
        <f>IF(D49&gt;0,P49/D49*100,"-")</f>
        <v>0.59090106526984876</v>
      </c>
      <c r="U49" s="87">
        <v>1299</v>
      </c>
      <c r="V49" s="85" t="s">
        <v>265</v>
      </c>
      <c r="W49" s="85"/>
      <c r="X49" s="85"/>
      <c r="Y49" s="85"/>
      <c r="Z49" s="85" t="s">
        <v>265</v>
      </c>
      <c r="AA49" s="85"/>
      <c r="AB49" s="85"/>
      <c r="AC49" s="85"/>
      <c r="AD49" s="184" t="s">
        <v>262</v>
      </c>
    </row>
    <row r="50" spans="1:30" ht="13.5" customHeight="1">
      <c r="A50" s="85" t="s">
        <v>41</v>
      </c>
      <c r="B50" s="86" t="s">
        <v>346</v>
      </c>
      <c r="C50" s="85" t="s">
        <v>347</v>
      </c>
      <c r="D50" s="87">
        <f>+SUM(E50,+I50)</f>
        <v>74729</v>
      </c>
      <c r="E50" s="87">
        <f>+SUM(G50+H50)</f>
        <v>19</v>
      </c>
      <c r="F50" s="106">
        <f>IF(D50&gt;0,E50/D50*100,"-")</f>
        <v>2.5425203067082389E-2</v>
      </c>
      <c r="G50" s="87">
        <v>19</v>
      </c>
      <c r="H50" s="87">
        <v>0</v>
      </c>
      <c r="I50" s="87">
        <f>+SUM(K50,+M50,O50+P50)</f>
        <v>74710</v>
      </c>
      <c r="J50" s="88">
        <f>IF(D50&gt;0,I50/D50*100,"-")</f>
        <v>99.974574796932913</v>
      </c>
      <c r="K50" s="87">
        <v>74469</v>
      </c>
      <c r="L50" s="88">
        <f>IF(D50&gt;0,K50/D50*100,"-")</f>
        <v>99.652076168555709</v>
      </c>
      <c r="M50" s="87">
        <v>0</v>
      </c>
      <c r="N50" s="88">
        <f>IF(D50&gt;0,M50/D50*100,"-")</f>
        <v>0</v>
      </c>
      <c r="O50" s="87">
        <v>0</v>
      </c>
      <c r="P50" s="87">
        <f>SUM(Q50:S50)</f>
        <v>241</v>
      </c>
      <c r="Q50" s="87">
        <v>241</v>
      </c>
      <c r="R50" s="87">
        <v>0</v>
      </c>
      <c r="S50" s="87">
        <v>0</v>
      </c>
      <c r="T50" s="88">
        <f>IF(D50&gt;0,P50/D50*100,"-")</f>
        <v>0.322498628377203</v>
      </c>
      <c r="U50" s="87">
        <v>1380</v>
      </c>
      <c r="V50" s="85"/>
      <c r="W50" s="85" t="s">
        <v>265</v>
      </c>
      <c r="X50" s="85"/>
      <c r="Y50" s="85"/>
      <c r="Z50" s="85"/>
      <c r="AA50" s="85"/>
      <c r="AB50" s="85"/>
      <c r="AC50" s="85" t="s">
        <v>265</v>
      </c>
      <c r="AD50" s="184" t="s">
        <v>262</v>
      </c>
    </row>
    <row r="51" spans="1:30" ht="13.5" customHeight="1">
      <c r="A51" s="85" t="s">
        <v>41</v>
      </c>
      <c r="B51" s="86" t="s">
        <v>348</v>
      </c>
      <c r="C51" s="85" t="s">
        <v>349</v>
      </c>
      <c r="D51" s="87">
        <f>+SUM(E51,+I51)</f>
        <v>116942</v>
      </c>
      <c r="E51" s="87">
        <f>+SUM(G51+H51)</f>
        <v>39</v>
      </c>
      <c r="F51" s="106">
        <f>IF(D51&gt;0,E51/D51*100,"-")</f>
        <v>3.3349865745412252E-2</v>
      </c>
      <c r="G51" s="87">
        <v>39</v>
      </c>
      <c r="H51" s="87">
        <v>0</v>
      </c>
      <c r="I51" s="87">
        <f>+SUM(K51,+M51,O51+P51)</f>
        <v>116903</v>
      </c>
      <c r="J51" s="88">
        <f>IF(D51&gt;0,I51/D51*100,"-")</f>
        <v>99.966650134254593</v>
      </c>
      <c r="K51" s="87">
        <v>116629</v>
      </c>
      <c r="L51" s="88">
        <f>IF(D51&gt;0,K51/D51*100,"-")</f>
        <v>99.732345949274006</v>
      </c>
      <c r="M51" s="87">
        <v>0</v>
      </c>
      <c r="N51" s="88">
        <f>IF(D51&gt;0,M51/D51*100,"-")</f>
        <v>0</v>
      </c>
      <c r="O51" s="87">
        <v>0</v>
      </c>
      <c r="P51" s="87">
        <f>SUM(Q51:S51)</f>
        <v>274</v>
      </c>
      <c r="Q51" s="87">
        <v>0</v>
      </c>
      <c r="R51" s="87">
        <v>274</v>
      </c>
      <c r="S51" s="87">
        <v>0</v>
      </c>
      <c r="T51" s="88">
        <f>IF(D51&gt;0,P51/D51*100,"-")</f>
        <v>0.23430418498058869</v>
      </c>
      <c r="U51" s="87">
        <v>2346</v>
      </c>
      <c r="V51" s="85" t="s">
        <v>265</v>
      </c>
      <c r="W51" s="85"/>
      <c r="X51" s="85"/>
      <c r="Y51" s="85"/>
      <c r="Z51" s="85" t="s">
        <v>265</v>
      </c>
      <c r="AA51" s="85"/>
      <c r="AB51" s="85"/>
      <c r="AC51" s="85"/>
      <c r="AD51" s="184" t="s">
        <v>262</v>
      </c>
    </row>
    <row r="52" spans="1:30" ht="13.5" customHeight="1">
      <c r="A52" s="85" t="s">
        <v>41</v>
      </c>
      <c r="B52" s="86" t="s">
        <v>350</v>
      </c>
      <c r="C52" s="85" t="s">
        <v>351</v>
      </c>
      <c r="D52" s="87">
        <f>+SUM(E52,+I52)</f>
        <v>71436</v>
      </c>
      <c r="E52" s="87">
        <f>+SUM(G52+H52)</f>
        <v>99</v>
      </c>
      <c r="F52" s="106">
        <f>IF(D52&gt;0,E52/D52*100,"-")</f>
        <v>0.13858558709894173</v>
      </c>
      <c r="G52" s="87">
        <v>99</v>
      </c>
      <c r="H52" s="87">
        <v>0</v>
      </c>
      <c r="I52" s="87">
        <f>+SUM(K52,+M52,O52+P52)</f>
        <v>71337</v>
      </c>
      <c r="J52" s="88">
        <f>IF(D52&gt;0,I52/D52*100,"-")</f>
        <v>99.861414412901055</v>
      </c>
      <c r="K52" s="87">
        <v>71195</v>
      </c>
      <c r="L52" s="88">
        <f>IF(D52&gt;0,K52/D52*100,"-")</f>
        <v>99.662635085951052</v>
      </c>
      <c r="M52" s="87">
        <v>0</v>
      </c>
      <c r="N52" s="88">
        <f>IF(D52&gt;0,M52/D52*100,"-")</f>
        <v>0</v>
      </c>
      <c r="O52" s="87">
        <v>0</v>
      </c>
      <c r="P52" s="87">
        <f>SUM(Q52:S52)</f>
        <v>142</v>
      </c>
      <c r="Q52" s="87">
        <v>142</v>
      </c>
      <c r="R52" s="87">
        <v>0</v>
      </c>
      <c r="S52" s="87">
        <v>0</v>
      </c>
      <c r="T52" s="88">
        <f>IF(D52&gt;0,P52/D52*100,"-")</f>
        <v>0.1987793269499972</v>
      </c>
      <c r="U52" s="87">
        <v>1729</v>
      </c>
      <c r="V52" s="85" t="s">
        <v>265</v>
      </c>
      <c r="W52" s="85"/>
      <c r="X52" s="85"/>
      <c r="Y52" s="85"/>
      <c r="Z52" s="85"/>
      <c r="AA52" s="85"/>
      <c r="AB52" s="85"/>
      <c r="AC52" s="85" t="s">
        <v>265</v>
      </c>
      <c r="AD52" s="184" t="s">
        <v>262</v>
      </c>
    </row>
    <row r="53" spans="1:30" ht="13.5" customHeight="1">
      <c r="A53" s="85" t="s">
        <v>41</v>
      </c>
      <c r="B53" s="86" t="s">
        <v>352</v>
      </c>
      <c r="C53" s="85" t="s">
        <v>353</v>
      </c>
      <c r="D53" s="87">
        <f>+SUM(E53,+I53)</f>
        <v>147770</v>
      </c>
      <c r="E53" s="87">
        <f>+SUM(G53+H53)</f>
        <v>134</v>
      </c>
      <c r="F53" s="106">
        <f>IF(D53&gt;0,E53/D53*100,"-")</f>
        <v>9.0681464437977935E-2</v>
      </c>
      <c r="G53" s="87">
        <v>134</v>
      </c>
      <c r="H53" s="87">
        <v>0</v>
      </c>
      <c r="I53" s="87">
        <f>+SUM(K53,+M53,O53+P53)</f>
        <v>147636</v>
      </c>
      <c r="J53" s="88">
        <f>IF(D53&gt;0,I53/D53*100,"-")</f>
        <v>99.909318535562022</v>
      </c>
      <c r="K53" s="87">
        <v>147574</v>
      </c>
      <c r="L53" s="88">
        <f>IF(D53&gt;0,K53/D53*100,"-")</f>
        <v>99.867361440075797</v>
      </c>
      <c r="M53" s="87">
        <v>0</v>
      </c>
      <c r="N53" s="88">
        <f>IF(D53&gt;0,M53/D53*100,"-")</f>
        <v>0</v>
      </c>
      <c r="O53" s="87">
        <v>0</v>
      </c>
      <c r="P53" s="87">
        <f>SUM(Q53:S53)</f>
        <v>62</v>
      </c>
      <c r="Q53" s="87">
        <v>60</v>
      </c>
      <c r="R53" s="87">
        <v>2</v>
      </c>
      <c r="S53" s="87">
        <v>0</v>
      </c>
      <c r="T53" s="88">
        <f>IF(D53&gt;0,P53/D53*100,"-")</f>
        <v>4.1957095486228599E-2</v>
      </c>
      <c r="U53" s="87">
        <v>2956</v>
      </c>
      <c r="V53" s="85" t="s">
        <v>265</v>
      </c>
      <c r="W53" s="85"/>
      <c r="X53" s="85"/>
      <c r="Y53" s="85"/>
      <c r="Z53" s="85" t="s">
        <v>265</v>
      </c>
      <c r="AA53" s="85"/>
      <c r="AB53" s="85"/>
      <c r="AC53" s="85"/>
      <c r="AD53" s="184" t="s">
        <v>262</v>
      </c>
    </row>
    <row r="54" spans="1:30" ht="13.5" customHeight="1">
      <c r="A54" s="85" t="s">
        <v>41</v>
      </c>
      <c r="B54" s="86" t="s">
        <v>354</v>
      </c>
      <c r="C54" s="85" t="s">
        <v>355</v>
      </c>
      <c r="D54" s="87">
        <f>+SUM(E54,+I54)</f>
        <v>93354</v>
      </c>
      <c r="E54" s="87">
        <f>+SUM(G54+H54)</f>
        <v>407</v>
      </c>
      <c r="F54" s="106">
        <f>IF(D54&gt;0,E54/D54*100,"-")</f>
        <v>0.43597489127407502</v>
      </c>
      <c r="G54" s="87">
        <v>407</v>
      </c>
      <c r="H54" s="87">
        <v>0</v>
      </c>
      <c r="I54" s="87">
        <f>+SUM(K54,+M54,O54+P54)</f>
        <v>92947</v>
      </c>
      <c r="J54" s="88">
        <f>IF(D54&gt;0,I54/D54*100,"-")</f>
        <v>99.564025108725929</v>
      </c>
      <c r="K54" s="87">
        <v>91382</v>
      </c>
      <c r="L54" s="88">
        <f>IF(D54&gt;0,K54/D54*100,"-")</f>
        <v>97.887610600509888</v>
      </c>
      <c r="M54" s="87">
        <v>0</v>
      </c>
      <c r="N54" s="88">
        <f>IF(D54&gt;0,M54/D54*100,"-")</f>
        <v>0</v>
      </c>
      <c r="O54" s="87">
        <v>0</v>
      </c>
      <c r="P54" s="87">
        <f>SUM(Q54:S54)</f>
        <v>1565</v>
      </c>
      <c r="Q54" s="87">
        <v>1063</v>
      </c>
      <c r="R54" s="87">
        <v>502</v>
      </c>
      <c r="S54" s="87">
        <v>0</v>
      </c>
      <c r="T54" s="88">
        <f>IF(D54&gt;0,P54/D54*100,"-")</f>
        <v>1.676414508216038</v>
      </c>
      <c r="U54" s="87">
        <v>1607</v>
      </c>
      <c r="V54" s="85" t="s">
        <v>265</v>
      </c>
      <c r="W54" s="85"/>
      <c r="X54" s="85"/>
      <c r="Y54" s="85"/>
      <c r="Z54" s="85" t="s">
        <v>265</v>
      </c>
      <c r="AA54" s="85"/>
      <c r="AB54" s="85"/>
      <c r="AC54" s="85"/>
      <c r="AD54" s="184" t="s">
        <v>262</v>
      </c>
    </row>
    <row r="55" spans="1:30" ht="13.5" customHeight="1">
      <c r="A55" s="85" t="s">
        <v>41</v>
      </c>
      <c r="B55" s="86" t="s">
        <v>356</v>
      </c>
      <c r="C55" s="85" t="s">
        <v>357</v>
      </c>
      <c r="D55" s="87">
        <f>+SUM(E55,+I55)</f>
        <v>54516</v>
      </c>
      <c r="E55" s="87">
        <f>+SUM(G55+H55)</f>
        <v>7</v>
      </c>
      <c r="F55" s="106">
        <f>IF(D55&gt;0,E55/D55*100,"-")</f>
        <v>1.2840267077555213E-2</v>
      </c>
      <c r="G55" s="87">
        <v>7</v>
      </c>
      <c r="H55" s="87">
        <v>0</v>
      </c>
      <c r="I55" s="87">
        <f>+SUM(K55,+M55,O55+P55)</f>
        <v>54509</v>
      </c>
      <c r="J55" s="88">
        <f>IF(D55&gt;0,I55/D55*100,"-")</f>
        <v>99.98715973292245</v>
      </c>
      <c r="K55" s="87">
        <v>54494</v>
      </c>
      <c r="L55" s="88">
        <f>IF(D55&gt;0,K55/D55*100,"-")</f>
        <v>99.959644874899112</v>
      </c>
      <c r="M55" s="87">
        <v>0</v>
      </c>
      <c r="N55" s="88">
        <f>IF(D55&gt;0,M55/D55*100,"-")</f>
        <v>0</v>
      </c>
      <c r="O55" s="87">
        <v>0</v>
      </c>
      <c r="P55" s="87">
        <f>SUM(Q55:S55)</f>
        <v>15</v>
      </c>
      <c r="Q55" s="87">
        <v>15</v>
      </c>
      <c r="R55" s="87">
        <v>0</v>
      </c>
      <c r="S55" s="87">
        <v>0</v>
      </c>
      <c r="T55" s="88">
        <f>IF(D55&gt;0,P55/D55*100,"-")</f>
        <v>2.7514858023332596E-2</v>
      </c>
      <c r="U55" s="87">
        <v>1587</v>
      </c>
      <c r="V55" s="85" t="s">
        <v>265</v>
      </c>
      <c r="W55" s="85"/>
      <c r="X55" s="85"/>
      <c r="Y55" s="85"/>
      <c r="Z55" s="85" t="s">
        <v>265</v>
      </c>
      <c r="AA55" s="85"/>
      <c r="AB55" s="85"/>
      <c r="AC55" s="85"/>
      <c r="AD55" s="184" t="s">
        <v>262</v>
      </c>
    </row>
    <row r="56" spans="1:30" ht="13.5" customHeight="1">
      <c r="A56" s="85" t="s">
        <v>41</v>
      </c>
      <c r="B56" s="86" t="s">
        <v>358</v>
      </c>
      <c r="C56" s="85" t="s">
        <v>359</v>
      </c>
      <c r="D56" s="87">
        <f>+SUM(E56,+I56)</f>
        <v>79904</v>
      </c>
      <c r="E56" s="87">
        <f>+SUM(G56+H56)</f>
        <v>610</v>
      </c>
      <c r="F56" s="106">
        <f>IF(D56&gt;0,E56/D56*100,"-")</f>
        <v>0.76341609931918297</v>
      </c>
      <c r="G56" s="87">
        <v>606</v>
      </c>
      <c r="H56" s="87">
        <v>4</v>
      </c>
      <c r="I56" s="87">
        <f>+SUM(K56,+M56,O56+P56)</f>
        <v>79294</v>
      </c>
      <c r="J56" s="88">
        <f>IF(D56&gt;0,I56/D56*100,"-")</f>
        <v>99.236583900680813</v>
      </c>
      <c r="K56" s="87">
        <v>74967</v>
      </c>
      <c r="L56" s="88">
        <f>IF(D56&gt;0,K56/D56*100,"-")</f>
        <v>93.821335602723266</v>
      </c>
      <c r="M56" s="87">
        <v>0</v>
      </c>
      <c r="N56" s="88">
        <f>IF(D56&gt;0,M56/D56*100,"-")</f>
        <v>0</v>
      </c>
      <c r="O56" s="87">
        <v>0</v>
      </c>
      <c r="P56" s="87">
        <f>SUM(Q56:S56)</f>
        <v>4327</v>
      </c>
      <c r="Q56" s="87">
        <v>2133</v>
      </c>
      <c r="R56" s="87">
        <v>2194</v>
      </c>
      <c r="S56" s="87">
        <v>0</v>
      </c>
      <c r="T56" s="88">
        <f>IF(D56&gt;0,P56/D56*100,"-")</f>
        <v>5.4152482979575494</v>
      </c>
      <c r="U56" s="87">
        <v>1134</v>
      </c>
      <c r="V56" s="85" t="s">
        <v>265</v>
      </c>
      <c r="W56" s="85"/>
      <c r="X56" s="85"/>
      <c r="Y56" s="85"/>
      <c r="Z56" s="85"/>
      <c r="AA56" s="85"/>
      <c r="AB56" s="85"/>
      <c r="AC56" s="85" t="s">
        <v>265</v>
      </c>
      <c r="AD56" s="184" t="s">
        <v>262</v>
      </c>
    </row>
    <row r="57" spans="1:30" ht="13.5" customHeight="1">
      <c r="A57" s="85" t="s">
        <v>41</v>
      </c>
      <c r="B57" s="86" t="s">
        <v>360</v>
      </c>
      <c r="C57" s="85" t="s">
        <v>361</v>
      </c>
      <c r="D57" s="87">
        <f>+SUM(E57,+I57)</f>
        <v>205829</v>
      </c>
      <c r="E57" s="87">
        <f>+SUM(G57+H57)</f>
        <v>106</v>
      </c>
      <c r="F57" s="106">
        <f>IF(D57&gt;0,E57/D57*100,"-")</f>
        <v>5.149905989923674E-2</v>
      </c>
      <c r="G57" s="87">
        <v>106</v>
      </c>
      <c r="H57" s="87">
        <v>0</v>
      </c>
      <c r="I57" s="87">
        <f>+SUM(K57,+M57,O57+P57)</f>
        <v>205723</v>
      </c>
      <c r="J57" s="88">
        <f>IF(D57&gt;0,I57/D57*100,"-")</f>
        <v>99.948500940100757</v>
      </c>
      <c r="K57" s="87">
        <v>201020</v>
      </c>
      <c r="L57" s="88">
        <f>IF(D57&gt;0,K57/D57*100,"-")</f>
        <v>97.66359453721293</v>
      </c>
      <c r="M57" s="87">
        <v>0</v>
      </c>
      <c r="N57" s="88">
        <f>IF(D57&gt;0,M57/D57*100,"-")</f>
        <v>0</v>
      </c>
      <c r="O57" s="87">
        <v>0</v>
      </c>
      <c r="P57" s="87">
        <f>SUM(Q57:S57)</f>
        <v>4703</v>
      </c>
      <c r="Q57" s="87">
        <v>4703</v>
      </c>
      <c r="R57" s="87">
        <v>0</v>
      </c>
      <c r="S57" s="87">
        <v>0</v>
      </c>
      <c r="T57" s="88">
        <f>IF(D57&gt;0,P57/D57*100,"-")</f>
        <v>2.2849064028878341</v>
      </c>
      <c r="U57" s="87">
        <v>4898</v>
      </c>
      <c r="V57" s="85" t="s">
        <v>265</v>
      </c>
      <c r="W57" s="85"/>
      <c r="X57" s="85"/>
      <c r="Y57" s="85"/>
      <c r="Z57" s="85" t="s">
        <v>265</v>
      </c>
      <c r="AA57" s="85"/>
      <c r="AB57" s="85"/>
      <c r="AC57" s="85"/>
      <c r="AD57" s="184" t="s">
        <v>262</v>
      </c>
    </row>
    <row r="58" spans="1:30" ht="13.5" customHeight="1">
      <c r="A58" s="85" t="s">
        <v>41</v>
      </c>
      <c r="B58" s="86" t="s">
        <v>362</v>
      </c>
      <c r="C58" s="85" t="s">
        <v>363</v>
      </c>
      <c r="D58" s="87">
        <f>+SUM(E58,+I58)</f>
        <v>32181</v>
      </c>
      <c r="E58" s="87">
        <f>+SUM(G58+H58)</f>
        <v>100</v>
      </c>
      <c r="F58" s="106">
        <f>IF(D58&gt;0,E58/D58*100,"-")</f>
        <v>0.31074236350641682</v>
      </c>
      <c r="G58" s="87">
        <v>100</v>
      </c>
      <c r="H58" s="87">
        <v>0</v>
      </c>
      <c r="I58" s="87">
        <f>+SUM(K58,+M58,O58+P58)</f>
        <v>32081</v>
      </c>
      <c r="J58" s="88">
        <f>IF(D58&gt;0,I58/D58*100,"-")</f>
        <v>99.689257636493579</v>
      </c>
      <c r="K58" s="87">
        <v>30754</v>
      </c>
      <c r="L58" s="88">
        <f>IF(D58&gt;0,K58/D58*100,"-")</f>
        <v>95.565706472763438</v>
      </c>
      <c r="M58" s="87">
        <v>0</v>
      </c>
      <c r="N58" s="88">
        <f>IF(D58&gt;0,M58/D58*100,"-")</f>
        <v>0</v>
      </c>
      <c r="O58" s="87">
        <v>0</v>
      </c>
      <c r="P58" s="87">
        <f>SUM(Q58:S58)</f>
        <v>1327</v>
      </c>
      <c r="Q58" s="87">
        <v>441</v>
      </c>
      <c r="R58" s="87">
        <v>632</v>
      </c>
      <c r="S58" s="87">
        <v>254</v>
      </c>
      <c r="T58" s="88">
        <f>IF(D58&gt;0,P58/D58*100,"-")</f>
        <v>4.1235511637301512</v>
      </c>
      <c r="U58" s="87">
        <v>862</v>
      </c>
      <c r="V58" s="85"/>
      <c r="W58" s="85" t="s">
        <v>265</v>
      </c>
      <c r="X58" s="85"/>
      <c r="Y58" s="85"/>
      <c r="Z58" s="85"/>
      <c r="AA58" s="85"/>
      <c r="AB58" s="85"/>
      <c r="AC58" s="85" t="s">
        <v>265</v>
      </c>
      <c r="AD58" s="184" t="s">
        <v>262</v>
      </c>
    </row>
    <row r="59" spans="1:30" ht="13.5" customHeight="1">
      <c r="A59" s="85" t="s">
        <v>41</v>
      </c>
      <c r="B59" s="86" t="s">
        <v>364</v>
      </c>
      <c r="C59" s="85" t="s">
        <v>365</v>
      </c>
      <c r="D59" s="87">
        <f>+SUM(E59,+I59)</f>
        <v>16459</v>
      </c>
      <c r="E59" s="87">
        <f>+SUM(G59+H59)</f>
        <v>56</v>
      </c>
      <c r="F59" s="106">
        <f>IF(D59&gt;0,E59/D59*100,"-")</f>
        <v>0.34023938270854853</v>
      </c>
      <c r="G59" s="87">
        <v>56</v>
      </c>
      <c r="H59" s="87">
        <v>0</v>
      </c>
      <c r="I59" s="87">
        <f>+SUM(K59,+M59,O59+P59)</f>
        <v>16403</v>
      </c>
      <c r="J59" s="88">
        <f>IF(D59&gt;0,I59/D59*100,"-")</f>
        <v>99.659760617291454</v>
      </c>
      <c r="K59" s="87">
        <v>16068</v>
      </c>
      <c r="L59" s="88">
        <f>IF(D59&gt;0,K59/D59*100,"-")</f>
        <v>97.624400024302815</v>
      </c>
      <c r="M59" s="87">
        <v>0</v>
      </c>
      <c r="N59" s="88">
        <f>IF(D59&gt;0,M59/D59*100,"-")</f>
        <v>0</v>
      </c>
      <c r="O59" s="87">
        <v>0</v>
      </c>
      <c r="P59" s="87">
        <f>SUM(Q59:S59)</f>
        <v>335</v>
      </c>
      <c r="Q59" s="87">
        <v>251</v>
      </c>
      <c r="R59" s="87">
        <v>84</v>
      </c>
      <c r="S59" s="87">
        <v>0</v>
      </c>
      <c r="T59" s="88">
        <f>IF(D59&gt;0,P59/D59*100,"-")</f>
        <v>2.0353605929886385</v>
      </c>
      <c r="U59" s="87">
        <v>157</v>
      </c>
      <c r="V59" s="85" t="s">
        <v>265</v>
      </c>
      <c r="W59" s="85"/>
      <c r="X59" s="85"/>
      <c r="Y59" s="85"/>
      <c r="Z59" s="85" t="s">
        <v>265</v>
      </c>
      <c r="AA59" s="85"/>
      <c r="AB59" s="85"/>
      <c r="AC59" s="85"/>
      <c r="AD59" s="184" t="s">
        <v>262</v>
      </c>
    </row>
    <row r="60" spans="1:30" ht="13.5" customHeight="1">
      <c r="A60" s="85" t="s">
        <v>41</v>
      </c>
      <c r="B60" s="86" t="s">
        <v>366</v>
      </c>
      <c r="C60" s="85" t="s">
        <v>367</v>
      </c>
      <c r="D60" s="87">
        <f>+SUM(E60,+I60)</f>
        <v>2049</v>
      </c>
      <c r="E60" s="87">
        <f>+SUM(G60+H60)</f>
        <v>200</v>
      </c>
      <c r="F60" s="106">
        <f>IF(D60&gt;0,E60/D60*100,"-")</f>
        <v>9.7608589555880911</v>
      </c>
      <c r="G60" s="87">
        <v>163</v>
      </c>
      <c r="H60" s="87">
        <v>37</v>
      </c>
      <c r="I60" s="87">
        <f>+SUM(K60,+M60,O60+P60)</f>
        <v>1849</v>
      </c>
      <c r="J60" s="88">
        <f>IF(D60&gt;0,I60/D60*100,"-")</f>
        <v>90.239141044411909</v>
      </c>
      <c r="K60" s="87">
        <v>1646</v>
      </c>
      <c r="L60" s="88">
        <f>IF(D60&gt;0,K60/D60*100,"-")</f>
        <v>80.33186920448999</v>
      </c>
      <c r="M60" s="87">
        <v>0</v>
      </c>
      <c r="N60" s="88">
        <f>IF(D60&gt;0,M60/D60*100,"-")</f>
        <v>0</v>
      </c>
      <c r="O60" s="87">
        <v>0</v>
      </c>
      <c r="P60" s="87">
        <f>SUM(Q60:S60)</f>
        <v>203</v>
      </c>
      <c r="Q60" s="87">
        <v>72</v>
      </c>
      <c r="R60" s="87">
        <v>131</v>
      </c>
      <c r="S60" s="87">
        <v>0</v>
      </c>
      <c r="T60" s="88">
        <f>IF(D60&gt;0,P60/D60*100,"-")</f>
        <v>9.9072718399219131</v>
      </c>
      <c r="U60" s="87">
        <v>10</v>
      </c>
      <c r="V60" s="85"/>
      <c r="W60" s="85" t="s">
        <v>265</v>
      </c>
      <c r="X60" s="85"/>
      <c r="Y60" s="85"/>
      <c r="Z60" s="85"/>
      <c r="AA60" s="85" t="s">
        <v>265</v>
      </c>
      <c r="AB60" s="85"/>
      <c r="AC60" s="85"/>
      <c r="AD60" s="184" t="s">
        <v>262</v>
      </c>
    </row>
    <row r="61" spans="1:30" ht="13.5" customHeight="1">
      <c r="A61" s="85" t="s">
        <v>41</v>
      </c>
      <c r="B61" s="86" t="s">
        <v>368</v>
      </c>
      <c r="C61" s="85" t="s">
        <v>369</v>
      </c>
      <c r="D61" s="87">
        <f>+SUM(E61,+I61)</f>
        <v>4797</v>
      </c>
      <c r="E61" s="87">
        <f>+SUM(G61+H61)</f>
        <v>292</v>
      </c>
      <c r="F61" s="106">
        <f>IF(D61&gt;0,E61/D61*100,"-")</f>
        <v>6.0871377944548684</v>
      </c>
      <c r="G61" s="87">
        <v>259</v>
      </c>
      <c r="H61" s="87">
        <v>33</v>
      </c>
      <c r="I61" s="87">
        <f>+SUM(K61,+M61,O61+P61)</f>
        <v>4505</v>
      </c>
      <c r="J61" s="88">
        <f>IF(D61&gt;0,I61/D61*100,"-")</f>
        <v>93.912862205545139</v>
      </c>
      <c r="K61" s="87">
        <v>4025</v>
      </c>
      <c r="L61" s="88">
        <f>IF(D61&gt;0,K61/D61*100,"-")</f>
        <v>83.906608296852198</v>
      </c>
      <c r="M61" s="87">
        <v>0</v>
      </c>
      <c r="N61" s="88">
        <f>IF(D61&gt;0,M61/D61*100,"-")</f>
        <v>0</v>
      </c>
      <c r="O61" s="87">
        <v>0</v>
      </c>
      <c r="P61" s="87">
        <f>SUM(Q61:S61)</f>
        <v>480</v>
      </c>
      <c r="Q61" s="87">
        <v>95</v>
      </c>
      <c r="R61" s="87">
        <v>385</v>
      </c>
      <c r="S61" s="87">
        <v>0</v>
      </c>
      <c r="T61" s="88">
        <f>IF(D61&gt;0,P61/D61*100,"-")</f>
        <v>10.006253908692933</v>
      </c>
      <c r="U61" s="87">
        <v>68</v>
      </c>
      <c r="V61" s="85" t="s">
        <v>265</v>
      </c>
      <c r="W61" s="85"/>
      <c r="X61" s="85"/>
      <c r="Y61" s="85"/>
      <c r="Z61" s="85" t="s">
        <v>265</v>
      </c>
      <c r="AA61" s="85"/>
      <c r="AB61" s="85"/>
      <c r="AC61" s="85"/>
      <c r="AD61" s="184" t="s">
        <v>262</v>
      </c>
    </row>
    <row r="62" spans="1:30" ht="13.5" customHeight="1">
      <c r="A62" s="85" t="s">
        <v>41</v>
      </c>
      <c r="B62" s="86" t="s">
        <v>370</v>
      </c>
      <c r="C62" s="85" t="s">
        <v>371</v>
      </c>
      <c r="D62" s="87">
        <f>+SUM(E62,+I62)</f>
        <v>7170</v>
      </c>
      <c r="E62" s="87">
        <f>+SUM(G62+H62)</f>
        <v>638</v>
      </c>
      <c r="F62" s="106">
        <f>IF(D62&gt;0,E62/D62*100,"-")</f>
        <v>8.8981868898186889</v>
      </c>
      <c r="G62" s="87">
        <v>638</v>
      </c>
      <c r="H62" s="87">
        <v>0</v>
      </c>
      <c r="I62" s="87">
        <f>+SUM(K62,+M62,O62+P62)</f>
        <v>6532</v>
      </c>
      <c r="J62" s="88">
        <f>IF(D62&gt;0,I62/D62*100,"-")</f>
        <v>91.101813110181311</v>
      </c>
      <c r="K62" s="87">
        <v>0</v>
      </c>
      <c r="L62" s="88">
        <f>IF(D62&gt;0,K62/D62*100,"-")</f>
        <v>0</v>
      </c>
      <c r="M62" s="87">
        <v>0</v>
      </c>
      <c r="N62" s="88">
        <f>IF(D62&gt;0,M62/D62*100,"-")</f>
        <v>0</v>
      </c>
      <c r="O62" s="87">
        <v>0</v>
      </c>
      <c r="P62" s="87">
        <f>SUM(Q62:S62)</f>
        <v>6532</v>
      </c>
      <c r="Q62" s="87">
        <v>2153</v>
      </c>
      <c r="R62" s="87">
        <v>4379</v>
      </c>
      <c r="S62" s="87">
        <v>0</v>
      </c>
      <c r="T62" s="88">
        <f>IF(D62&gt;0,P62/D62*100,"-")</f>
        <v>91.101813110181311</v>
      </c>
      <c r="U62" s="87">
        <v>0</v>
      </c>
      <c r="V62" s="85" t="s">
        <v>265</v>
      </c>
      <c r="W62" s="85"/>
      <c r="X62" s="85"/>
      <c r="Y62" s="85"/>
      <c r="Z62" s="85" t="s">
        <v>265</v>
      </c>
      <c r="AA62" s="85"/>
      <c r="AB62" s="85"/>
      <c r="AC62" s="85"/>
      <c r="AD62" s="184" t="s">
        <v>262</v>
      </c>
    </row>
    <row r="63" spans="1:30" ht="13.5" customHeight="1">
      <c r="A63" s="85" t="s">
        <v>41</v>
      </c>
      <c r="B63" s="86" t="s">
        <v>372</v>
      </c>
      <c r="C63" s="85" t="s">
        <v>373</v>
      </c>
      <c r="D63" s="87">
        <f>+SUM(E63,+I63)</f>
        <v>322</v>
      </c>
      <c r="E63" s="87">
        <f>+SUM(G63+H63)</f>
        <v>0</v>
      </c>
      <c r="F63" s="106">
        <f>IF(D63&gt;0,E63/D63*100,"-")</f>
        <v>0</v>
      </c>
      <c r="G63" s="87">
        <v>0</v>
      </c>
      <c r="H63" s="87">
        <v>0</v>
      </c>
      <c r="I63" s="87">
        <f>+SUM(K63,+M63,O63+P63)</f>
        <v>322</v>
      </c>
      <c r="J63" s="88">
        <f>IF(D63&gt;0,I63/D63*100,"-")</f>
        <v>100</v>
      </c>
      <c r="K63" s="87">
        <v>0</v>
      </c>
      <c r="L63" s="88">
        <f>IF(D63&gt;0,K63/D63*100,"-")</f>
        <v>0</v>
      </c>
      <c r="M63" s="87">
        <v>0</v>
      </c>
      <c r="N63" s="88">
        <f>IF(D63&gt;0,M63/D63*100,"-")</f>
        <v>0</v>
      </c>
      <c r="O63" s="87">
        <v>0</v>
      </c>
      <c r="P63" s="87">
        <f>SUM(Q63:S63)</f>
        <v>322</v>
      </c>
      <c r="Q63" s="87">
        <v>15</v>
      </c>
      <c r="R63" s="87">
        <v>307</v>
      </c>
      <c r="S63" s="87">
        <v>0</v>
      </c>
      <c r="T63" s="88">
        <f>IF(D63&gt;0,P63/D63*100,"-")</f>
        <v>100</v>
      </c>
      <c r="U63" s="87">
        <v>4</v>
      </c>
      <c r="V63" s="85" t="s">
        <v>265</v>
      </c>
      <c r="W63" s="85"/>
      <c r="X63" s="85"/>
      <c r="Y63" s="85"/>
      <c r="Z63" s="85" t="s">
        <v>265</v>
      </c>
      <c r="AA63" s="85"/>
      <c r="AB63" s="85"/>
      <c r="AC63" s="85"/>
      <c r="AD63" s="184" t="s">
        <v>262</v>
      </c>
    </row>
    <row r="64" spans="1:30" ht="13.5" customHeight="1">
      <c r="A64" s="85" t="s">
        <v>41</v>
      </c>
      <c r="B64" s="86" t="s">
        <v>374</v>
      </c>
      <c r="C64" s="85" t="s">
        <v>375</v>
      </c>
      <c r="D64" s="87">
        <f>+SUM(E64,+I64)</f>
        <v>2511</v>
      </c>
      <c r="E64" s="87">
        <f>+SUM(G64+H64)</f>
        <v>57</v>
      </c>
      <c r="F64" s="106">
        <f>IF(D64&gt;0,E64/D64*100,"-")</f>
        <v>2.2700119474313025</v>
      </c>
      <c r="G64" s="87">
        <v>57</v>
      </c>
      <c r="H64" s="87">
        <v>0</v>
      </c>
      <c r="I64" s="87">
        <f>+SUM(K64,+M64,O64+P64)</f>
        <v>2454</v>
      </c>
      <c r="J64" s="88">
        <f>IF(D64&gt;0,I64/D64*100,"-")</f>
        <v>97.7299880525687</v>
      </c>
      <c r="K64" s="87">
        <v>1511</v>
      </c>
      <c r="L64" s="88">
        <f>IF(D64&gt;0,K64/D64*100,"-")</f>
        <v>60.175228992433297</v>
      </c>
      <c r="M64" s="87">
        <v>0</v>
      </c>
      <c r="N64" s="88">
        <f>IF(D64&gt;0,M64/D64*100,"-")</f>
        <v>0</v>
      </c>
      <c r="O64" s="87">
        <v>262</v>
      </c>
      <c r="P64" s="87">
        <f>SUM(Q64:S64)</f>
        <v>681</v>
      </c>
      <c r="Q64" s="87">
        <v>454</v>
      </c>
      <c r="R64" s="87">
        <v>227</v>
      </c>
      <c r="S64" s="87">
        <v>0</v>
      </c>
      <c r="T64" s="88">
        <f>IF(D64&gt;0,P64/D64*100,"-")</f>
        <v>27.120669056152931</v>
      </c>
      <c r="U64" s="87">
        <v>16</v>
      </c>
      <c r="V64" s="85" t="s">
        <v>265</v>
      </c>
      <c r="W64" s="85"/>
      <c r="X64" s="85"/>
      <c r="Y64" s="85"/>
      <c r="Z64" s="85" t="s">
        <v>265</v>
      </c>
      <c r="AA64" s="85"/>
      <c r="AB64" s="85"/>
      <c r="AC64" s="85"/>
      <c r="AD64" s="184" t="s">
        <v>262</v>
      </c>
    </row>
    <row r="65" spans="1:30" ht="13.5" customHeight="1">
      <c r="A65" s="85" t="s">
        <v>41</v>
      </c>
      <c r="B65" s="86" t="s">
        <v>376</v>
      </c>
      <c r="C65" s="85" t="s">
        <v>377</v>
      </c>
      <c r="D65" s="87">
        <f>+SUM(E65,+I65)</f>
        <v>1826</v>
      </c>
      <c r="E65" s="87">
        <f>+SUM(G65+H65)</f>
        <v>142</v>
      </c>
      <c r="F65" s="106">
        <f>IF(D65&gt;0,E65/D65*100,"-")</f>
        <v>7.7765607886089816</v>
      </c>
      <c r="G65" s="87">
        <v>142</v>
      </c>
      <c r="H65" s="87">
        <v>0</v>
      </c>
      <c r="I65" s="87">
        <f>+SUM(K65,+M65,O65+P65)</f>
        <v>1684</v>
      </c>
      <c r="J65" s="88">
        <f>IF(D65&gt;0,I65/D65*100,"-")</f>
        <v>92.223439211391025</v>
      </c>
      <c r="K65" s="87">
        <v>0</v>
      </c>
      <c r="L65" s="88">
        <f>IF(D65&gt;0,K65/D65*100,"-")</f>
        <v>0</v>
      </c>
      <c r="M65" s="87">
        <v>0</v>
      </c>
      <c r="N65" s="88">
        <f>IF(D65&gt;0,M65/D65*100,"-")</f>
        <v>0</v>
      </c>
      <c r="O65" s="87">
        <v>1684</v>
      </c>
      <c r="P65" s="87">
        <f>SUM(Q65:S65)</f>
        <v>0</v>
      </c>
      <c r="Q65" s="87">
        <v>0</v>
      </c>
      <c r="R65" s="87">
        <v>0</v>
      </c>
      <c r="S65" s="87">
        <v>0</v>
      </c>
      <c r="T65" s="88">
        <f>IF(D65&gt;0,P65/D65*100,"-")</f>
        <v>0</v>
      </c>
      <c r="U65" s="87">
        <v>6</v>
      </c>
      <c r="V65" s="85" t="s">
        <v>265</v>
      </c>
      <c r="W65" s="85"/>
      <c r="X65" s="85"/>
      <c r="Y65" s="85"/>
      <c r="Z65" s="85" t="s">
        <v>265</v>
      </c>
      <c r="AA65" s="85"/>
      <c r="AB65" s="85"/>
      <c r="AC65" s="85"/>
      <c r="AD65" s="184" t="s">
        <v>262</v>
      </c>
    </row>
    <row r="66" spans="1:30" ht="13.5" customHeight="1">
      <c r="A66" s="85" t="s">
        <v>41</v>
      </c>
      <c r="B66" s="86" t="s">
        <v>378</v>
      </c>
      <c r="C66" s="85" t="s">
        <v>379</v>
      </c>
      <c r="D66" s="87">
        <f>+SUM(E66,+I66)</f>
        <v>2322</v>
      </c>
      <c r="E66" s="87">
        <f>+SUM(G66+H66)</f>
        <v>924</v>
      </c>
      <c r="F66" s="106">
        <f>IF(D66&gt;0,E66/D66*100,"-")</f>
        <v>39.793281653746767</v>
      </c>
      <c r="G66" s="87">
        <v>924</v>
      </c>
      <c r="H66" s="87">
        <v>0</v>
      </c>
      <c r="I66" s="87">
        <f>+SUM(K66,+M66,O66+P66)</f>
        <v>1398</v>
      </c>
      <c r="J66" s="88">
        <f>IF(D66&gt;0,I66/D66*100,"-")</f>
        <v>60.206718346253233</v>
      </c>
      <c r="K66" s="87">
        <v>0</v>
      </c>
      <c r="L66" s="88">
        <f>IF(D66&gt;0,K66/D66*100,"-")</f>
        <v>0</v>
      </c>
      <c r="M66" s="87">
        <v>0</v>
      </c>
      <c r="N66" s="88">
        <f>IF(D66&gt;0,M66/D66*100,"-")</f>
        <v>0</v>
      </c>
      <c r="O66" s="87">
        <v>0</v>
      </c>
      <c r="P66" s="87">
        <f>SUM(Q66:S66)</f>
        <v>1398</v>
      </c>
      <c r="Q66" s="87">
        <v>0</v>
      </c>
      <c r="R66" s="87">
        <v>1398</v>
      </c>
      <c r="S66" s="87">
        <v>0</v>
      </c>
      <c r="T66" s="88">
        <f>IF(D66&gt;0,P66/D66*100,"-")</f>
        <v>60.206718346253233</v>
      </c>
      <c r="U66" s="87">
        <v>30</v>
      </c>
      <c r="V66" s="85" t="s">
        <v>265</v>
      </c>
      <c r="W66" s="85"/>
      <c r="X66" s="85"/>
      <c r="Y66" s="85"/>
      <c r="Z66" s="85"/>
      <c r="AA66" s="85"/>
      <c r="AB66" s="85"/>
      <c r="AC66" s="85" t="s">
        <v>265</v>
      </c>
      <c r="AD66" s="184" t="s">
        <v>262</v>
      </c>
    </row>
    <row r="67" spans="1:30" ht="13.5" customHeight="1">
      <c r="A67" s="85" t="s">
        <v>41</v>
      </c>
      <c r="B67" s="86" t="s">
        <v>380</v>
      </c>
      <c r="C67" s="85" t="s">
        <v>381</v>
      </c>
      <c r="D67" s="87">
        <f>+SUM(E67,+I67)</f>
        <v>311</v>
      </c>
      <c r="E67" s="87">
        <f>+SUM(G67+H67)</f>
        <v>10</v>
      </c>
      <c r="F67" s="106">
        <f>IF(D67&gt;0,E67/D67*100,"-")</f>
        <v>3.215434083601286</v>
      </c>
      <c r="G67" s="87">
        <v>10</v>
      </c>
      <c r="H67" s="87">
        <v>0</v>
      </c>
      <c r="I67" s="87">
        <f>+SUM(K67,+M67,O67+P67)</f>
        <v>301</v>
      </c>
      <c r="J67" s="88">
        <f>IF(D67&gt;0,I67/D67*100,"-")</f>
        <v>96.784565916398719</v>
      </c>
      <c r="K67" s="87">
        <v>0</v>
      </c>
      <c r="L67" s="88">
        <f>IF(D67&gt;0,K67/D67*100,"-")</f>
        <v>0</v>
      </c>
      <c r="M67" s="87">
        <v>0</v>
      </c>
      <c r="N67" s="88">
        <f>IF(D67&gt;0,M67/D67*100,"-")</f>
        <v>0</v>
      </c>
      <c r="O67" s="87">
        <v>0</v>
      </c>
      <c r="P67" s="87">
        <f>SUM(Q67:S67)</f>
        <v>301</v>
      </c>
      <c r="Q67" s="87">
        <v>0</v>
      </c>
      <c r="R67" s="87">
        <v>0</v>
      </c>
      <c r="S67" s="87">
        <v>301</v>
      </c>
      <c r="T67" s="88">
        <f>IF(D67&gt;0,P67/D67*100,"-")</f>
        <v>96.784565916398719</v>
      </c>
      <c r="U67" s="87">
        <v>0</v>
      </c>
      <c r="V67" s="85"/>
      <c r="W67" s="85"/>
      <c r="X67" s="85" t="s">
        <v>265</v>
      </c>
      <c r="Y67" s="85"/>
      <c r="Z67" s="85"/>
      <c r="AA67" s="85"/>
      <c r="AB67" s="85" t="s">
        <v>265</v>
      </c>
      <c r="AC67" s="85"/>
      <c r="AD67" s="184" t="s">
        <v>262</v>
      </c>
    </row>
    <row r="68" spans="1:30" ht="13.5" customHeight="1">
      <c r="A68" s="85" t="s">
        <v>41</v>
      </c>
      <c r="B68" s="86" t="s">
        <v>382</v>
      </c>
      <c r="C68" s="85" t="s">
        <v>383</v>
      </c>
      <c r="D68" s="87">
        <f>+SUM(E68,+I68)</f>
        <v>7078</v>
      </c>
      <c r="E68" s="87">
        <f>+SUM(G68+H68)</f>
        <v>3148</v>
      </c>
      <c r="F68" s="106">
        <f>IF(D68&gt;0,E68/D68*100,"-")</f>
        <v>44.475840632947161</v>
      </c>
      <c r="G68" s="87">
        <v>3148</v>
      </c>
      <c r="H68" s="87">
        <v>0</v>
      </c>
      <c r="I68" s="87">
        <f>+SUM(K68,+M68,O68+P68)</f>
        <v>3930</v>
      </c>
      <c r="J68" s="88">
        <f>IF(D68&gt;0,I68/D68*100,"-")</f>
        <v>55.524159367052839</v>
      </c>
      <c r="K68" s="87">
        <v>0</v>
      </c>
      <c r="L68" s="88">
        <f>IF(D68&gt;0,K68/D68*100,"-")</f>
        <v>0</v>
      </c>
      <c r="M68" s="87">
        <v>0</v>
      </c>
      <c r="N68" s="88">
        <f>IF(D68&gt;0,M68/D68*100,"-")</f>
        <v>0</v>
      </c>
      <c r="O68" s="87">
        <v>0</v>
      </c>
      <c r="P68" s="87">
        <f>SUM(Q68:S68)</f>
        <v>3930</v>
      </c>
      <c r="Q68" s="87">
        <v>828</v>
      </c>
      <c r="R68" s="87">
        <v>3102</v>
      </c>
      <c r="S68" s="87">
        <v>0</v>
      </c>
      <c r="T68" s="88">
        <f>IF(D68&gt;0,P68/D68*100,"-")</f>
        <v>55.524159367052839</v>
      </c>
      <c r="U68" s="87">
        <v>112</v>
      </c>
      <c r="V68" s="85" t="s">
        <v>265</v>
      </c>
      <c r="W68" s="85"/>
      <c r="X68" s="85"/>
      <c r="Y68" s="85"/>
      <c r="Z68" s="85" t="s">
        <v>265</v>
      </c>
      <c r="AA68" s="85"/>
      <c r="AB68" s="85"/>
      <c r="AC68" s="85"/>
      <c r="AD68" s="184" t="s">
        <v>262</v>
      </c>
    </row>
    <row r="69" spans="1:30" ht="13.5" customHeight="1">
      <c r="A69" s="85" t="s">
        <v>41</v>
      </c>
      <c r="B69" s="86" t="s">
        <v>384</v>
      </c>
      <c r="C69" s="85" t="s">
        <v>385</v>
      </c>
      <c r="D69" s="87">
        <f>+SUM(E69,+I69)</f>
        <v>166</v>
      </c>
      <c r="E69" s="87">
        <f>+SUM(G69+H69)</f>
        <v>0</v>
      </c>
      <c r="F69" s="106">
        <f>IF(D69&gt;0,E69/D69*100,"-")</f>
        <v>0</v>
      </c>
      <c r="G69" s="87">
        <v>0</v>
      </c>
      <c r="H69" s="87">
        <v>0</v>
      </c>
      <c r="I69" s="87">
        <f>+SUM(K69,+M69,O69+P69)</f>
        <v>166</v>
      </c>
      <c r="J69" s="88">
        <f>IF(D69&gt;0,I69/D69*100,"-")</f>
        <v>100</v>
      </c>
      <c r="K69" s="87">
        <v>0</v>
      </c>
      <c r="L69" s="88">
        <f>IF(D69&gt;0,K69/D69*100,"-")</f>
        <v>0</v>
      </c>
      <c r="M69" s="87">
        <v>0</v>
      </c>
      <c r="N69" s="88">
        <f>IF(D69&gt;0,M69/D69*100,"-")</f>
        <v>0</v>
      </c>
      <c r="O69" s="87">
        <v>0</v>
      </c>
      <c r="P69" s="87">
        <f>SUM(Q69:S69)</f>
        <v>166</v>
      </c>
      <c r="Q69" s="87">
        <v>0</v>
      </c>
      <c r="R69" s="87">
        <v>166</v>
      </c>
      <c r="S69" s="87">
        <v>0</v>
      </c>
      <c r="T69" s="88">
        <f>IF(D69&gt;0,P69/D69*100,"-")</f>
        <v>100</v>
      </c>
      <c r="U69" s="87">
        <v>0</v>
      </c>
      <c r="V69" s="85"/>
      <c r="W69" s="85"/>
      <c r="X69" s="85"/>
      <c r="Y69" s="85" t="s">
        <v>265</v>
      </c>
      <c r="Z69" s="85"/>
      <c r="AA69" s="85" t="s">
        <v>265</v>
      </c>
      <c r="AB69" s="85"/>
      <c r="AC69" s="85"/>
      <c r="AD69" s="184" t="s">
        <v>262</v>
      </c>
    </row>
    <row r="70" spans="1:30" ht="13.5" customHeight="1">
      <c r="A70" s="85" t="s">
        <v>41</v>
      </c>
      <c r="B70" s="86" t="s">
        <v>386</v>
      </c>
      <c r="C70" s="85" t="s">
        <v>387</v>
      </c>
      <c r="D70" s="87">
        <f>+SUM(E70,+I70)</f>
        <v>2572</v>
      </c>
      <c r="E70" s="87">
        <f>+SUM(G70+H70)</f>
        <v>0</v>
      </c>
      <c r="F70" s="106">
        <f>IF(D70&gt;0,E70/D70*100,"-")</f>
        <v>0</v>
      </c>
      <c r="G70" s="87">
        <v>0</v>
      </c>
      <c r="H70" s="87">
        <v>0</v>
      </c>
      <c r="I70" s="87">
        <f>+SUM(K70,+M70,O70+P70)</f>
        <v>2572</v>
      </c>
      <c r="J70" s="88">
        <f>IF(D70&gt;0,I70/D70*100,"-")</f>
        <v>100</v>
      </c>
      <c r="K70" s="87">
        <v>0</v>
      </c>
      <c r="L70" s="88">
        <f>IF(D70&gt;0,K70/D70*100,"-")</f>
        <v>0</v>
      </c>
      <c r="M70" s="87">
        <v>2326</v>
      </c>
      <c r="N70" s="88">
        <f>IF(D70&gt;0,M70/D70*100,"-")</f>
        <v>90.435458786936238</v>
      </c>
      <c r="O70" s="87">
        <v>0</v>
      </c>
      <c r="P70" s="87">
        <f>SUM(Q70:S70)</f>
        <v>246</v>
      </c>
      <c r="Q70" s="87">
        <v>0</v>
      </c>
      <c r="R70" s="87">
        <v>246</v>
      </c>
      <c r="S70" s="87">
        <v>0</v>
      </c>
      <c r="T70" s="88">
        <f>IF(D70&gt;0,P70/D70*100,"-")</f>
        <v>9.5645412130637641</v>
      </c>
      <c r="U70" s="87">
        <v>27</v>
      </c>
      <c r="V70" s="85" t="s">
        <v>265</v>
      </c>
      <c r="W70" s="85"/>
      <c r="X70" s="85"/>
      <c r="Y70" s="85"/>
      <c r="Z70" s="85" t="s">
        <v>265</v>
      </c>
      <c r="AA70" s="85"/>
      <c r="AB70" s="85"/>
      <c r="AC70" s="85"/>
      <c r="AD70" s="184" t="s">
        <v>262</v>
      </c>
    </row>
    <row r="71" spans="1:30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30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30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30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30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30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30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30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30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30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70">
    <sortCondition ref="A8:A70"/>
    <sortCondition ref="B8:B70"/>
    <sortCondition ref="C8:C70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東京都</v>
      </c>
      <c r="B7" s="90" t="str">
        <f>水洗化人口等!B7</f>
        <v>13000</v>
      </c>
      <c r="C7" s="89" t="s">
        <v>199</v>
      </c>
      <c r="D7" s="91">
        <f>SUM(E7,+H7,+K7)</f>
        <v>69673</v>
      </c>
      <c r="E7" s="91">
        <f>SUM(F7:G7)</f>
        <v>1667</v>
      </c>
      <c r="F7" s="91">
        <f>SUM(F$8:F$207)</f>
        <v>1119</v>
      </c>
      <c r="G7" s="91">
        <f>SUM(G$8:G$207)</f>
        <v>548</v>
      </c>
      <c r="H7" s="91">
        <f>SUM(I7:J7)</f>
        <v>30276</v>
      </c>
      <c r="I7" s="91">
        <f>SUM(I$8:I$207)</f>
        <v>14332</v>
      </c>
      <c r="J7" s="91">
        <f>SUM(J$8:J$207)</f>
        <v>15944</v>
      </c>
      <c r="K7" s="91">
        <f>SUM(L7:M7)</f>
        <v>37730</v>
      </c>
      <c r="L7" s="91">
        <f>SUM(L$8:L$207)</f>
        <v>1139</v>
      </c>
      <c r="M7" s="91">
        <f>SUM(M$8:M$207)</f>
        <v>36591</v>
      </c>
      <c r="N7" s="91">
        <f>SUM(O7,+V7,+AC7)</f>
        <v>69736</v>
      </c>
      <c r="O7" s="91">
        <f>SUM(P7:U7)</f>
        <v>16590</v>
      </c>
      <c r="P7" s="91">
        <f t="shared" ref="P7:U7" si="0">SUM(P$8:P$207)</f>
        <v>14500</v>
      </c>
      <c r="Q7" s="91">
        <f t="shared" si="0"/>
        <v>0</v>
      </c>
      <c r="R7" s="91">
        <f t="shared" si="0"/>
        <v>0</v>
      </c>
      <c r="S7" s="91">
        <f t="shared" si="0"/>
        <v>1849</v>
      </c>
      <c r="T7" s="91">
        <f t="shared" si="0"/>
        <v>0</v>
      </c>
      <c r="U7" s="91">
        <f t="shared" si="0"/>
        <v>241</v>
      </c>
      <c r="V7" s="91">
        <f>SUM(W7:AB7)</f>
        <v>53083</v>
      </c>
      <c r="W7" s="91">
        <f t="shared" ref="W7:AB7" si="1">SUM(W$8:W$207)</f>
        <v>50677</v>
      </c>
      <c r="X7" s="91">
        <f t="shared" si="1"/>
        <v>0</v>
      </c>
      <c r="Y7" s="91">
        <f t="shared" si="1"/>
        <v>0</v>
      </c>
      <c r="Z7" s="91">
        <f t="shared" si="1"/>
        <v>834</v>
      </c>
      <c r="AA7" s="91">
        <f t="shared" si="1"/>
        <v>0</v>
      </c>
      <c r="AB7" s="91">
        <f t="shared" si="1"/>
        <v>1572</v>
      </c>
      <c r="AC7" s="91">
        <f>SUM(AD7:AE7)</f>
        <v>63</v>
      </c>
      <c r="AD7" s="91">
        <f>SUM(AD$8:AD$207)</f>
        <v>63</v>
      </c>
      <c r="AE7" s="91">
        <f>SUM(AE$8:AE$207)</f>
        <v>0</v>
      </c>
      <c r="AF7" s="91">
        <f>SUM(AG7:AI7)</f>
        <v>926</v>
      </c>
      <c r="AG7" s="91">
        <f>SUM(AG$8:AG$207)</f>
        <v>926</v>
      </c>
      <c r="AH7" s="91">
        <f>SUM(AH$8:AH$207)</f>
        <v>0</v>
      </c>
      <c r="AI7" s="91">
        <f>SUM(AI$8:AI$207)</f>
        <v>0</v>
      </c>
      <c r="AJ7" s="91">
        <f>SUM(AK7:AS7)</f>
        <v>951</v>
      </c>
      <c r="AK7" s="91">
        <f t="shared" ref="AK7:AS7" si="2">SUM(AK$8:AK$207)</f>
        <v>0</v>
      </c>
      <c r="AL7" s="91">
        <f t="shared" si="2"/>
        <v>25</v>
      </c>
      <c r="AM7" s="91">
        <f t="shared" si="2"/>
        <v>690</v>
      </c>
      <c r="AN7" s="91">
        <f t="shared" si="2"/>
        <v>18</v>
      </c>
      <c r="AO7" s="91">
        <f t="shared" si="2"/>
        <v>0</v>
      </c>
      <c r="AP7" s="91">
        <f t="shared" si="2"/>
        <v>0</v>
      </c>
      <c r="AQ7" s="91">
        <f t="shared" si="2"/>
        <v>10</v>
      </c>
      <c r="AR7" s="91">
        <f t="shared" si="2"/>
        <v>40</v>
      </c>
      <c r="AS7" s="91">
        <f t="shared" si="2"/>
        <v>168</v>
      </c>
      <c r="AT7" s="91">
        <f>SUM(AU7:AY7)</f>
        <v>0</v>
      </c>
      <c r="AU7" s="91">
        <f>SUM(AU$8:AU$207)</f>
        <v>0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>SUM(BA7:BC7)</f>
        <v>1180</v>
      </c>
      <c r="BA7" s="91">
        <f>SUM(BA$8:BA$207)</f>
        <v>1180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41</v>
      </c>
      <c r="B8" s="96" t="s">
        <v>260</v>
      </c>
      <c r="C8" s="85" t="s">
        <v>261</v>
      </c>
      <c r="D8" s="87">
        <f>SUM(E8,+H8,+K8)</f>
        <v>14083</v>
      </c>
      <c r="E8" s="87">
        <f>SUM(F8:G8)</f>
        <v>867</v>
      </c>
      <c r="F8" s="87">
        <v>867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13216</v>
      </c>
      <c r="L8" s="87">
        <v>0</v>
      </c>
      <c r="M8" s="87">
        <v>13216</v>
      </c>
      <c r="N8" s="87">
        <f>SUM(O8,+V8,+AC8)</f>
        <v>14083</v>
      </c>
      <c r="O8" s="87">
        <f>SUM(P8:U8)</f>
        <v>867</v>
      </c>
      <c r="P8" s="87">
        <v>867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13216</v>
      </c>
      <c r="W8" s="87">
        <v>13216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302</v>
      </c>
      <c r="AG8" s="87">
        <v>302</v>
      </c>
      <c r="AH8" s="87">
        <v>0</v>
      </c>
      <c r="AI8" s="87">
        <v>0</v>
      </c>
      <c r="AJ8" s="87">
        <f>SUM(AK8:AS8)</f>
        <v>302</v>
      </c>
      <c r="AK8" s="87">
        <v>0</v>
      </c>
      <c r="AL8" s="87">
        <v>0</v>
      </c>
      <c r="AM8" s="87">
        <v>262</v>
      </c>
      <c r="AN8" s="87">
        <v>0</v>
      </c>
      <c r="AO8" s="87">
        <v>0</v>
      </c>
      <c r="AP8" s="87">
        <v>0</v>
      </c>
      <c r="AQ8" s="87">
        <v>0</v>
      </c>
      <c r="AR8" s="87">
        <v>40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41</v>
      </c>
      <c r="B9" s="96" t="s">
        <v>263</v>
      </c>
      <c r="C9" s="85" t="s">
        <v>264</v>
      </c>
      <c r="D9" s="87">
        <f>SUM(E9,+H9,+K9)</f>
        <v>0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0</v>
      </c>
      <c r="L9" s="87">
        <v>0</v>
      </c>
      <c r="M9" s="87">
        <v>0</v>
      </c>
      <c r="N9" s="87">
        <f>SUM(O9,+V9,+AC9)</f>
        <v>0</v>
      </c>
      <c r="O9" s="87">
        <f>SUM(P9:U9)</f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0</v>
      </c>
      <c r="AG9" s="87">
        <v>0</v>
      </c>
      <c r="AH9" s="87">
        <v>0</v>
      </c>
      <c r="AI9" s="87">
        <v>0</v>
      </c>
      <c r="AJ9" s="87">
        <f>SUM(AK9:AS9)</f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41</v>
      </c>
      <c r="B10" s="96" t="s">
        <v>266</v>
      </c>
      <c r="C10" s="85" t="s">
        <v>267</v>
      </c>
      <c r="D10" s="87">
        <f>SUM(E10,+H10,+K10)</f>
        <v>0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0</v>
      </c>
      <c r="L10" s="87">
        <v>0</v>
      </c>
      <c r="M10" s="87">
        <v>0</v>
      </c>
      <c r="N10" s="87">
        <f>SUM(O10,+V10,+AC10)</f>
        <v>0</v>
      </c>
      <c r="O10" s="87">
        <f>SUM(P10:U10)</f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0</v>
      </c>
      <c r="AG10" s="87">
        <v>0</v>
      </c>
      <c r="AH10" s="87">
        <v>0</v>
      </c>
      <c r="AI10" s="87">
        <v>0</v>
      </c>
      <c r="AJ10" s="87">
        <f>SUM(AK10:AS10)</f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41</v>
      </c>
      <c r="B11" s="96" t="s">
        <v>268</v>
      </c>
      <c r="C11" s="85" t="s">
        <v>269</v>
      </c>
      <c r="D11" s="87">
        <f>SUM(E11,+H11,+K11)</f>
        <v>0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0</v>
      </c>
      <c r="L11" s="87">
        <v>0</v>
      </c>
      <c r="M11" s="87">
        <v>0</v>
      </c>
      <c r="N11" s="87">
        <f>SUM(O11,+V11,+AC11)</f>
        <v>0</v>
      </c>
      <c r="O11" s="87">
        <f>SUM(P11:U11)</f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0</v>
      </c>
      <c r="AG11" s="87">
        <v>0</v>
      </c>
      <c r="AH11" s="87">
        <v>0</v>
      </c>
      <c r="AI11" s="87">
        <v>0</v>
      </c>
      <c r="AJ11" s="87">
        <f>SUM(AK11:AS11)</f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41</v>
      </c>
      <c r="B12" s="96" t="s">
        <v>270</v>
      </c>
      <c r="C12" s="85" t="s">
        <v>271</v>
      </c>
      <c r="D12" s="87">
        <f>SUM(E12,+H12,+K12)</f>
        <v>0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0</v>
      </c>
      <c r="L12" s="87">
        <v>0</v>
      </c>
      <c r="M12" s="87">
        <v>0</v>
      </c>
      <c r="N12" s="87">
        <f>SUM(O12,+V12,+AC12)</f>
        <v>0</v>
      </c>
      <c r="O12" s="87">
        <f>SUM(P12:U12)</f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0</v>
      </c>
      <c r="AG12" s="87">
        <v>0</v>
      </c>
      <c r="AH12" s="87">
        <v>0</v>
      </c>
      <c r="AI12" s="87">
        <v>0</v>
      </c>
      <c r="AJ12" s="87">
        <f>SUM(AK12:AS12)</f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41</v>
      </c>
      <c r="B13" s="96" t="s">
        <v>272</v>
      </c>
      <c r="C13" s="85" t="s">
        <v>273</v>
      </c>
      <c r="D13" s="87">
        <f>SUM(E13,+H13,+K13)</f>
        <v>0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0</v>
      </c>
      <c r="L13" s="87">
        <v>0</v>
      </c>
      <c r="M13" s="87">
        <v>0</v>
      </c>
      <c r="N13" s="87">
        <f>SUM(O13,+V13,+AC13)</f>
        <v>0</v>
      </c>
      <c r="O13" s="87">
        <f>SUM(P13:U13)</f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0</v>
      </c>
      <c r="AG13" s="87">
        <v>0</v>
      </c>
      <c r="AH13" s="87">
        <v>0</v>
      </c>
      <c r="AI13" s="87">
        <v>0</v>
      </c>
      <c r="AJ13" s="87">
        <f>SUM(AK13:AS13)</f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41</v>
      </c>
      <c r="B14" s="96" t="s">
        <v>274</v>
      </c>
      <c r="C14" s="85" t="s">
        <v>275</v>
      </c>
      <c r="D14" s="87">
        <f>SUM(E14,+H14,+K14)</f>
        <v>0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0</v>
      </c>
      <c r="L14" s="87">
        <v>0</v>
      </c>
      <c r="M14" s="87">
        <v>0</v>
      </c>
      <c r="N14" s="87">
        <f>SUM(O14,+V14,+AC14)</f>
        <v>0</v>
      </c>
      <c r="O14" s="87">
        <f>SUM(P14:U14)</f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0</v>
      </c>
      <c r="AG14" s="87">
        <v>0</v>
      </c>
      <c r="AH14" s="87">
        <v>0</v>
      </c>
      <c r="AI14" s="87">
        <v>0</v>
      </c>
      <c r="AJ14" s="87">
        <f>SUM(AK14:AS14)</f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41</v>
      </c>
      <c r="B15" s="96" t="s">
        <v>276</v>
      </c>
      <c r="C15" s="85" t="s">
        <v>277</v>
      </c>
      <c r="D15" s="87">
        <f>SUM(E15,+H15,+K15)</f>
        <v>0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0</v>
      </c>
      <c r="L15" s="87">
        <v>0</v>
      </c>
      <c r="M15" s="87">
        <v>0</v>
      </c>
      <c r="N15" s="87">
        <f>SUM(O15,+V15,+AC15)</f>
        <v>0</v>
      </c>
      <c r="O15" s="87">
        <f>SUM(P15:U15)</f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0</v>
      </c>
      <c r="AG15" s="87">
        <v>0</v>
      </c>
      <c r="AH15" s="87">
        <v>0</v>
      </c>
      <c r="AI15" s="87">
        <v>0</v>
      </c>
      <c r="AJ15" s="87">
        <f>SUM(AK15:AS15)</f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41</v>
      </c>
      <c r="B16" s="96" t="s">
        <v>278</v>
      </c>
      <c r="C16" s="85" t="s">
        <v>279</v>
      </c>
      <c r="D16" s="87">
        <f>SUM(E16,+H16,+K16)</f>
        <v>0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0</v>
      </c>
      <c r="L16" s="87">
        <v>0</v>
      </c>
      <c r="M16" s="87">
        <v>0</v>
      </c>
      <c r="N16" s="87">
        <f>SUM(O16,+V16,+AC16)</f>
        <v>0</v>
      </c>
      <c r="O16" s="87">
        <f>SUM(P16:U16)</f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0</v>
      </c>
      <c r="AG16" s="87">
        <v>0</v>
      </c>
      <c r="AH16" s="87">
        <v>0</v>
      </c>
      <c r="AI16" s="87">
        <v>0</v>
      </c>
      <c r="AJ16" s="87">
        <f>SUM(AK16:AS16)</f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41</v>
      </c>
      <c r="B17" s="96" t="s">
        <v>280</v>
      </c>
      <c r="C17" s="85" t="s">
        <v>281</v>
      </c>
      <c r="D17" s="87">
        <f>SUM(E17,+H17,+K17)</f>
        <v>0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0</v>
      </c>
      <c r="L17" s="87">
        <v>0</v>
      </c>
      <c r="M17" s="87">
        <v>0</v>
      </c>
      <c r="N17" s="87">
        <f>SUM(O17,+V17,+AC17)</f>
        <v>0</v>
      </c>
      <c r="O17" s="87">
        <f>SUM(P17:U17)</f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0</v>
      </c>
      <c r="AG17" s="87">
        <v>0</v>
      </c>
      <c r="AH17" s="87">
        <v>0</v>
      </c>
      <c r="AI17" s="87">
        <v>0</v>
      </c>
      <c r="AJ17" s="87">
        <f>SUM(AK17:AS17)</f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41</v>
      </c>
      <c r="B18" s="96" t="s">
        <v>282</v>
      </c>
      <c r="C18" s="85" t="s">
        <v>283</v>
      </c>
      <c r="D18" s="87">
        <f>SUM(E18,+H18,+K18)</f>
        <v>0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0</v>
      </c>
      <c r="L18" s="87">
        <v>0</v>
      </c>
      <c r="M18" s="87">
        <v>0</v>
      </c>
      <c r="N18" s="87">
        <f>SUM(O18,+V18,+AC18)</f>
        <v>0</v>
      </c>
      <c r="O18" s="87">
        <f>SUM(P18:U18)</f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0</v>
      </c>
      <c r="AG18" s="87">
        <v>0</v>
      </c>
      <c r="AH18" s="87">
        <v>0</v>
      </c>
      <c r="AI18" s="87">
        <v>0</v>
      </c>
      <c r="AJ18" s="87">
        <f>SUM(AK18:AS18)</f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41</v>
      </c>
      <c r="B19" s="96" t="s">
        <v>284</v>
      </c>
      <c r="C19" s="85" t="s">
        <v>285</v>
      </c>
      <c r="D19" s="87">
        <f>SUM(E19,+H19,+K19)</f>
        <v>0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0</v>
      </c>
      <c r="L19" s="87">
        <v>0</v>
      </c>
      <c r="M19" s="87">
        <v>0</v>
      </c>
      <c r="N19" s="87">
        <f>SUM(O19,+V19,+AC19)</f>
        <v>0</v>
      </c>
      <c r="O19" s="87">
        <f>SUM(P19:U19)</f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0</v>
      </c>
      <c r="AG19" s="87">
        <v>0</v>
      </c>
      <c r="AH19" s="87">
        <v>0</v>
      </c>
      <c r="AI19" s="87">
        <v>0</v>
      </c>
      <c r="AJ19" s="87">
        <f>SUM(AK19:AS19)</f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41</v>
      </c>
      <c r="B20" s="96" t="s">
        <v>286</v>
      </c>
      <c r="C20" s="85" t="s">
        <v>287</v>
      </c>
      <c r="D20" s="87">
        <f>SUM(E20,+H20,+K20)</f>
        <v>0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0</v>
      </c>
      <c r="L20" s="87">
        <v>0</v>
      </c>
      <c r="M20" s="87">
        <v>0</v>
      </c>
      <c r="N20" s="87">
        <f>SUM(O20,+V20,+AC20)</f>
        <v>0</v>
      </c>
      <c r="O20" s="87">
        <f>SUM(P20:U20)</f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0</v>
      </c>
      <c r="AG20" s="87">
        <v>0</v>
      </c>
      <c r="AH20" s="87">
        <v>0</v>
      </c>
      <c r="AI20" s="87">
        <v>0</v>
      </c>
      <c r="AJ20" s="87">
        <f>SUM(AK20:AS20)</f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41</v>
      </c>
      <c r="B21" s="96" t="s">
        <v>288</v>
      </c>
      <c r="C21" s="85" t="s">
        <v>289</v>
      </c>
      <c r="D21" s="87">
        <f>SUM(E21,+H21,+K21)</f>
        <v>0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0</v>
      </c>
      <c r="L21" s="87">
        <v>0</v>
      </c>
      <c r="M21" s="87">
        <v>0</v>
      </c>
      <c r="N21" s="87">
        <f>SUM(O21,+V21,+AC21)</f>
        <v>0</v>
      </c>
      <c r="O21" s="87">
        <f>SUM(P21:U21)</f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0</v>
      </c>
      <c r="AG21" s="87">
        <v>0</v>
      </c>
      <c r="AH21" s="87">
        <v>0</v>
      </c>
      <c r="AI21" s="87">
        <v>0</v>
      </c>
      <c r="AJ21" s="87">
        <f>SUM(AK21:AS21)</f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41</v>
      </c>
      <c r="B22" s="96" t="s">
        <v>290</v>
      </c>
      <c r="C22" s="85" t="s">
        <v>291</v>
      </c>
      <c r="D22" s="87">
        <f>SUM(E22,+H22,+K22)</f>
        <v>0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0</v>
      </c>
      <c r="L22" s="87">
        <v>0</v>
      </c>
      <c r="M22" s="87">
        <v>0</v>
      </c>
      <c r="N22" s="87">
        <f>SUM(O22,+V22,+AC22)</f>
        <v>0</v>
      </c>
      <c r="O22" s="87">
        <f>SUM(P22:U22)</f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0</v>
      </c>
      <c r="AG22" s="87">
        <v>0</v>
      </c>
      <c r="AH22" s="87">
        <v>0</v>
      </c>
      <c r="AI22" s="87">
        <v>0</v>
      </c>
      <c r="AJ22" s="87">
        <f>SUM(AK22:AS22)</f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41</v>
      </c>
      <c r="B23" s="96" t="s">
        <v>292</v>
      </c>
      <c r="C23" s="85" t="s">
        <v>293</v>
      </c>
      <c r="D23" s="87">
        <f>SUM(E23,+H23,+K23)</f>
        <v>0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0</v>
      </c>
      <c r="L23" s="87">
        <v>0</v>
      </c>
      <c r="M23" s="87">
        <v>0</v>
      </c>
      <c r="N23" s="87">
        <f>SUM(O23,+V23,+AC23)</f>
        <v>0</v>
      </c>
      <c r="O23" s="87">
        <f>SUM(P23:U23)</f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0</v>
      </c>
      <c r="AG23" s="87">
        <v>0</v>
      </c>
      <c r="AH23" s="87">
        <v>0</v>
      </c>
      <c r="AI23" s="87">
        <v>0</v>
      </c>
      <c r="AJ23" s="87">
        <f>SUM(AK23:AS23)</f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41</v>
      </c>
      <c r="B24" s="96" t="s">
        <v>294</v>
      </c>
      <c r="C24" s="85" t="s">
        <v>295</v>
      </c>
      <c r="D24" s="87">
        <f>SUM(E24,+H24,+K24)</f>
        <v>0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0</v>
      </c>
      <c r="L24" s="87">
        <v>0</v>
      </c>
      <c r="M24" s="87">
        <v>0</v>
      </c>
      <c r="N24" s="87">
        <f>SUM(O24,+V24,+AC24)</f>
        <v>0</v>
      </c>
      <c r="O24" s="87">
        <f>SUM(P24:U24)</f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0</v>
      </c>
      <c r="AG24" s="87">
        <v>0</v>
      </c>
      <c r="AH24" s="87">
        <v>0</v>
      </c>
      <c r="AI24" s="87">
        <v>0</v>
      </c>
      <c r="AJ24" s="87">
        <f>SUM(AK24:AS24)</f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41</v>
      </c>
      <c r="B25" s="96" t="s">
        <v>296</v>
      </c>
      <c r="C25" s="85" t="s">
        <v>297</v>
      </c>
      <c r="D25" s="87">
        <f>SUM(E25,+H25,+K25)</f>
        <v>0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0</v>
      </c>
      <c r="L25" s="87">
        <v>0</v>
      </c>
      <c r="M25" s="87">
        <v>0</v>
      </c>
      <c r="N25" s="87">
        <f>SUM(O25,+V25,+AC25)</f>
        <v>0</v>
      </c>
      <c r="O25" s="87">
        <f>SUM(P25:U25)</f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0</v>
      </c>
      <c r="AG25" s="87">
        <v>0</v>
      </c>
      <c r="AH25" s="87">
        <v>0</v>
      </c>
      <c r="AI25" s="87">
        <v>0</v>
      </c>
      <c r="AJ25" s="87">
        <f>SUM(AK25:AS25)</f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41</v>
      </c>
      <c r="B26" s="96" t="s">
        <v>298</v>
      </c>
      <c r="C26" s="85" t="s">
        <v>299</v>
      </c>
      <c r="D26" s="87">
        <f>SUM(E26,+H26,+K26)</f>
        <v>0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0</v>
      </c>
      <c r="L26" s="87">
        <v>0</v>
      </c>
      <c r="M26" s="87">
        <v>0</v>
      </c>
      <c r="N26" s="87">
        <f>SUM(O26,+V26,+AC26)</f>
        <v>0</v>
      </c>
      <c r="O26" s="87">
        <f>SUM(P26:U26)</f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0</v>
      </c>
      <c r="AG26" s="87">
        <v>0</v>
      </c>
      <c r="AH26" s="87">
        <v>0</v>
      </c>
      <c r="AI26" s="87">
        <v>0</v>
      </c>
      <c r="AJ26" s="87">
        <f>SUM(AK26:AS26)</f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41</v>
      </c>
      <c r="B27" s="96" t="s">
        <v>300</v>
      </c>
      <c r="C27" s="85" t="s">
        <v>301</v>
      </c>
      <c r="D27" s="87">
        <f>SUM(E27,+H27,+K27)</f>
        <v>0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0</v>
      </c>
      <c r="L27" s="87">
        <v>0</v>
      </c>
      <c r="M27" s="87">
        <v>0</v>
      </c>
      <c r="N27" s="87">
        <f>SUM(O27,+V27,+AC27)</f>
        <v>0</v>
      </c>
      <c r="O27" s="87">
        <f>SUM(P27:U27)</f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0</v>
      </c>
      <c r="AG27" s="87">
        <v>0</v>
      </c>
      <c r="AH27" s="87">
        <v>0</v>
      </c>
      <c r="AI27" s="87">
        <v>0</v>
      </c>
      <c r="AJ27" s="87">
        <f>SUM(AK27:AS27)</f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41</v>
      </c>
      <c r="B28" s="96" t="s">
        <v>302</v>
      </c>
      <c r="C28" s="85" t="s">
        <v>303</v>
      </c>
      <c r="D28" s="87">
        <f>SUM(E28,+H28,+K28)</f>
        <v>0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0</v>
      </c>
      <c r="L28" s="87">
        <v>0</v>
      </c>
      <c r="M28" s="87">
        <v>0</v>
      </c>
      <c r="N28" s="87">
        <f>SUM(O28,+V28,+AC28)</f>
        <v>0</v>
      </c>
      <c r="O28" s="87">
        <f>SUM(P28:U28)</f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0</v>
      </c>
      <c r="AG28" s="87">
        <v>0</v>
      </c>
      <c r="AH28" s="87">
        <v>0</v>
      </c>
      <c r="AI28" s="87">
        <v>0</v>
      </c>
      <c r="AJ28" s="87">
        <f>SUM(AK28:AS28)</f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41</v>
      </c>
      <c r="B29" s="96" t="s">
        <v>304</v>
      </c>
      <c r="C29" s="85" t="s">
        <v>305</v>
      </c>
      <c r="D29" s="87">
        <f>SUM(E29,+H29,+K29)</f>
        <v>0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0</v>
      </c>
      <c r="L29" s="87">
        <v>0</v>
      </c>
      <c r="M29" s="87">
        <v>0</v>
      </c>
      <c r="N29" s="87">
        <f>SUM(O29,+V29,+AC29)</f>
        <v>0</v>
      </c>
      <c r="O29" s="87">
        <f>SUM(P29:U29)</f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0</v>
      </c>
      <c r="AG29" s="87">
        <v>0</v>
      </c>
      <c r="AH29" s="87">
        <v>0</v>
      </c>
      <c r="AI29" s="87">
        <v>0</v>
      </c>
      <c r="AJ29" s="87">
        <f>SUM(AK29:AS29)</f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41</v>
      </c>
      <c r="B30" s="96" t="s">
        <v>306</v>
      </c>
      <c r="C30" s="85" t="s">
        <v>307</v>
      </c>
      <c r="D30" s="87">
        <f>SUM(E30,+H30,+K30)</f>
        <v>0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0</v>
      </c>
      <c r="L30" s="87">
        <v>0</v>
      </c>
      <c r="M30" s="87">
        <v>0</v>
      </c>
      <c r="N30" s="87">
        <f>SUM(O30,+V30,+AC30)</f>
        <v>0</v>
      </c>
      <c r="O30" s="87">
        <f>SUM(P30:U30)</f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0</v>
      </c>
      <c r="AG30" s="87">
        <v>0</v>
      </c>
      <c r="AH30" s="87">
        <v>0</v>
      </c>
      <c r="AI30" s="87">
        <v>0</v>
      </c>
      <c r="AJ30" s="87">
        <f>SUM(AK30:AS30)</f>
        <v>0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41</v>
      </c>
      <c r="B31" s="96" t="s">
        <v>308</v>
      </c>
      <c r="C31" s="85" t="s">
        <v>309</v>
      </c>
      <c r="D31" s="87">
        <f>SUM(E31,+H31,+K31)</f>
        <v>0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0</v>
      </c>
      <c r="L31" s="87">
        <v>0</v>
      </c>
      <c r="M31" s="87">
        <v>0</v>
      </c>
      <c r="N31" s="87">
        <f>SUM(O31,+V31,+AC31)</f>
        <v>0</v>
      </c>
      <c r="O31" s="87">
        <f>SUM(P31:U31)</f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0</v>
      </c>
      <c r="AG31" s="87">
        <v>0</v>
      </c>
      <c r="AH31" s="87">
        <v>0</v>
      </c>
      <c r="AI31" s="87">
        <v>0</v>
      </c>
      <c r="AJ31" s="87">
        <f>SUM(AK31:AS31)</f>
        <v>0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41</v>
      </c>
      <c r="B32" s="96" t="s">
        <v>310</v>
      </c>
      <c r="C32" s="85" t="s">
        <v>311</v>
      </c>
      <c r="D32" s="87">
        <f>SUM(E32,+H32,+K32)</f>
        <v>5890</v>
      </c>
      <c r="E32" s="87">
        <f>SUM(F32:G32)</f>
        <v>0</v>
      </c>
      <c r="F32" s="87">
        <v>0</v>
      </c>
      <c r="G32" s="87">
        <v>0</v>
      </c>
      <c r="H32" s="87">
        <f>SUM(I32:J32)</f>
        <v>612</v>
      </c>
      <c r="I32" s="87">
        <v>612</v>
      </c>
      <c r="J32" s="87">
        <v>0</v>
      </c>
      <c r="K32" s="87">
        <f>SUM(L32:M32)</f>
        <v>5278</v>
      </c>
      <c r="L32" s="87">
        <v>719</v>
      </c>
      <c r="M32" s="87">
        <v>4559</v>
      </c>
      <c r="N32" s="87">
        <f>SUM(O32,+V32,+AC32)</f>
        <v>5890</v>
      </c>
      <c r="O32" s="87">
        <f>SUM(P32:U32)</f>
        <v>1331</v>
      </c>
      <c r="P32" s="87">
        <v>1331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4559</v>
      </c>
      <c r="W32" s="87">
        <v>4559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5</v>
      </c>
      <c r="AG32" s="87">
        <v>5</v>
      </c>
      <c r="AH32" s="87">
        <v>0</v>
      </c>
      <c r="AI32" s="87">
        <v>0</v>
      </c>
      <c r="AJ32" s="87">
        <f>SUM(AK32:AS32)</f>
        <v>5</v>
      </c>
      <c r="AK32" s="87">
        <v>0</v>
      </c>
      <c r="AL32" s="87">
        <v>0</v>
      </c>
      <c r="AM32" s="87">
        <v>5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41</v>
      </c>
      <c r="B33" s="96" t="s">
        <v>312</v>
      </c>
      <c r="C33" s="85" t="s">
        <v>313</v>
      </c>
      <c r="D33" s="87">
        <f>SUM(E33,+H33,+K33)</f>
        <v>321</v>
      </c>
      <c r="E33" s="87">
        <f>SUM(F33:G33)</f>
        <v>0</v>
      </c>
      <c r="F33" s="87">
        <v>0</v>
      </c>
      <c r="G33" s="87">
        <v>0</v>
      </c>
      <c r="H33" s="87">
        <f>SUM(I33:J33)</f>
        <v>218</v>
      </c>
      <c r="I33" s="87">
        <v>218</v>
      </c>
      <c r="J33" s="87">
        <v>0</v>
      </c>
      <c r="K33" s="87">
        <f>SUM(L33:M33)</f>
        <v>103</v>
      </c>
      <c r="L33" s="87">
        <v>0</v>
      </c>
      <c r="M33" s="87">
        <v>103</v>
      </c>
      <c r="N33" s="87">
        <f>SUM(O33,+V33,+AC33)</f>
        <v>321</v>
      </c>
      <c r="O33" s="87">
        <f>SUM(P33:U33)</f>
        <v>218</v>
      </c>
      <c r="P33" s="87">
        <v>0</v>
      </c>
      <c r="Q33" s="87">
        <v>0</v>
      </c>
      <c r="R33" s="87">
        <v>0</v>
      </c>
      <c r="S33" s="87">
        <v>218</v>
      </c>
      <c r="T33" s="87">
        <v>0</v>
      </c>
      <c r="U33" s="87">
        <v>0</v>
      </c>
      <c r="V33" s="87">
        <f>SUM(W33:AB33)</f>
        <v>103</v>
      </c>
      <c r="W33" s="87">
        <v>0</v>
      </c>
      <c r="X33" s="87">
        <v>0</v>
      </c>
      <c r="Y33" s="87">
        <v>0</v>
      </c>
      <c r="Z33" s="87">
        <v>103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0</v>
      </c>
      <c r="AG33" s="87">
        <v>0</v>
      </c>
      <c r="AH33" s="87">
        <v>0</v>
      </c>
      <c r="AI33" s="87">
        <v>0</v>
      </c>
      <c r="AJ33" s="87">
        <f>SUM(AK33:AS33)</f>
        <v>0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41</v>
      </c>
      <c r="B34" s="96" t="s">
        <v>314</v>
      </c>
      <c r="C34" s="85" t="s">
        <v>315</v>
      </c>
      <c r="D34" s="87">
        <f>SUM(E34,+H34,+K34)</f>
        <v>100</v>
      </c>
      <c r="E34" s="87">
        <f>SUM(F34:G34)</f>
        <v>0</v>
      </c>
      <c r="F34" s="87">
        <v>0</v>
      </c>
      <c r="G34" s="87">
        <v>0</v>
      </c>
      <c r="H34" s="87">
        <f>SUM(I34:J34)</f>
        <v>100</v>
      </c>
      <c r="I34" s="87">
        <v>100</v>
      </c>
      <c r="J34" s="87">
        <v>0</v>
      </c>
      <c r="K34" s="87">
        <f>SUM(L34:M34)</f>
        <v>0</v>
      </c>
      <c r="L34" s="87">
        <v>0</v>
      </c>
      <c r="M34" s="87">
        <v>0</v>
      </c>
      <c r="N34" s="87">
        <f>SUM(O34,+V34,+AC34)</f>
        <v>100</v>
      </c>
      <c r="O34" s="87">
        <f>SUM(P34:U34)</f>
        <v>100</v>
      </c>
      <c r="P34" s="87">
        <v>0</v>
      </c>
      <c r="Q34" s="87">
        <v>0</v>
      </c>
      <c r="R34" s="87">
        <v>0</v>
      </c>
      <c r="S34" s="87">
        <v>100</v>
      </c>
      <c r="T34" s="87">
        <v>0</v>
      </c>
      <c r="U34" s="87">
        <v>0</v>
      </c>
      <c r="V34" s="87">
        <f>SUM(W34:AB34)</f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0</v>
      </c>
      <c r="AG34" s="87">
        <v>0</v>
      </c>
      <c r="AH34" s="87">
        <v>0</v>
      </c>
      <c r="AI34" s="87">
        <v>0</v>
      </c>
      <c r="AJ34" s="87">
        <f>SUM(AK34:AS34)</f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41</v>
      </c>
      <c r="B35" s="96" t="s">
        <v>316</v>
      </c>
      <c r="C35" s="85" t="s">
        <v>317</v>
      </c>
      <c r="D35" s="87">
        <f>SUM(E35,+H35,+K35)</f>
        <v>145</v>
      </c>
      <c r="E35" s="87">
        <f>SUM(F35:G35)</f>
        <v>0</v>
      </c>
      <c r="F35" s="87">
        <v>0</v>
      </c>
      <c r="G35" s="87">
        <v>0</v>
      </c>
      <c r="H35" s="87">
        <f>SUM(I35:J35)</f>
        <v>102</v>
      </c>
      <c r="I35" s="87">
        <v>102</v>
      </c>
      <c r="J35" s="87">
        <v>0</v>
      </c>
      <c r="K35" s="87">
        <f>SUM(L35:M35)</f>
        <v>43</v>
      </c>
      <c r="L35" s="87">
        <v>43</v>
      </c>
      <c r="M35" s="87">
        <v>0</v>
      </c>
      <c r="N35" s="87">
        <f>SUM(O35,+V35,+AC35)</f>
        <v>145</v>
      </c>
      <c r="O35" s="87">
        <f>SUM(P35:U35)</f>
        <v>145</v>
      </c>
      <c r="P35" s="87">
        <v>0</v>
      </c>
      <c r="Q35" s="87">
        <v>0</v>
      </c>
      <c r="R35" s="87">
        <v>0</v>
      </c>
      <c r="S35" s="87">
        <v>145</v>
      </c>
      <c r="T35" s="87">
        <v>0</v>
      </c>
      <c r="U35" s="87">
        <v>0</v>
      </c>
      <c r="V35" s="87">
        <f>SUM(W35:AB35)</f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0</v>
      </c>
      <c r="AG35" s="87">
        <v>0</v>
      </c>
      <c r="AH35" s="87">
        <v>0</v>
      </c>
      <c r="AI35" s="87">
        <v>0</v>
      </c>
      <c r="AJ35" s="87">
        <f>SUM(AK35:AS35)</f>
        <v>0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41</v>
      </c>
      <c r="B36" s="96" t="s">
        <v>318</v>
      </c>
      <c r="C36" s="85" t="s">
        <v>319</v>
      </c>
      <c r="D36" s="87">
        <f>SUM(E36,+H36,+K36)</f>
        <v>3196</v>
      </c>
      <c r="E36" s="87">
        <f>SUM(F36:G36)</f>
        <v>0</v>
      </c>
      <c r="F36" s="87">
        <v>0</v>
      </c>
      <c r="G36" s="87">
        <v>0</v>
      </c>
      <c r="H36" s="87">
        <f>SUM(I36:J36)</f>
        <v>1150</v>
      </c>
      <c r="I36" s="87">
        <v>1150</v>
      </c>
      <c r="J36" s="87">
        <v>0</v>
      </c>
      <c r="K36" s="87">
        <f>SUM(L36:M36)</f>
        <v>2046</v>
      </c>
      <c r="L36" s="87">
        <v>0</v>
      </c>
      <c r="M36" s="87">
        <v>2046</v>
      </c>
      <c r="N36" s="87">
        <f>SUM(O36,+V36,+AC36)</f>
        <v>3196</v>
      </c>
      <c r="O36" s="87">
        <f>SUM(P36:U36)</f>
        <v>1150</v>
      </c>
      <c r="P36" s="87">
        <v>1150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2046</v>
      </c>
      <c r="W36" s="87">
        <v>2046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98</v>
      </c>
      <c r="AG36" s="87">
        <v>98</v>
      </c>
      <c r="AH36" s="87">
        <v>0</v>
      </c>
      <c r="AI36" s="87">
        <v>0</v>
      </c>
      <c r="AJ36" s="87">
        <f>SUM(AK36:AS36)</f>
        <v>98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98</v>
      </c>
      <c r="AT36" s="87">
        <f>SUM(AU36:AY36)</f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41</v>
      </c>
      <c r="B37" s="96" t="s">
        <v>320</v>
      </c>
      <c r="C37" s="85" t="s">
        <v>321</v>
      </c>
      <c r="D37" s="87">
        <f>SUM(E37,+H37,+K37)</f>
        <v>297</v>
      </c>
      <c r="E37" s="87">
        <f>SUM(F37:G37)</f>
        <v>0</v>
      </c>
      <c r="F37" s="87">
        <v>0</v>
      </c>
      <c r="G37" s="87">
        <v>0</v>
      </c>
      <c r="H37" s="87">
        <f>SUM(I37:J37)</f>
        <v>297</v>
      </c>
      <c r="I37" s="87">
        <v>276</v>
      </c>
      <c r="J37" s="87">
        <v>21</v>
      </c>
      <c r="K37" s="87">
        <f>SUM(L37:M37)</f>
        <v>0</v>
      </c>
      <c r="L37" s="87">
        <v>0</v>
      </c>
      <c r="M37" s="87">
        <v>0</v>
      </c>
      <c r="N37" s="87">
        <f>SUM(O37,+V37,+AC37)</f>
        <v>297</v>
      </c>
      <c r="O37" s="87">
        <f>SUM(P37:U37)</f>
        <v>276</v>
      </c>
      <c r="P37" s="87">
        <v>0</v>
      </c>
      <c r="Q37" s="87">
        <v>0</v>
      </c>
      <c r="R37" s="87">
        <v>0</v>
      </c>
      <c r="S37" s="87">
        <v>276</v>
      </c>
      <c r="T37" s="87">
        <v>0</v>
      </c>
      <c r="U37" s="87">
        <v>0</v>
      </c>
      <c r="V37" s="87">
        <f>SUM(W37:AB37)</f>
        <v>21</v>
      </c>
      <c r="W37" s="87">
        <v>0</v>
      </c>
      <c r="X37" s="87">
        <v>0</v>
      </c>
      <c r="Y37" s="87">
        <v>0</v>
      </c>
      <c r="Z37" s="87">
        <v>21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0</v>
      </c>
      <c r="AG37" s="87">
        <v>0</v>
      </c>
      <c r="AH37" s="87">
        <v>0</v>
      </c>
      <c r="AI37" s="87">
        <v>0</v>
      </c>
      <c r="AJ37" s="87">
        <f>SUM(AK37:AS37)</f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41</v>
      </c>
      <c r="B38" s="96" t="s">
        <v>322</v>
      </c>
      <c r="C38" s="85" t="s">
        <v>323</v>
      </c>
      <c r="D38" s="87">
        <f>SUM(E38,+H38,+K38)</f>
        <v>555</v>
      </c>
      <c r="E38" s="87">
        <f>SUM(F38:G38)</f>
        <v>555</v>
      </c>
      <c r="F38" s="87">
        <v>252</v>
      </c>
      <c r="G38" s="87">
        <v>303</v>
      </c>
      <c r="H38" s="87">
        <f>SUM(I38:J38)</f>
        <v>0</v>
      </c>
      <c r="I38" s="87">
        <v>0</v>
      </c>
      <c r="J38" s="87">
        <v>0</v>
      </c>
      <c r="K38" s="87">
        <f>SUM(L38:M38)</f>
        <v>0</v>
      </c>
      <c r="L38" s="87">
        <v>0</v>
      </c>
      <c r="M38" s="87">
        <v>0</v>
      </c>
      <c r="N38" s="87">
        <f>SUM(O38,+V38,+AC38)</f>
        <v>555</v>
      </c>
      <c r="O38" s="87">
        <f>SUM(P38:U38)</f>
        <v>252</v>
      </c>
      <c r="P38" s="87">
        <v>0</v>
      </c>
      <c r="Q38" s="87">
        <v>0</v>
      </c>
      <c r="R38" s="87">
        <v>0</v>
      </c>
      <c r="S38" s="87">
        <v>252</v>
      </c>
      <c r="T38" s="87">
        <v>0</v>
      </c>
      <c r="U38" s="87">
        <v>0</v>
      </c>
      <c r="V38" s="87">
        <f>SUM(W38:AB38)</f>
        <v>303</v>
      </c>
      <c r="W38" s="87">
        <v>0</v>
      </c>
      <c r="X38" s="87">
        <v>0</v>
      </c>
      <c r="Y38" s="87">
        <v>0</v>
      </c>
      <c r="Z38" s="87">
        <v>303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0</v>
      </c>
      <c r="AG38" s="87">
        <v>0</v>
      </c>
      <c r="AH38" s="87">
        <v>0</v>
      </c>
      <c r="AI38" s="87">
        <v>0</v>
      </c>
      <c r="AJ38" s="87">
        <f>SUM(AK38:AS38)</f>
        <v>0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41</v>
      </c>
      <c r="B39" s="96" t="s">
        <v>324</v>
      </c>
      <c r="C39" s="85" t="s">
        <v>325</v>
      </c>
      <c r="D39" s="87">
        <f>SUM(E39,+H39,+K39)</f>
        <v>337</v>
      </c>
      <c r="E39" s="87">
        <f>SUM(F39:G39)</f>
        <v>0</v>
      </c>
      <c r="F39" s="87">
        <v>0</v>
      </c>
      <c r="G39" s="87">
        <v>0</v>
      </c>
      <c r="H39" s="87">
        <f>SUM(I39:J39)</f>
        <v>236</v>
      </c>
      <c r="I39" s="87">
        <v>236</v>
      </c>
      <c r="J39" s="87">
        <v>0</v>
      </c>
      <c r="K39" s="87">
        <f>SUM(L39:M39)</f>
        <v>101</v>
      </c>
      <c r="L39" s="87">
        <v>51</v>
      </c>
      <c r="M39" s="87">
        <v>50</v>
      </c>
      <c r="N39" s="87">
        <f>SUM(O39,+V39,+AC39)</f>
        <v>337</v>
      </c>
      <c r="O39" s="87">
        <f>SUM(P39:U39)</f>
        <v>287</v>
      </c>
      <c r="P39" s="87">
        <v>0</v>
      </c>
      <c r="Q39" s="87">
        <v>0</v>
      </c>
      <c r="R39" s="87">
        <v>0</v>
      </c>
      <c r="S39" s="87">
        <v>287</v>
      </c>
      <c r="T39" s="87">
        <v>0</v>
      </c>
      <c r="U39" s="87">
        <v>0</v>
      </c>
      <c r="V39" s="87">
        <f>SUM(W39:AB39)</f>
        <v>50</v>
      </c>
      <c r="W39" s="87">
        <v>0</v>
      </c>
      <c r="X39" s="87">
        <v>0</v>
      </c>
      <c r="Y39" s="87">
        <v>0</v>
      </c>
      <c r="Z39" s="87">
        <v>50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0</v>
      </c>
      <c r="AG39" s="87">
        <v>0</v>
      </c>
      <c r="AH39" s="87">
        <v>0</v>
      </c>
      <c r="AI39" s="87">
        <v>0</v>
      </c>
      <c r="AJ39" s="87">
        <f>SUM(AK39:AS39)</f>
        <v>0</v>
      </c>
      <c r="AK39" s="87">
        <v>0</v>
      </c>
      <c r="AL39" s="87">
        <v>0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0</v>
      </c>
      <c r="BA39" s="87">
        <v>0</v>
      </c>
      <c r="BB39" s="87">
        <v>0</v>
      </c>
      <c r="BC39" s="87">
        <v>0</v>
      </c>
    </row>
    <row r="40" spans="1:55" ht="13.5" customHeight="1">
      <c r="A40" s="98" t="s">
        <v>41</v>
      </c>
      <c r="B40" s="96" t="s">
        <v>326</v>
      </c>
      <c r="C40" s="85" t="s">
        <v>327</v>
      </c>
      <c r="D40" s="87">
        <f>SUM(E40,+H40,+K40)</f>
        <v>6155</v>
      </c>
      <c r="E40" s="87">
        <f>SUM(F40:G40)</f>
        <v>0</v>
      </c>
      <c r="F40" s="87">
        <v>0</v>
      </c>
      <c r="G40" s="87">
        <v>0</v>
      </c>
      <c r="H40" s="87">
        <f>SUM(I40:J40)</f>
        <v>882</v>
      </c>
      <c r="I40" s="87">
        <v>882</v>
      </c>
      <c r="J40" s="87">
        <v>0</v>
      </c>
      <c r="K40" s="87">
        <f>SUM(L40:M40)</f>
        <v>5273</v>
      </c>
      <c r="L40" s="87">
        <v>0</v>
      </c>
      <c r="M40" s="87">
        <v>5273</v>
      </c>
      <c r="N40" s="87">
        <f>SUM(O40,+V40,+AC40)</f>
        <v>6155</v>
      </c>
      <c r="O40" s="87">
        <f>SUM(P40:U40)</f>
        <v>882</v>
      </c>
      <c r="P40" s="87">
        <v>882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5273</v>
      </c>
      <c r="W40" s="87">
        <v>5273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0</v>
      </c>
      <c r="AG40" s="87">
        <v>0</v>
      </c>
      <c r="AH40" s="87">
        <v>0</v>
      </c>
      <c r="AI40" s="87">
        <v>0</v>
      </c>
      <c r="AJ40" s="87">
        <f>SUM(AK40:AS40)</f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157</v>
      </c>
      <c r="BA40" s="87">
        <v>157</v>
      </c>
      <c r="BB40" s="87">
        <v>0</v>
      </c>
      <c r="BC40" s="87">
        <v>0</v>
      </c>
    </row>
    <row r="41" spans="1:55" ht="13.5" customHeight="1">
      <c r="A41" s="98" t="s">
        <v>41</v>
      </c>
      <c r="B41" s="96" t="s">
        <v>328</v>
      </c>
      <c r="C41" s="85" t="s">
        <v>329</v>
      </c>
      <c r="D41" s="87">
        <f>SUM(E41,+H41,+K41)</f>
        <v>76</v>
      </c>
      <c r="E41" s="87">
        <f>SUM(F41:G41)</f>
        <v>0</v>
      </c>
      <c r="F41" s="87">
        <v>0</v>
      </c>
      <c r="G41" s="87">
        <v>0</v>
      </c>
      <c r="H41" s="87">
        <f>SUM(I41:J41)</f>
        <v>76</v>
      </c>
      <c r="I41" s="87">
        <v>66</v>
      </c>
      <c r="J41" s="87">
        <v>10</v>
      </c>
      <c r="K41" s="87">
        <f>SUM(L41:M41)</f>
        <v>0</v>
      </c>
      <c r="L41" s="87">
        <v>0</v>
      </c>
      <c r="M41" s="87">
        <v>0</v>
      </c>
      <c r="N41" s="87">
        <f>SUM(O41,+V41,+AC41)</f>
        <v>76</v>
      </c>
      <c r="O41" s="87">
        <f>SUM(P41:U41)</f>
        <v>66</v>
      </c>
      <c r="P41" s="87">
        <v>66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10</v>
      </c>
      <c r="W41" s="87">
        <v>10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0</v>
      </c>
      <c r="AG41" s="87">
        <v>0</v>
      </c>
      <c r="AH41" s="87">
        <v>0</v>
      </c>
      <c r="AI41" s="87">
        <v>0</v>
      </c>
      <c r="AJ41" s="87">
        <f>SUM(AK41:AS41)</f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41</v>
      </c>
      <c r="B42" s="96" t="s">
        <v>330</v>
      </c>
      <c r="C42" s="85" t="s">
        <v>331</v>
      </c>
      <c r="D42" s="87">
        <f>SUM(E42,+H42,+K42)</f>
        <v>223</v>
      </c>
      <c r="E42" s="87">
        <f>SUM(F42:G42)</f>
        <v>0</v>
      </c>
      <c r="F42" s="87">
        <v>0</v>
      </c>
      <c r="G42" s="87">
        <v>0</v>
      </c>
      <c r="H42" s="87">
        <f>SUM(I42:J42)</f>
        <v>114</v>
      </c>
      <c r="I42" s="87">
        <v>114</v>
      </c>
      <c r="J42" s="87">
        <v>0</v>
      </c>
      <c r="K42" s="87">
        <f>SUM(L42:M42)</f>
        <v>109</v>
      </c>
      <c r="L42" s="87">
        <v>0</v>
      </c>
      <c r="M42" s="87">
        <v>109</v>
      </c>
      <c r="N42" s="87">
        <f>SUM(O42,+V42,+AC42)</f>
        <v>223</v>
      </c>
      <c r="O42" s="87">
        <f>SUM(P42:U42)</f>
        <v>114</v>
      </c>
      <c r="P42" s="87">
        <v>114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109</v>
      </c>
      <c r="W42" s="87">
        <v>109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0</v>
      </c>
      <c r="AD42" s="87">
        <v>0</v>
      </c>
      <c r="AE42" s="87">
        <v>0</v>
      </c>
      <c r="AF42" s="87">
        <f>SUM(AG42:AI42)</f>
        <v>0</v>
      </c>
      <c r="AG42" s="87">
        <v>0</v>
      </c>
      <c r="AH42" s="87">
        <v>0</v>
      </c>
      <c r="AI42" s="87">
        <v>0</v>
      </c>
      <c r="AJ42" s="87">
        <f>SUM(AK42:AS42)</f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 t="s">
        <v>41</v>
      </c>
      <c r="B43" s="96" t="s">
        <v>332</v>
      </c>
      <c r="C43" s="85" t="s">
        <v>333</v>
      </c>
      <c r="D43" s="87">
        <f>SUM(E43,+H43,+K43)</f>
        <v>4689</v>
      </c>
      <c r="E43" s="87">
        <f>SUM(F43:G43)</f>
        <v>0</v>
      </c>
      <c r="F43" s="87">
        <v>0</v>
      </c>
      <c r="G43" s="87">
        <v>0</v>
      </c>
      <c r="H43" s="87">
        <f>SUM(I43:J43)</f>
        <v>630</v>
      </c>
      <c r="I43" s="87">
        <v>630</v>
      </c>
      <c r="J43" s="87">
        <v>0</v>
      </c>
      <c r="K43" s="87">
        <f>SUM(L43:M43)</f>
        <v>4059</v>
      </c>
      <c r="L43" s="87">
        <v>0</v>
      </c>
      <c r="M43" s="87">
        <v>4059</v>
      </c>
      <c r="N43" s="87">
        <f>SUM(O43,+V43,+AC43)</f>
        <v>4689</v>
      </c>
      <c r="O43" s="87">
        <f>SUM(P43:U43)</f>
        <v>630</v>
      </c>
      <c r="P43" s="87">
        <v>630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>SUM(W43:AB43)</f>
        <v>4059</v>
      </c>
      <c r="W43" s="87">
        <v>4059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>SUM(AD43:AE43)</f>
        <v>0</v>
      </c>
      <c r="AD43" s="87">
        <v>0</v>
      </c>
      <c r="AE43" s="87">
        <v>0</v>
      </c>
      <c r="AF43" s="87">
        <f>SUM(AG43:AI43)</f>
        <v>118</v>
      </c>
      <c r="AG43" s="87">
        <v>118</v>
      </c>
      <c r="AH43" s="87">
        <v>0</v>
      </c>
      <c r="AI43" s="87">
        <v>0</v>
      </c>
      <c r="AJ43" s="87">
        <f>SUM(AK43:AS43)</f>
        <v>118</v>
      </c>
      <c r="AK43" s="87">
        <v>0</v>
      </c>
      <c r="AL43" s="87">
        <v>0</v>
      </c>
      <c r="AM43" s="87">
        <v>118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>SUM(AU43:AY43)</f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>SUM(BA43:BC43)</f>
        <v>0</v>
      </c>
      <c r="BA43" s="87">
        <v>0</v>
      </c>
      <c r="BB43" s="87">
        <v>0</v>
      </c>
      <c r="BC43" s="87">
        <v>0</v>
      </c>
    </row>
    <row r="44" spans="1:55" ht="13.5" customHeight="1">
      <c r="A44" s="98" t="s">
        <v>41</v>
      </c>
      <c r="B44" s="96" t="s">
        <v>334</v>
      </c>
      <c r="C44" s="85" t="s">
        <v>335</v>
      </c>
      <c r="D44" s="87">
        <f>SUM(E44,+H44,+K44)</f>
        <v>220</v>
      </c>
      <c r="E44" s="87">
        <f>SUM(F44:G44)</f>
        <v>0</v>
      </c>
      <c r="F44" s="87">
        <v>0</v>
      </c>
      <c r="G44" s="87">
        <v>0</v>
      </c>
      <c r="H44" s="87">
        <f>SUM(I44:J44)</f>
        <v>18</v>
      </c>
      <c r="I44" s="87">
        <v>18</v>
      </c>
      <c r="J44" s="87">
        <v>0</v>
      </c>
      <c r="K44" s="87">
        <f>SUM(L44:M44)</f>
        <v>202</v>
      </c>
      <c r="L44" s="87">
        <v>114</v>
      </c>
      <c r="M44" s="87">
        <v>88</v>
      </c>
      <c r="N44" s="87">
        <f>SUM(O44,+V44,+AC44)</f>
        <v>220</v>
      </c>
      <c r="O44" s="87">
        <f>SUM(P44:U44)</f>
        <v>132</v>
      </c>
      <c r="P44" s="87">
        <v>0</v>
      </c>
      <c r="Q44" s="87">
        <v>0</v>
      </c>
      <c r="R44" s="87">
        <v>0</v>
      </c>
      <c r="S44" s="87">
        <v>132</v>
      </c>
      <c r="T44" s="87">
        <v>0</v>
      </c>
      <c r="U44" s="87">
        <v>0</v>
      </c>
      <c r="V44" s="87">
        <f>SUM(W44:AB44)</f>
        <v>88</v>
      </c>
      <c r="W44" s="87">
        <v>0</v>
      </c>
      <c r="X44" s="87">
        <v>0</v>
      </c>
      <c r="Y44" s="87">
        <v>0</v>
      </c>
      <c r="Z44" s="87">
        <v>88</v>
      </c>
      <c r="AA44" s="87">
        <v>0</v>
      </c>
      <c r="AB44" s="87">
        <v>0</v>
      </c>
      <c r="AC44" s="87">
        <f>SUM(AD44:AE44)</f>
        <v>0</v>
      </c>
      <c r="AD44" s="87">
        <v>0</v>
      </c>
      <c r="AE44" s="87">
        <v>0</v>
      </c>
      <c r="AF44" s="87">
        <f>SUM(AG44:AI44)</f>
        <v>0</v>
      </c>
      <c r="AG44" s="87">
        <v>0</v>
      </c>
      <c r="AH44" s="87">
        <v>0</v>
      </c>
      <c r="AI44" s="87">
        <v>0</v>
      </c>
      <c r="AJ44" s="87">
        <f>SUM(AK44:AS44)</f>
        <v>0</v>
      </c>
      <c r="AK44" s="87">
        <v>0</v>
      </c>
      <c r="AL44" s="87">
        <v>0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>SUM(AU44:AY44)</f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>SUM(BA44:BC44)</f>
        <v>0</v>
      </c>
      <c r="BA44" s="87">
        <v>0</v>
      </c>
      <c r="BB44" s="87">
        <v>0</v>
      </c>
      <c r="BC44" s="87">
        <v>0</v>
      </c>
    </row>
    <row r="45" spans="1:55" ht="13.5" customHeight="1">
      <c r="A45" s="98" t="s">
        <v>41</v>
      </c>
      <c r="B45" s="96" t="s">
        <v>336</v>
      </c>
      <c r="C45" s="85" t="s">
        <v>337</v>
      </c>
      <c r="D45" s="87">
        <f>SUM(E45,+H45,+K45)</f>
        <v>166</v>
      </c>
      <c r="E45" s="87">
        <f>SUM(F45:G45)</f>
        <v>0</v>
      </c>
      <c r="F45" s="87">
        <v>0</v>
      </c>
      <c r="G45" s="87">
        <v>0</v>
      </c>
      <c r="H45" s="87">
        <f>SUM(I45:J45)</f>
        <v>106</v>
      </c>
      <c r="I45" s="87">
        <v>106</v>
      </c>
      <c r="J45" s="87">
        <v>0</v>
      </c>
      <c r="K45" s="87">
        <f>SUM(L45:M45)</f>
        <v>60</v>
      </c>
      <c r="L45" s="87">
        <v>0</v>
      </c>
      <c r="M45" s="87">
        <v>60</v>
      </c>
      <c r="N45" s="87">
        <f>SUM(O45,+V45,+AC45)</f>
        <v>166</v>
      </c>
      <c r="O45" s="87">
        <f>SUM(P45:U45)</f>
        <v>106</v>
      </c>
      <c r="P45" s="87">
        <v>0</v>
      </c>
      <c r="Q45" s="87">
        <v>0</v>
      </c>
      <c r="R45" s="87">
        <v>0</v>
      </c>
      <c r="S45" s="87">
        <v>106</v>
      </c>
      <c r="T45" s="87">
        <v>0</v>
      </c>
      <c r="U45" s="87">
        <v>0</v>
      </c>
      <c r="V45" s="87">
        <f>SUM(W45:AB45)</f>
        <v>60</v>
      </c>
      <c r="W45" s="87">
        <v>0</v>
      </c>
      <c r="X45" s="87">
        <v>0</v>
      </c>
      <c r="Y45" s="87">
        <v>0</v>
      </c>
      <c r="Z45" s="87">
        <v>60</v>
      </c>
      <c r="AA45" s="87">
        <v>0</v>
      </c>
      <c r="AB45" s="87">
        <v>0</v>
      </c>
      <c r="AC45" s="87">
        <f>SUM(AD45:AE45)</f>
        <v>0</v>
      </c>
      <c r="AD45" s="87">
        <v>0</v>
      </c>
      <c r="AE45" s="87">
        <v>0</v>
      </c>
      <c r="AF45" s="87">
        <f>SUM(AG45:AI45)</f>
        <v>0</v>
      </c>
      <c r="AG45" s="87">
        <v>0</v>
      </c>
      <c r="AH45" s="87">
        <v>0</v>
      </c>
      <c r="AI45" s="87">
        <v>0</v>
      </c>
      <c r="AJ45" s="87">
        <f>SUM(AK45:AS45)</f>
        <v>0</v>
      </c>
      <c r="AK45" s="87">
        <v>0</v>
      </c>
      <c r="AL45" s="87">
        <v>0</v>
      </c>
      <c r="AM45" s="87">
        <v>0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>SUM(AU45:AY45)</f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>SUM(BA45:BC45)</f>
        <v>0</v>
      </c>
      <c r="BA45" s="87">
        <v>0</v>
      </c>
      <c r="BB45" s="87">
        <v>0</v>
      </c>
      <c r="BC45" s="87">
        <v>0</v>
      </c>
    </row>
    <row r="46" spans="1:55" ht="13.5" customHeight="1">
      <c r="A46" s="98" t="s">
        <v>41</v>
      </c>
      <c r="B46" s="96" t="s">
        <v>338</v>
      </c>
      <c r="C46" s="85" t="s">
        <v>339</v>
      </c>
      <c r="D46" s="87">
        <f>SUM(E46,+H46,+K46)</f>
        <v>164</v>
      </c>
      <c r="E46" s="87">
        <f>SUM(F46:G46)</f>
        <v>0</v>
      </c>
      <c r="F46" s="87">
        <v>0</v>
      </c>
      <c r="G46" s="87">
        <v>0</v>
      </c>
      <c r="H46" s="87">
        <f>SUM(I46:J46)</f>
        <v>123</v>
      </c>
      <c r="I46" s="87">
        <v>123</v>
      </c>
      <c r="J46" s="87">
        <v>0</v>
      </c>
      <c r="K46" s="87">
        <f>SUM(L46:M46)</f>
        <v>41</v>
      </c>
      <c r="L46" s="87">
        <v>0</v>
      </c>
      <c r="M46" s="87">
        <v>41</v>
      </c>
      <c r="N46" s="87">
        <f>SUM(O46,+V46,+AC46)</f>
        <v>164</v>
      </c>
      <c r="O46" s="87">
        <f>SUM(P46:U46)</f>
        <v>123</v>
      </c>
      <c r="P46" s="87">
        <v>0</v>
      </c>
      <c r="Q46" s="87">
        <v>0</v>
      </c>
      <c r="R46" s="87">
        <v>0</v>
      </c>
      <c r="S46" s="87">
        <v>123</v>
      </c>
      <c r="T46" s="87">
        <v>0</v>
      </c>
      <c r="U46" s="87">
        <v>0</v>
      </c>
      <c r="V46" s="87">
        <f>SUM(W46:AB46)</f>
        <v>41</v>
      </c>
      <c r="W46" s="87">
        <v>0</v>
      </c>
      <c r="X46" s="87">
        <v>0</v>
      </c>
      <c r="Y46" s="87">
        <v>0</v>
      </c>
      <c r="Z46" s="87">
        <v>41</v>
      </c>
      <c r="AA46" s="87">
        <v>0</v>
      </c>
      <c r="AB46" s="87">
        <v>0</v>
      </c>
      <c r="AC46" s="87">
        <f>SUM(AD46:AE46)</f>
        <v>0</v>
      </c>
      <c r="AD46" s="87">
        <v>0</v>
      </c>
      <c r="AE46" s="87">
        <v>0</v>
      </c>
      <c r="AF46" s="87">
        <f>SUM(AG46:AI46)</f>
        <v>0</v>
      </c>
      <c r="AG46" s="87">
        <v>0</v>
      </c>
      <c r="AH46" s="87">
        <v>0</v>
      </c>
      <c r="AI46" s="87">
        <v>0</v>
      </c>
      <c r="AJ46" s="87">
        <f>SUM(AK46:AS46)</f>
        <v>0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>SUM(AU46:AY46)</f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>SUM(BA46:BC46)</f>
        <v>0</v>
      </c>
      <c r="BA46" s="87">
        <v>0</v>
      </c>
      <c r="BB46" s="87">
        <v>0</v>
      </c>
      <c r="BC46" s="87">
        <v>0</v>
      </c>
    </row>
    <row r="47" spans="1:55" ht="13.5" customHeight="1">
      <c r="A47" s="98" t="s">
        <v>41</v>
      </c>
      <c r="B47" s="96" t="s">
        <v>340</v>
      </c>
      <c r="C47" s="85" t="s">
        <v>341</v>
      </c>
      <c r="D47" s="87">
        <f>SUM(E47,+H47,+K47)</f>
        <v>115</v>
      </c>
      <c r="E47" s="87">
        <f>SUM(F47:G47)</f>
        <v>0</v>
      </c>
      <c r="F47" s="87">
        <v>0</v>
      </c>
      <c r="G47" s="87">
        <v>0</v>
      </c>
      <c r="H47" s="87">
        <f>SUM(I47:J47)</f>
        <v>72</v>
      </c>
      <c r="I47" s="87">
        <v>72</v>
      </c>
      <c r="J47" s="87">
        <v>0</v>
      </c>
      <c r="K47" s="87">
        <f>SUM(L47:M47)</f>
        <v>43</v>
      </c>
      <c r="L47" s="87">
        <v>0</v>
      </c>
      <c r="M47" s="87">
        <v>43</v>
      </c>
      <c r="N47" s="87">
        <f>SUM(O47,+V47,+AC47)</f>
        <v>115</v>
      </c>
      <c r="O47" s="87">
        <f>SUM(P47:U47)</f>
        <v>72</v>
      </c>
      <c r="P47" s="87">
        <v>72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>SUM(W47:AB47)</f>
        <v>43</v>
      </c>
      <c r="W47" s="87">
        <v>43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>SUM(AD47:AE47)</f>
        <v>0</v>
      </c>
      <c r="AD47" s="87">
        <v>0</v>
      </c>
      <c r="AE47" s="87">
        <v>0</v>
      </c>
      <c r="AF47" s="87">
        <f>SUM(AG47:AI47)</f>
        <v>4</v>
      </c>
      <c r="AG47" s="87">
        <v>4</v>
      </c>
      <c r="AH47" s="87">
        <v>0</v>
      </c>
      <c r="AI47" s="87">
        <v>0</v>
      </c>
      <c r="AJ47" s="87">
        <f>SUM(AK47:AS47)</f>
        <v>4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4</v>
      </c>
      <c r="AT47" s="87">
        <f>SUM(AU47:AY47)</f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>SUM(BA47:BC47)</f>
        <v>0</v>
      </c>
      <c r="BA47" s="87">
        <v>0</v>
      </c>
      <c r="BB47" s="87">
        <v>0</v>
      </c>
      <c r="BC47" s="87">
        <v>0</v>
      </c>
    </row>
    <row r="48" spans="1:55" ht="13.5" customHeight="1">
      <c r="A48" s="98" t="s">
        <v>41</v>
      </c>
      <c r="B48" s="96" t="s">
        <v>342</v>
      </c>
      <c r="C48" s="85" t="s">
        <v>343</v>
      </c>
      <c r="D48" s="87">
        <f>SUM(E48,+H48,+K48)</f>
        <v>57</v>
      </c>
      <c r="E48" s="87">
        <f>SUM(F48:G48)</f>
        <v>0</v>
      </c>
      <c r="F48" s="87">
        <v>0</v>
      </c>
      <c r="G48" s="87">
        <v>0</v>
      </c>
      <c r="H48" s="87">
        <f>SUM(I48:J48)</f>
        <v>57</v>
      </c>
      <c r="I48" s="87">
        <v>57</v>
      </c>
      <c r="J48" s="87">
        <v>0</v>
      </c>
      <c r="K48" s="87">
        <f>SUM(L48:M48)</f>
        <v>0</v>
      </c>
      <c r="L48" s="87">
        <v>0</v>
      </c>
      <c r="M48" s="87">
        <v>0</v>
      </c>
      <c r="N48" s="87">
        <f>SUM(O48,+V48,+AC48)</f>
        <v>57</v>
      </c>
      <c r="O48" s="87">
        <f>SUM(P48:U48)</f>
        <v>57</v>
      </c>
      <c r="P48" s="87">
        <v>57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>SUM(W48:AB48)</f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>SUM(AD48:AE48)</f>
        <v>0</v>
      </c>
      <c r="AD48" s="87">
        <v>0</v>
      </c>
      <c r="AE48" s="87">
        <v>0</v>
      </c>
      <c r="AF48" s="87">
        <f>SUM(AG48:AI48)</f>
        <v>4</v>
      </c>
      <c r="AG48" s="87">
        <v>4</v>
      </c>
      <c r="AH48" s="87">
        <v>0</v>
      </c>
      <c r="AI48" s="87">
        <v>0</v>
      </c>
      <c r="AJ48" s="87">
        <f>SUM(AK48:AS48)</f>
        <v>4</v>
      </c>
      <c r="AK48" s="87">
        <v>0</v>
      </c>
      <c r="AL48" s="87">
        <v>0</v>
      </c>
      <c r="AM48" s="87">
        <v>4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>SUM(AU48:AY48)</f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>SUM(BA48:BC48)</f>
        <v>0</v>
      </c>
      <c r="BA48" s="87">
        <v>0</v>
      </c>
      <c r="BB48" s="87">
        <v>0</v>
      </c>
      <c r="BC48" s="87">
        <v>0</v>
      </c>
    </row>
    <row r="49" spans="1:55" ht="13.5" customHeight="1">
      <c r="A49" s="98" t="s">
        <v>41</v>
      </c>
      <c r="B49" s="96" t="s">
        <v>344</v>
      </c>
      <c r="C49" s="85" t="s">
        <v>345</v>
      </c>
      <c r="D49" s="87">
        <f>SUM(E49,+H49,+K49)</f>
        <v>234</v>
      </c>
      <c r="E49" s="87">
        <f>SUM(F49:G49)</f>
        <v>0</v>
      </c>
      <c r="F49" s="87">
        <v>0</v>
      </c>
      <c r="G49" s="87">
        <v>0</v>
      </c>
      <c r="H49" s="87">
        <f>SUM(I49:J49)</f>
        <v>234</v>
      </c>
      <c r="I49" s="87">
        <v>99</v>
      </c>
      <c r="J49" s="87">
        <v>135</v>
      </c>
      <c r="K49" s="87">
        <f>SUM(L49:M49)</f>
        <v>0</v>
      </c>
      <c r="L49" s="87">
        <v>0</v>
      </c>
      <c r="M49" s="87">
        <v>0</v>
      </c>
      <c r="N49" s="87">
        <f>SUM(O49,+V49,+AC49)</f>
        <v>234</v>
      </c>
      <c r="O49" s="87">
        <f>SUM(P49:U49)</f>
        <v>99</v>
      </c>
      <c r="P49" s="87">
        <v>0</v>
      </c>
      <c r="Q49" s="87">
        <v>0</v>
      </c>
      <c r="R49" s="87">
        <v>0</v>
      </c>
      <c r="S49" s="87">
        <v>99</v>
      </c>
      <c r="T49" s="87">
        <v>0</v>
      </c>
      <c r="U49" s="87">
        <v>0</v>
      </c>
      <c r="V49" s="87">
        <f>SUM(W49:AB49)</f>
        <v>135</v>
      </c>
      <c r="W49" s="87">
        <v>0</v>
      </c>
      <c r="X49" s="87">
        <v>0</v>
      </c>
      <c r="Y49" s="87">
        <v>0</v>
      </c>
      <c r="Z49" s="87">
        <v>135</v>
      </c>
      <c r="AA49" s="87">
        <v>0</v>
      </c>
      <c r="AB49" s="87">
        <v>0</v>
      </c>
      <c r="AC49" s="87">
        <f>SUM(AD49:AE49)</f>
        <v>0</v>
      </c>
      <c r="AD49" s="87">
        <v>0</v>
      </c>
      <c r="AE49" s="87">
        <v>0</v>
      </c>
      <c r="AF49" s="87">
        <f>SUM(AG49:AI49)</f>
        <v>0</v>
      </c>
      <c r="AG49" s="87">
        <v>0</v>
      </c>
      <c r="AH49" s="87">
        <v>0</v>
      </c>
      <c r="AI49" s="87">
        <v>0</v>
      </c>
      <c r="AJ49" s="87">
        <f>SUM(AK49:AS49)</f>
        <v>0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0</v>
      </c>
      <c r="AT49" s="87">
        <f>SUM(AU49:AY49)</f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>SUM(BA49:BC49)</f>
        <v>0</v>
      </c>
      <c r="BA49" s="87">
        <v>0</v>
      </c>
      <c r="BB49" s="87">
        <v>0</v>
      </c>
      <c r="BC49" s="87">
        <v>0</v>
      </c>
    </row>
    <row r="50" spans="1:55" ht="13.5" customHeight="1">
      <c r="A50" s="98" t="s">
        <v>41</v>
      </c>
      <c r="B50" s="96" t="s">
        <v>346</v>
      </c>
      <c r="C50" s="85" t="s">
        <v>347</v>
      </c>
      <c r="D50" s="87">
        <f>SUM(E50,+H50,+K50)</f>
        <v>185</v>
      </c>
      <c r="E50" s="87">
        <f>SUM(F50:G50)</f>
        <v>0</v>
      </c>
      <c r="F50" s="87">
        <v>0</v>
      </c>
      <c r="G50" s="87">
        <v>0</v>
      </c>
      <c r="H50" s="87">
        <f>SUM(I50:J50)</f>
        <v>185</v>
      </c>
      <c r="I50" s="87">
        <v>126</v>
      </c>
      <c r="J50" s="87">
        <v>59</v>
      </c>
      <c r="K50" s="87">
        <f>SUM(L50:M50)</f>
        <v>0</v>
      </c>
      <c r="L50" s="87">
        <v>0</v>
      </c>
      <c r="M50" s="87">
        <v>0</v>
      </c>
      <c r="N50" s="87">
        <f>SUM(O50,+V50,+AC50)</f>
        <v>185</v>
      </c>
      <c r="O50" s="87">
        <f>SUM(P50:U50)</f>
        <v>126</v>
      </c>
      <c r="P50" s="87">
        <v>126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>SUM(W50:AB50)</f>
        <v>59</v>
      </c>
      <c r="W50" s="87">
        <v>59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>SUM(AD50:AE50)</f>
        <v>0</v>
      </c>
      <c r="AD50" s="87">
        <v>0</v>
      </c>
      <c r="AE50" s="87">
        <v>0</v>
      </c>
      <c r="AF50" s="87">
        <f>SUM(AG50:AI50)</f>
        <v>5</v>
      </c>
      <c r="AG50" s="87">
        <v>5</v>
      </c>
      <c r="AH50" s="87">
        <v>0</v>
      </c>
      <c r="AI50" s="87">
        <v>0</v>
      </c>
      <c r="AJ50" s="87">
        <f>SUM(AK50:AS50)</f>
        <v>5</v>
      </c>
      <c r="AK50" s="87">
        <v>0</v>
      </c>
      <c r="AL50" s="87">
        <v>0</v>
      </c>
      <c r="AM50" s="87">
        <v>5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f>SUM(AU50:AY50)</f>
        <v>0</v>
      </c>
      <c r="AU50" s="87">
        <v>0</v>
      </c>
      <c r="AV50" s="87">
        <v>0</v>
      </c>
      <c r="AW50" s="87">
        <v>0</v>
      </c>
      <c r="AX50" s="87">
        <v>0</v>
      </c>
      <c r="AY50" s="87">
        <v>0</v>
      </c>
      <c r="AZ50" s="87">
        <f>SUM(BA50:BC50)</f>
        <v>0</v>
      </c>
      <c r="BA50" s="87">
        <v>0</v>
      </c>
      <c r="BB50" s="87">
        <v>0</v>
      </c>
      <c r="BC50" s="87">
        <v>0</v>
      </c>
    </row>
    <row r="51" spans="1:55" ht="13.5" customHeight="1">
      <c r="A51" s="98" t="s">
        <v>41</v>
      </c>
      <c r="B51" s="96" t="s">
        <v>348</v>
      </c>
      <c r="C51" s="85" t="s">
        <v>349</v>
      </c>
      <c r="D51" s="87">
        <f>SUM(E51,+H51,+K51)</f>
        <v>183</v>
      </c>
      <c r="E51" s="87">
        <f>SUM(F51:G51)</f>
        <v>0</v>
      </c>
      <c r="F51" s="87">
        <v>0</v>
      </c>
      <c r="G51" s="87">
        <v>0</v>
      </c>
      <c r="H51" s="87">
        <f>SUM(I51:J51)</f>
        <v>183</v>
      </c>
      <c r="I51" s="87">
        <v>114</v>
      </c>
      <c r="J51" s="87">
        <v>69</v>
      </c>
      <c r="K51" s="87">
        <f>SUM(L51:M51)</f>
        <v>0</v>
      </c>
      <c r="L51" s="87">
        <v>0</v>
      </c>
      <c r="M51" s="87">
        <v>0</v>
      </c>
      <c r="N51" s="87">
        <f>SUM(O51,+V51,+AC51)</f>
        <v>183</v>
      </c>
      <c r="O51" s="87">
        <f>SUM(P51:U51)</f>
        <v>114</v>
      </c>
      <c r="P51" s="87">
        <v>114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>SUM(W51:AB51)</f>
        <v>69</v>
      </c>
      <c r="W51" s="87">
        <v>69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>SUM(AD51:AE51)</f>
        <v>0</v>
      </c>
      <c r="AD51" s="87">
        <v>0</v>
      </c>
      <c r="AE51" s="87">
        <v>0</v>
      </c>
      <c r="AF51" s="87">
        <f>SUM(AG51:AI51)</f>
        <v>4</v>
      </c>
      <c r="AG51" s="87">
        <v>4</v>
      </c>
      <c r="AH51" s="87">
        <v>0</v>
      </c>
      <c r="AI51" s="87">
        <v>0</v>
      </c>
      <c r="AJ51" s="87">
        <f>SUM(AK51:AS51)</f>
        <v>4</v>
      </c>
      <c r="AK51" s="87">
        <v>0</v>
      </c>
      <c r="AL51" s="87">
        <v>0</v>
      </c>
      <c r="AM51" s="87">
        <v>4</v>
      </c>
      <c r="AN51" s="87">
        <v>0</v>
      </c>
      <c r="AO51" s="87">
        <v>0</v>
      </c>
      <c r="AP51" s="87">
        <v>0</v>
      </c>
      <c r="AQ51" s="87">
        <v>0</v>
      </c>
      <c r="AR51" s="87">
        <v>0</v>
      </c>
      <c r="AS51" s="87">
        <v>0</v>
      </c>
      <c r="AT51" s="87">
        <f>SUM(AU51:AY51)</f>
        <v>0</v>
      </c>
      <c r="AU51" s="87">
        <v>0</v>
      </c>
      <c r="AV51" s="87">
        <v>0</v>
      </c>
      <c r="AW51" s="87">
        <v>0</v>
      </c>
      <c r="AX51" s="87">
        <v>0</v>
      </c>
      <c r="AY51" s="87">
        <v>0</v>
      </c>
      <c r="AZ51" s="87">
        <f>SUM(BA51:BC51)</f>
        <v>0</v>
      </c>
      <c r="BA51" s="87">
        <v>0</v>
      </c>
      <c r="BB51" s="87">
        <v>0</v>
      </c>
      <c r="BC51" s="87">
        <v>0</v>
      </c>
    </row>
    <row r="52" spans="1:55" ht="13.5" customHeight="1">
      <c r="A52" s="98" t="s">
        <v>41</v>
      </c>
      <c r="B52" s="96" t="s">
        <v>350</v>
      </c>
      <c r="C52" s="85" t="s">
        <v>351</v>
      </c>
      <c r="D52" s="87">
        <f>SUM(E52,+H52,+K52)</f>
        <v>144</v>
      </c>
      <c r="E52" s="87">
        <f>SUM(F52:G52)</f>
        <v>0</v>
      </c>
      <c r="F52" s="87">
        <v>0</v>
      </c>
      <c r="G52" s="87">
        <v>0</v>
      </c>
      <c r="H52" s="87">
        <f>SUM(I52:J52)</f>
        <v>144</v>
      </c>
      <c r="I52" s="87">
        <v>111</v>
      </c>
      <c r="J52" s="87">
        <v>33</v>
      </c>
      <c r="K52" s="87">
        <f>SUM(L52:M52)</f>
        <v>0</v>
      </c>
      <c r="L52" s="87">
        <v>0</v>
      </c>
      <c r="M52" s="87">
        <v>0</v>
      </c>
      <c r="N52" s="87">
        <f>SUM(O52,+V52,+AC52)</f>
        <v>144</v>
      </c>
      <c r="O52" s="87">
        <f>SUM(P52:U52)</f>
        <v>111</v>
      </c>
      <c r="P52" s="87">
        <v>0</v>
      </c>
      <c r="Q52" s="87">
        <v>0</v>
      </c>
      <c r="R52" s="87">
        <v>0</v>
      </c>
      <c r="S52" s="87">
        <v>111</v>
      </c>
      <c r="T52" s="87">
        <v>0</v>
      </c>
      <c r="U52" s="87">
        <v>0</v>
      </c>
      <c r="V52" s="87">
        <f>SUM(W52:AB52)</f>
        <v>33</v>
      </c>
      <c r="W52" s="87">
        <v>0</v>
      </c>
      <c r="X52" s="87">
        <v>0</v>
      </c>
      <c r="Y52" s="87">
        <v>0</v>
      </c>
      <c r="Z52" s="87">
        <v>33</v>
      </c>
      <c r="AA52" s="87">
        <v>0</v>
      </c>
      <c r="AB52" s="87">
        <v>0</v>
      </c>
      <c r="AC52" s="87">
        <f>SUM(AD52:AE52)</f>
        <v>0</v>
      </c>
      <c r="AD52" s="87">
        <v>0</v>
      </c>
      <c r="AE52" s="87">
        <v>0</v>
      </c>
      <c r="AF52" s="87">
        <f>SUM(AG52:AI52)</f>
        <v>0</v>
      </c>
      <c r="AG52" s="87">
        <v>0</v>
      </c>
      <c r="AH52" s="87">
        <v>0</v>
      </c>
      <c r="AI52" s="87">
        <v>0</v>
      </c>
      <c r="AJ52" s="87">
        <f>SUM(AK52:AS52)</f>
        <v>0</v>
      </c>
      <c r="AK52" s="87">
        <v>0</v>
      </c>
      <c r="AL52" s="87">
        <v>0</v>
      </c>
      <c r="AM52" s="87">
        <v>0</v>
      </c>
      <c r="AN52" s="87">
        <v>0</v>
      </c>
      <c r="AO52" s="87">
        <v>0</v>
      </c>
      <c r="AP52" s="87">
        <v>0</v>
      </c>
      <c r="AQ52" s="87">
        <v>0</v>
      </c>
      <c r="AR52" s="87">
        <v>0</v>
      </c>
      <c r="AS52" s="87">
        <v>0</v>
      </c>
      <c r="AT52" s="87">
        <f>SUM(AU52:AY52)</f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f>SUM(BA52:BC52)</f>
        <v>0</v>
      </c>
      <c r="BA52" s="87">
        <v>0</v>
      </c>
      <c r="BB52" s="87">
        <v>0</v>
      </c>
      <c r="BC52" s="87">
        <v>0</v>
      </c>
    </row>
    <row r="53" spans="1:55" ht="13.5" customHeight="1">
      <c r="A53" s="98" t="s">
        <v>41</v>
      </c>
      <c r="B53" s="96" t="s">
        <v>352</v>
      </c>
      <c r="C53" s="85" t="s">
        <v>353</v>
      </c>
      <c r="D53" s="87">
        <f>SUM(E53,+H53,+K53)</f>
        <v>347</v>
      </c>
      <c r="E53" s="87">
        <f>SUM(F53:G53)</f>
        <v>0</v>
      </c>
      <c r="F53" s="87">
        <v>0</v>
      </c>
      <c r="G53" s="87">
        <v>0</v>
      </c>
      <c r="H53" s="87">
        <f>SUM(I53:J53)</f>
        <v>105</v>
      </c>
      <c r="I53" s="87">
        <v>105</v>
      </c>
      <c r="J53" s="87">
        <v>0</v>
      </c>
      <c r="K53" s="87">
        <f>SUM(L53:M53)</f>
        <v>242</v>
      </c>
      <c r="L53" s="87">
        <v>110</v>
      </c>
      <c r="M53" s="87">
        <v>132</v>
      </c>
      <c r="N53" s="87">
        <f>SUM(O53,+V53,+AC53)</f>
        <v>347</v>
      </c>
      <c r="O53" s="87">
        <f>SUM(P53:U53)</f>
        <v>215</v>
      </c>
      <c r="P53" s="87">
        <v>215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f>SUM(W53:AB53)</f>
        <v>132</v>
      </c>
      <c r="W53" s="87">
        <v>132</v>
      </c>
      <c r="X53" s="87">
        <v>0</v>
      </c>
      <c r="Y53" s="87">
        <v>0</v>
      </c>
      <c r="Z53" s="87">
        <v>0</v>
      </c>
      <c r="AA53" s="87">
        <v>0</v>
      </c>
      <c r="AB53" s="87">
        <v>0</v>
      </c>
      <c r="AC53" s="87">
        <f>SUM(AD53:AE53)</f>
        <v>0</v>
      </c>
      <c r="AD53" s="87">
        <v>0</v>
      </c>
      <c r="AE53" s="87">
        <v>0</v>
      </c>
      <c r="AF53" s="87">
        <f>SUM(AG53:AI53)</f>
        <v>0</v>
      </c>
      <c r="AG53" s="87">
        <v>0</v>
      </c>
      <c r="AH53" s="87">
        <v>0</v>
      </c>
      <c r="AI53" s="87">
        <v>0</v>
      </c>
      <c r="AJ53" s="87">
        <f>SUM(AK53:AS53)</f>
        <v>0</v>
      </c>
      <c r="AK53" s="87">
        <v>0</v>
      </c>
      <c r="AL53" s="87">
        <v>0</v>
      </c>
      <c r="AM53" s="87">
        <v>0</v>
      </c>
      <c r="AN53" s="87">
        <v>0</v>
      </c>
      <c r="AO53" s="87">
        <v>0</v>
      </c>
      <c r="AP53" s="87">
        <v>0</v>
      </c>
      <c r="AQ53" s="87">
        <v>0</v>
      </c>
      <c r="AR53" s="87">
        <v>0</v>
      </c>
      <c r="AS53" s="87">
        <v>0</v>
      </c>
      <c r="AT53" s="87">
        <f>SUM(AU53:AY53)</f>
        <v>0</v>
      </c>
      <c r="AU53" s="87">
        <v>0</v>
      </c>
      <c r="AV53" s="87">
        <v>0</v>
      </c>
      <c r="AW53" s="87">
        <v>0</v>
      </c>
      <c r="AX53" s="87">
        <v>0</v>
      </c>
      <c r="AY53" s="87">
        <v>0</v>
      </c>
      <c r="AZ53" s="87">
        <f>SUM(BA53:BC53)</f>
        <v>0</v>
      </c>
      <c r="BA53" s="87">
        <v>0</v>
      </c>
      <c r="BB53" s="87">
        <v>0</v>
      </c>
      <c r="BC53" s="87">
        <v>0</v>
      </c>
    </row>
    <row r="54" spans="1:55" ht="13.5" customHeight="1">
      <c r="A54" s="98" t="s">
        <v>41</v>
      </c>
      <c r="B54" s="96" t="s">
        <v>354</v>
      </c>
      <c r="C54" s="85" t="s">
        <v>355</v>
      </c>
      <c r="D54" s="87">
        <f>SUM(E54,+H54,+K54)</f>
        <v>1438</v>
      </c>
      <c r="E54" s="87">
        <f>SUM(F54:G54)</f>
        <v>0</v>
      </c>
      <c r="F54" s="87">
        <v>0</v>
      </c>
      <c r="G54" s="87">
        <v>0</v>
      </c>
      <c r="H54" s="87">
        <f>SUM(I54:J54)</f>
        <v>226</v>
      </c>
      <c r="I54" s="87">
        <v>226</v>
      </c>
      <c r="J54" s="87">
        <v>0</v>
      </c>
      <c r="K54" s="87">
        <f>SUM(L54:M54)</f>
        <v>1212</v>
      </c>
      <c r="L54" s="87">
        <v>0</v>
      </c>
      <c r="M54" s="87">
        <v>1212</v>
      </c>
      <c r="N54" s="87">
        <f>SUM(O54,+V54,+AC54)</f>
        <v>1438</v>
      </c>
      <c r="O54" s="87">
        <f>SUM(P54:U54)</f>
        <v>226</v>
      </c>
      <c r="P54" s="87">
        <v>226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f>SUM(W54:AB54)</f>
        <v>1212</v>
      </c>
      <c r="W54" s="87">
        <v>1212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f>SUM(AD54:AE54)</f>
        <v>0</v>
      </c>
      <c r="AD54" s="87">
        <v>0</v>
      </c>
      <c r="AE54" s="87">
        <v>0</v>
      </c>
      <c r="AF54" s="87">
        <f>SUM(AG54:AI54)</f>
        <v>104</v>
      </c>
      <c r="AG54" s="87">
        <v>104</v>
      </c>
      <c r="AH54" s="87">
        <v>0</v>
      </c>
      <c r="AI54" s="87">
        <v>0</v>
      </c>
      <c r="AJ54" s="87">
        <f>SUM(AK54:AS54)</f>
        <v>104</v>
      </c>
      <c r="AK54" s="87">
        <v>0</v>
      </c>
      <c r="AL54" s="87">
        <v>0</v>
      </c>
      <c r="AM54" s="87">
        <v>104</v>
      </c>
      <c r="AN54" s="87">
        <v>0</v>
      </c>
      <c r="AO54" s="87">
        <v>0</v>
      </c>
      <c r="AP54" s="87">
        <v>0</v>
      </c>
      <c r="AQ54" s="87">
        <v>0</v>
      </c>
      <c r="AR54" s="87">
        <v>0</v>
      </c>
      <c r="AS54" s="87">
        <v>0</v>
      </c>
      <c r="AT54" s="87">
        <f>SUM(AU54:AY54)</f>
        <v>0</v>
      </c>
      <c r="AU54" s="87">
        <v>0</v>
      </c>
      <c r="AV54" s="87">
        <v>0</v>
      </c>
      <c r="AW54" s="87">
        <v>0</v>
      </c>
      <c r="AX54" s="87">
        <v>0</v>
      </c>
      <c r="AY54" s="87">
        <v>0</v>
      </c>
      <c r="AZ54" s="87">
        <f>SUM(BA54:BC54)</f>
        <v>0</v>
      </c>
      <c r="BA54" s="87">
        <v>0</v>
      </c>
      <c r="BB54" s="87">
        <v>0</v>
      </c>
      <c r="BC54" s="87">
        <v>0</v>
      </c>
    </row>
    <row r="55" spans="1:55" ht="13.5" customHeight="1">
      <c r="A55" s="98" t="s">
        <v>41</v>
      </c>
      <c r="B55" s="96" t="s">
        <v>356</v>
      </c>
      <c r="C55" s="85" t="s">
        <v>357</v>
      </c>
      <c r="D55" s="87">
        <f>SUM(E55,+H55,+K55)</f>
        <v>605</v>
      </c>
      <c r="E55" s="87">
        <f>SUM(F55:G55)</f>
        <v>0</v>
      </c>
      <c r="F55" s="87">
        <v>0</v>
      </c>
      <c r="G55" s="87">
        <v>0</v>
      </c>
      <c r="H55" s="87">
        <f>SUM(I55:J55)</f>
        <v>73</v>
      </c>
      <c r="I55" s="87">
        <v>73</v>
      </c>
      <c r="J55" s="87">
        <v>0</v>
      </c>
      <c r="K55" s="87">
        <f>SUM(L55:M55)</f>
        <v>532</v>
      </c>
      <c r="L55" s="87">
        <v>0</v>
      </c>
      <c r="M55" s="87">
        <v>532</v>
      </c>
      <c r="N55" s="87">
        <f>SUM(O55,+V55,+AC55)</f>
        <v>605</v>
      </c>
      <c r="O55" s="87">
        <f>SUM(P55:U55)</f>
        <v>73</v>
      </c>
      <c r="P55" s="87">
        <v>73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f>SUM(W55:AB55)</f>
        <v>532</v>
      </c>
      <c r="W55" s="87">
        <v>532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f>SUM(AD55:AE55)</f>
        <v>0</v>
      </c>
      <c r="AD55" s="87">
        <v>0</v>
      </c>
      <c r="AE55" s="87">
        <v>0</v>
      </c>
      <c r="AF55" s="87">
        <f>SUM(AG55:AI55)</f>
        <v>18</v>
      </c>
      <c r="AG55" s="87">
        <v>18</v>
      </c>
      <c r="AH55" s="87">
        <v>0</v>
      </c>
      <c r="AI55" s="87">
        <v>0</v>
      </c>
      <c r="AJ55" s="87">
        <f>SUM(AK55:AS55)</f>
        <v>18</v>
      </c>
      <c r="AK55" s="87">
        <v>0</v>
      </c>
      <c r="AL55" s="87">
        <v>0</v>
      </c>
      <c r="AM55" s="87">
        <v>0</v>
      </c>
      <c r="AN55" s="87">
        <v>18</v>
      </c>
      <c r="AO55" s="87">
        <v>0</v>
      </c>
      <c r="AP55" s="87">
        <v>0</v>
      </c>
      <c r="AQ55" s="87">
        <v>0</v>
      </c>
      <c r="AR55" s="87">
        <v>0</v>
      </c>
      <c r="AS55" s="87">
        <v>0</v>
      </c>
      <c r="AT55" s="87">
        <f>SUM(AU55:AY55)</f>
        <v>0</v>
      </c>
      <c r="AU55" s="87">
        <v>0</v>
      </c>
      <c r="AV55" s="87">
        <v>0</v>
      </c>
      <c r="AW55" s="87">
        <v>0</v>
      </c>
      <c r="AX55" s="87">
        <v>0</v>
      </c>
      <c r="AY55" s="87">
        <v>0</v>
      </c>
      <c r="AZ55" s="87">
        <f>SUM(BA55:BC55)</f>
        <v>0</v>
      </c>
      <c r="BA55" s="87">
        <v>0</v>
      </c>
      <c r="BB55" s="87">
        <v>0</v>
      </c>
      <c r="BC55" s="87">
        <v>0</v>
      </c>
    </row>
    <row r="56" spans="1:55" ht="13.5" customHeight="1">
      <c r="A56" s="98" t="s">
        <v>41</v>
      </c>
      <c r="B56" s="96" t="s">
        <v>358</v>
      </c>
      <c r="C56" s="85" t="s">
        <v>359</v>
      </c>
      <c r="D56" s="87">
        <f>SUM(E56,+H56,+K56)</f>
        <v>4884</v>
      </c>
      <c r="E56" s="87">
        <f>SUM(F56:G56)</f>
        <v>0</v>
      </c>
      <c r="F56" s="87">
        <v>0</v>
      </c>
      <c r="G56" s="87">
        <v>0</v>
      </c>
      <c r="H56" s="87">
        <f>SUM(I56:J56)</f>
        <v>1723</v>
      </c>
      <c r="I56" s="87">
        <v>1723</v>
      </c>
      <c r="J56" s="87">
        <v>0</v>
      </c>
      <c r="K56" s="87">
        <f>SUM(L56:M56)</f>
        <v>3161</v>
      </c>
      <c r="L56" s="87">
        <v>0</v>
      </c>
      <c r="M56" s="87">
        <v>3161</v>
      </c>
      <c r="N56" s="87">
        <f>SUM(O56,+V56,+AC56)</f>
        <v>4895</v>
      </c>
      <c r="O56" s="87">
        <f>SUM(P56:U56)</f>
        <v>1723</v>
      </c>
      <c r="P56" s="87">
        <v>1723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f>SUM(W56:AB56)</f>
        <v>3161</v>
      </c>
      <c r="W56" s="87">
        <v>3161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f>SUM(AD56:AE56)</f>
        <v>11</v>
      </c>
      <c r="AD56" s="87">
        <v>11</v>
      </c>
      <c r="AE56" s="87">
        <v>0</v>
      </c>
      <c r="AF56" s="87">
        <f>SUM(AG56:AI56)</f>
        <v>59</v>
      </c>
      <c r="AG56" s="87">
        <v>59</v>
      </c>
      <c r="AH56" s="87">
        <v>0</v>
      </c>
      <c r="AI56" s="87">
        <v>0</v>
      </c>
      <c r="AJ56" s="87">
        <f>SUM(AK56:AS56)</f>
        <v>59</v>
      </c>
      <c r="AK56" s="87">
        <v>0</v>
      </c>
      <c r="AL56" s="87">
        <v>0</v>
      </c>
      <c r="AM56" s="87">
        <v>0</v>
      </c>
      <c r="AN56" s="87">
        <v>0</v>
      </c>
      <c r="AO56" s="87">
        <v>0</v>
      </c>
      <c r="AP56" s="87">
        <v>0</v>
      </c>
      <c r="AQ56" s="87">
        <v>0</v>
      </c>
      <c r="AR56" s="87">
        <v>0</v>
      </c>
      <c r="AS56" s="87">
        <v>59</v>
      </c>
      <c r="AT56" s="87">
        <f>SUM(AU56:AY56)</f>
        <v>0</v>
      </c>
      <c r="AU56" s="87">
        <v>0</v>
      </c>
      <c r="AV56" s="87">
        <v>0</v>
      </c>
      <c r="AW56" s="87">
        <v>0</v>
      </c>
      <c r="AX56" s="87">
        <v>0</v>
      </c>
      <c r="AY56" s="87">
        <v>0</v>
      </c>
      <c r="AZ56" s="87">
        <f>SUM(BA56:BC56)</f>
        <v>0</v>
      </c>
      <c r="BA56" s="87">
        <v>0</v>
      </c>
      <c r="BB56" s="87">
        <v>0</v>
      </c>
      <c r="BC56" s="87">
        <v>0</v>
      </c>
    </row>
    <row r="57" spans="1:55" ht="13.5" customHeight="1">
      <c r="A57" s="98" t="s">
        <v>41</v>
      </c>
      <c r="B57" s="96" t="s">
        <v>360</v>
      </c>
      <c r="C57" s="85" t="s">
        <v>361</v>
      </c>
      <c r="D57" s="87">
        <f>SUM(E57,+H57,+K57)</f>
        <v>352</v>
      </c>
      <c r="E57" s="87">
        <f>SUM(F57:G57)</f>
        <v>0</v>
      </c>
      <c r="F57" s="87">
        <v>0</v>
      </c>
      <c r="G57" s="87">
        <v>0</v>
      </c>
      <c r="H57" s="87">
        <f>SUM(I57:J57)</f>
        <v>352</v>
      </c>
      <c r="I57" s="87">
        <v>167</v>
      </c>
      <c r="J57" s="87">
        <v>185</v>
      </c>
      <c r="K57" s="87">
        <f>SUM(L57:M57)</f>
        <v>0</v>
      </c>
      <c r="L57" s="87">
        <v>0</v>
      </c>
      <c r="M57" s="87">
        <v>0</v>
      </c>
      <c r="N57" s="87">
        <f>SUM(O57,+V57,+AC57)</f>
        <v>352</v>
      </c>
      <c r="O57" s="87">
        <f>SUM(P57:U57)</f>
        <v>167</v>
      </c>
      <c r="P57" s="87">
        <v>167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f>SUM(W57:AB57)</f>
        <v>185</v>
      </c>
      <c r="W57" s="87">
        <v>185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f>SUM(AD57:AE57)</f>
        <v>0</v>
      </c>
      <c r="AD57" s="87">
        <v>0</v>
      </c>
      <c r="AE57" s="87">
        <v>0</v>
      </c>
      <c r="AF57" s="87">
        <f>SUM(AG57:AI57)</f>
        <v>8</v>
      </c>
      <c r="AG57" s="87">
        <v>8</v>
      </c>
      <c r="AH57" s="87">
        <v>0</v>
      </c>
      <c r="AI57" s="87">
        <v>0</v>
      </c>
      <c r="AJ57" s="87">
        <f>SUM(AK57:AS57)</f>
        <v>8</v>
      </c>
      <c r="AK57" s="87">
        <v>0</v>
      </c>
      <c r="AL57" s="87">
        <v>0</v>
      </c>
      <c r="AM57" s="87">
        <v>8</v>
      </c>
      <c r="AN57" s="87">
        <v>0</v>
      </c>
      <c r="AO57" s="87">
        <v>0</v>
      </c>
      <c r="AP57" s="87">
        <v>0</v>
      </c>
      <c r="AQ57" s="87">
        <v>0</v>
      </c>
      <c r="AR57" s="87">
        <v>0</v>
      </c>
      <c r="AS57" s="87">
        <v>0</v>
      </c>
      <c r="AT57" s="87">
        <f>SUM(AU57:AY57)</f>
        <v>0</v>
      </c>
      <c r="AU57" s="87">
        <v>0</v>
      </c>
      <c r="AV57" s="87">
        <v>0</v>
      </c>
      <c r="AW57" s="87">
        <v>0</v>
      </c>
      <c r="AX57" s="87">
        <v>0</v>
      </c>
      <c r="AY57" s="87">
        <v>0</v>
      </c>
      <c r="AZ57" s="87">
        <f>SUM(BA57:BC57)</f>
        <v>0</v>
      </c>
      <c r="BA57" s="87">
        <v>0</v>
      </c>
      <c r="BB57" s="87">
        <v>0</v>
      </c>
      <c r="BC57" s="87">
        <v>0</v>
      </c>
    </row>
    <row r="58" spans="1:55" ht="13.5" customHeight="1">
      <c r="A58" s="98" t="s">
        <v>41</v>
      </c>
      <c r="B58" s="96" t="s">
        <v>362</v>
      </c>
      <c r="C58" s="85" t="s">
        <v>363</v>
      </c>
      <c r="D58" s="87">
        <f>SUM(E58,+H58,+K58)</f>
        <v>1198</v>
      </c>
      <c r="E58" s="87">
        <f>SUM(F58:G58)</f>
        <v>0</v>
      </c>
      <c r="F58" s="87">
        <v>0</v>
      </c>
      <c r="G58" s="87">
        <v>0</v>
      </c>
      <c r="H58" s="87">
        <f>SUM(I58:J58)</f>
        <v>1198</v>
      </c>
      <c r="I58" s="87">
        <v>203</v>
      </c>
      <c r="J58" s="87">
        <v>995</v>
      </c>
      <c r="K58" s="87">
        <f>SUM(L58:M58)</f>
        <v>0</v>
      </c>
      <c r="L58" s="87">
        <v>0</v>
      </c>
      <c r="M58" s="87">
        <v>0</v>
      </c>
      <c r="N58" s="87">
        <f>SUM(O58,+V58,+AC58)</f>
        <v>1198</v>
      </c>
      <c r="O58" s="87">
        <f>SUM(P58:U58)</f>
        <v>203</v>
      </c>
      <c r="P58" s="87">
        <v>203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f>SUM(W58:AB58)</f>
        <v>995</v>
      </c>
      <c r="W58" s="87">
        <v>995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f>SUM(AD58:AE58)</f>
        <v>0</v>
      </c>
      <c r="AD58" s="87">
        <v>0</v>
      </c>
      <c r="AE58" s="87">
        <v>0</v>
      </c>
      <c r="AF58" s="87">
        <f>SUM(AG58:AI58)</f>
        <v>0</v>
      </c>
      <c r="AG58" s="87">
        <v>0</v>
      </c>
      <c r="AH58" s="87">
        <v>0</v>
      </c>
      <c r="AI58" s="87">
        <v>0</v>
      </c>
      <c r="AJ58" s="87">
        <f>SUM(AK58:AS58)</f>
        <v>0</v>
      </c>
      <c r="AK58" s="87">
        <v>0</v>
      </c>
      <c r="AL58" s="87">
        <v>0</v>
      </c>
      <c r="AM58" s="87">
        <v>0</v>
      </c>
      <c r="AN58" s="87">
        <v>0</v>
      </c>
      <c r="AO58" s="87">
        <v>0</v>
      </c>
      <c r="AP58" s="87">
        <v>0</v>
      </c>
      <c r="AQ58" s="87">
        <v>0</v>
      </c>
      <c r="AR58" s="87">
        <v>0</v>
      </c>
      <c r="AS58" s="87">
        <v>0</v>
      </c>
      <c r="AT58" s="87">
        <f>SUM(AU58:AY58)</f>
        <v>0</v>
      </c>
      <c r="AU58" s="87">
        <v>0</v>
      </c>
      <c r="AV58" s="87">
        <v>0</v>
      </c>
      <c r="AW58" s="87">
        <v>0</v>
      </c>
      <c r="AX58" s="87">
        <v>0</v>
      </c>
      <c r="AY58" s="87">
        <v>0</v>
      </c>
      <c r="AZ58" s="87">
        <f>SUM(BA58:BC58)</f>
        <v>995</v>
      </c>
      <c r="BA58" s="87">
        <v>995</v>
      </c>
      <c r="BB58" s="87">
        <v>0</v>
      </c>
      <c r="BC58" s="87">
        <v>0</v>
      </c>
    </row>
    <row r="59" spans="1:55" ht="13.5" customHeight="1">
      <c r="A59" s="98" t="s">
        <v>41</v>
      </c>
      <c r="B59" s="96" t="s">
        <v>364</v>
      </c>
      <c r="C59" s="85" t="s">
        <v>365</v>
      </c>
      <c r="D59" s="87">
        <f>SUM(E59,+H59,+K59)</f>
        <v>258</v>
      </c>
      <c r="E59" s="87">
        <f>SUM(F59:G59)</f>
        <v>0</v>
      </c>
      <c r="F59" s="87">
        <v>0</v>
      </c>
      <c r="G59" s="87">
        <v>0</v>
      </c>
      <c r="H59" s="87">
        <f>SUM(I59:J59)</f>
        <v>258</v>
      </c>
      <c r="I59" s="87">
        <v>161</v>
      </c>
      <c r="J59" s="87">
        <v>97</v>
      </c>
      <c r="K59" s="87">
        <f>SUM(L59:M59)</f>
        <v>0</v>
      </c>
      <c r="L59" s="87">
        <v>0</v>
      </c>
      <c r="M59" s="87">
        <v>0</v>
      </c>
      <c r="N59" s="87">
        <f>SUM(O59,+V59,+AC59)</f>
        <v>258</v>
      </c>
      <c r="O59" s="87">
        <f>SUM(P59:U59)</f>
        <v>161</v>
      </c>
      <c r="P59" s="87">
        <v>161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f>SUM(W59:AB59)</f>
        <v>97</v>
      </c>
      <c r="W59" s="87">
        <v>97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f>SUM(AD59:AE59)</f>
        <v>0</v>
      </c>
      <c r="AD59" s="87">
        <v>0</v>
      </c>
      <c r="AE59" s="87">
        <v>0</v>
      </c>
      <c r="AF59" s="87">
        <f>SUM(AG59:AI59)</f>
        <v>3</v>
      </c>
      <c r="AG59" s="87">
        <v>3</v>
      </c>
      <c r="AH59" s="87">
        <v>0</v>
      </c>
      <c r="AI59" s="87">
        <v>0</v>
      </c>
      <c r="AJ59" s="87">
        <f>SUM(AK59:AS59)</f>
        <v>3</v>
      </c>
      <c r="AK59" s="87">
        <v>0</v>
      </c>
      <c r="AL59" s="87">
        <v>0</v>
      </c>
      <c r="AM59" s="87">
        <v>0</v>
      </c>
      <c r="AN59" s="87">
        <v>0</v>
      </c>
      <c r="AO59" s="87">
        <v>0</v>
      </c>
      <c r="AP59" s="87">
        <v>0</v>
      </c>
      <c r="AQ59" s="87">
        <v>0</v>
      </c>
      <c r="AR59" s="87">
        <v>0</v>
      </c>
      <c r="AS59" s="87">
        <v>3</v>
      </c>
      <c r="AT59" s="87">
        <f>SUM(AU59:AY59)</f>
        <v>0</v>
      </c>
      <c r="AU59" s="87">
        <v>0</v>
      </c>
      <c r="AV59" s="87">
        <v>0</v>
      </c>
      <c r="AW59" s="87">
        <v>0</v>
      </c>
      <c r="AX59" s="87">
        <v>0</v>
      </c>
      <c r="AY59" s="87">
        <v>0</v>
      </c>
      <c r="AZ59" s="87">
        <f>SUM(BA59:BC59)</f>
        <v>0</v>
      </c>
      <c r="BA59" s="87">
        <v>0</v>
      </c>
      <c r="BB59" s="87">
        <v>0</v>
      </c>
      <c r="BC59" s="87">
        <v>0</v>
      </c>
    </row>
    <row r="60" spans="1:55" ht="13.5" customHeight="1">
      <c r="A60" s="98" t="s">
        <v>41</v>
      </c>
      <c r="B60" s="96" t="s">
        <v>366</v>
      </c>
      <c r="C60" s="85" t="s">
        <v>367</v>
      </c>
      <c r="D60" s="87">
        <f>SUM(E60,+H60,+K60)</f>
        <v>357</v>
      </c>
      <c r="E60" s="87">
        <f>SUM(F60:G60)</f>
        <v>0</v>
      </c>
      <c r="F60" s="87">
        <v>0</v>
      </c>
      <c r="G60" s="87">
        <v>0</v>
      </c>
      <c r="H60" s="87">
        <f>SUM(I60:J60)</f>
        <v>154</v>
      </c>
      <c r="I60" s="87">
        <v>154</v>
      </c>
      <c r="J60" s="87">
        <v>0</v>
      </c>
      <c r="K60" s="87">
        <f>SUM(L60:M60)</f>
        <v>203</v>
      </c>
      <c r="L60" s="87">
        <v>0</v>
      </c>
      <c r="M60" s="87">
        <v>203</v>
      </c>
      <c r="N60" s="87">
        <f>SUM(O60,+V60,+AC60)</f>
        <v>385</v>
      </c>
      <c r="O60" s="87">
        <f>SUM(P60:U60)</f>
        <v>154</v>
      </c>
      <c r="P60" s="87">
        <v>154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f>SUM(W60:AB60)</f>
        <v>203</v>
      </c>
      <c r="W60" s="87">
        <v>203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f>SUM(AD60:AE60)</f>
        <v>28</v>
      </c>
      <c r="AD60" s="87">
        <v>28</v>
      </c>
      <c r="AE60" s="87">
        <v>0</v>
      </c>
      <c r="AF60" s="87">
        <f>SUM(AG60:AI60)</f>
        <v>4</v>
      </c>
      <c r="AG60" s="87">
        <v>4</v>
      </c>
      <c r="AH60" s="87">
        <v>0</v>
      </c>
      <c r="AI60" s="87">
        <v>0</v>
      </c>
      <c r="AJ60" s="87">
        <f>SUM(AK60:AS60)</f>
        <v>4</v>
      </c>
      <c r="AK60" s="87">
        <v>0</v>
      </c>
      <c r="AL60" s="87">
        <v>0</v>
      </c>
      <c r="AM60" s="87">
        <v>0</v>
      </c>
      <c r="AN60" s="87">
        <v>0</v>
      </c>
      <c r="AO60" s="87">
        <v>0</v>
      </c>
      <c r="AP60" s="87">
        <v>0</v>
      </c>
      <c r="AQ60" s="87">
        <v>0</v>
      </c>
      <c r="AR60" s="87">
        <v>0</v>
      </c>
      <c r="AS60" s="87">
        <v>4</v>
      </c>
      <c r="AT60" s="87">
        <f>SUM(AU60:AY60)</f>
        <v>0</v>
      </c>
      <c r="AU60" s="87">
        <v>0</v>
      </c>
      <c r="AV60" s="87">
        <v>0</v>
      </c>
      <c r="AW60" s="87">
        <v>0</v>
      </c>
      <c r="AX60" s="87">
        <v>0</v>
      </c>
      <c r="AY60" s="87">
        <v>0</v>
      </c>
      <c r="AZ60" s="87">
        <f>SUM(BA60:BC60)</f>
        <v>0</v>
      </c>
      <c r="BA60" s="87">
        <v>0</v>
      </c>
      <c r="BB60" s="87">
        <v>0</v>
      </c>
      <c r="BC60" s="87">
        <v>0</v>
      </c>
    </row>
    <row r="61" spans="1:55" ht="13.5" customHeight="1">
      <c r="A61" s="98" t="s">
        <v>41</v>
      </c>
      <c r="B61" s="96" t="s">
        <v>368</v>
      </c>
      <c r="C61" s="85" t="s">
        <v>369</v>
      </c>
      <c r="D61" s="87">
        <f>SUM(E61,+H61,+K61)</f>
        <v>807</v>
      </c>
      <c r="E61" s="87">
        <f>SUM(F61:G61)</f>
        <v>0</v>
      </c>
      <c r="F61" s="87">
        <v>0</v>
      </c>
      <c r="G61" s="87">
        <v>0</v>
      </c>
      <c r="H61" s="87">
        <f>SUM(I61:J61)</f>
        <v>807</v>
      </c>
      <c r="I61" s="87">
        <v>185</v>
      </c>
      <c r="J61" s="87">
        <v>622</v>
      </c>
      <c r="K61" s="87">
        <f>SUM(L61:M61)</f>
        <v>0</v>
      </c>
      <c r="L61" s="87">
        <v>0</v>
      </c>
      <c r="M61" s="87">
        <v>0</v>
      </c>
      <c r="N61" s="87">
        <f>SUM(O61,+V61,+AC61)</f>
        <v>831</v>
      </c>
      <c r="O61" s="87">
        <f>SUM(P61:U61)</f>
        <v>185</v>
      </c>
      <c r="P61" s="87">
        <v>185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f>SUM(W61:AB61)</f>
        <v>622</v>
      </c>
      <c r="W61" s="87">
        <v>622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f>SUM(AD61:AE61)</f>
        <v>24</v>
      </c>
      <c r="AD61" s="87">
        <v>24</v>
      </c>
      <c r="AE61" s="87">
        <v>0</v>
      </c>
      <c r="AF61" s="87">
        <f>SUM(AG61:AI61)</f>
        <v>10</v>
      </c>
      <c r="AG61" s="87">
        <v>10</v>
      </c>
      <c r="AH61" s="87">
        <v>0</v>
      </c>
      <c r="AI61" s="87">
        <v>0</v>
      </c>
      <c r="AJ61" s="87">
        <f>SUM(AK61:AS61)</f>
        <v>10</v>
      </c>
      <c r="AK61" s="87">
        <v>0</v>
      </c>
      <c r="AL61" s="87">
        <v>0</v>
      </c>
      <c r="AM61" s="87">
        <v>0</v>
      </c>
      <c r="AN61" s="87">
        <v>0</v>
      </c>
      <c r="AO61" s="87">
        <v>0</v>
      </c>
      <c r="AP61" s="87">
        <v>0</v>
      </c>
      <c r="AQ61" s="87">
        <v>10</v>
      </c>
      <c r="AR61" s="87">
        <v>0</v>
      </c>
      <c r="AS61" s="87">
        <v>0</v>
      </c>
      <c r="AT61" s="87">
        <f>SUM(AU61:AY61)</f>
        <v>0</v>
      </c>
      <c r="AU61" s="87">
        <v>0</v>
      </c>
      <c r="AV61" s="87">
        <v>0</v>
      </c>
      <c r="AW61" s="87">
        <v>0</v>
      </c>
      <c r="AX61" s="87">
        <v>0</v>
      </c>
      <c r="AY61" s="87">
        <v>0</v>
      </c>
      <c r="AZ61" s="87">
        <f>SUM(BA61:BC61)</f>
        <v>0</v>
      </c>
      <c r="BA61" s="87">
        <v>0</v>
      </c>
      <c r="BB61" s="87">
        <v>0</v>
      </c>
      <c r="BC61" s="87">
        <v>0</v>
      </c>
    </row>
    <row r="62" spans="1:55" ht="13.5" customHeight="1">
      <c r="A62" s="98" t="s">
        <v>41</v>
      </c>
      <c r="B62" s="96" t="s">
        <v>370</v>
      </c>
      <c r="C62" s="85" t="s">
        <v>371</v>
      </c>
      <c r="D62" s="87">
        <f>SUM(E62,+H62,+K62)</f>
        <v>6491</v>
      </c>
      <c r="E62" s="87">
        <f>SUM(F62:G62)</f>
        <v>0</v>
      </c>
      <c r="F62" s="87">
        <v>0</v>
      </c>
      <c r="G62" s="87">
        <v>0</v>
      </c>
      <c r="H62" s="87">
        <f>SUM(I62:J62)</f>
        <v>6491</v>
      </c>
      <c r="I62" s="87">
        <v>777</v>
      </c>
      <c r="J62" s="87">
        <v>5714</v>
      </c>
      <c r="K62" s="87">
        <f>SUM(L62:M62)</f>
        <v>0</v>
      </c>
      <c r="L62" s="87">
        <v>0</v>
      </c>
      <c r="M62" s="87">
        <v>0</v>
      </c>
      <c r="N62" s="87">
        <f>SUM(O62,+V62,+AC62)</f>
        <v>6491</v>
      </c>
      <c r="O62" s="87">
        <f>SUM(P62:U62)</f>
        <v>777</v>
      </c>
      <c r="P62" s="87">
        <v>777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f>SUM(W62:AB62)</f>
        <v>5714</v>
      </c>
      <c r="W62" s="87">
        <v>5714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f>SUM(AD62:AE62)</f>
        <v>0</v>
      </c>
      <c r="AD62" s="87">
        <v>0</v>
      </c>
      <c r="AE62" s="87">
        <v>0</v>
      </c>
      <c r="AF62" s="87">
        <f>SUM(AG62:AI62)</f>
        <v>78</v>
      </c>
      <c r="AG62" s="87">
        <v>78</v>
      </c>
      <c r="AH62" s="87">
        <v>0</v>
      </c>
      <c r="AI62" s="87">
        <v>0</v>
      </c>
      <c r="AJ62" s="87">
        <f>SUM(AK62:AS62)</f>
        <v>78</v>
      </c>
      <c r="AK62" s="87">
        <v>0</v>
      </c>
      <c r="AL62" s="87">
        <v>0</v>
      </c>
      <c r="AM62" s="87">
        <v>78</v>
      </c>
      <c r="AN62" s="87">
        <v>0</v>
      </c>
      <c r="AO62" s="87">
        <v>0</v>
      </c>
      <c r="AP62" s="87">
        <v>0</v>
      </c>
      <c r="AQ62" s="87">
        <v>0</v>
      </c>
      <c r="AR62" s="87">
        <v>0</v>
      </c>
      <c r="AS62" s="87">
        <v>0</v>
      </c>
      <c r="AT62" s="87">
        <f>SUM(AU62:AY62)</f>
        <v>0</v>
      </c>
      <c r="AU62" s="87">
        <v>0</v>
      </c>
      <c r="AV62" s="87">
        <v>0</v>
      </c>
      <c r="AW62" s="87">
        <v>0</v>
      </c>
      <c r="AX62" s="87">
        <v>0</v>
      </c>
      <c r="AY62" s="87">
        <v>0</v>
      </c>
      <c r="AZ62" s="87">
        <f>SUM(BA62:BC62)</f>
        <v>0</v>
      </c>
      <c r="BA62" s="87">
        <v>0</v>
      </c>
      <c r="BB62" s="87">
        <v>0</v>
      </c>
      <c r="BC62" s="87">
        <v>0</v>
      </c>
    </row>
    <row r="63" spans="1:55" ht="13.5" customHeight="1">
      <c r="A63" s="98" t="s">
        <v>41</v>
      </c>
      <c r="B63" s="96" t="s">
        <v>372</v>
      </c>
      <c r="C63" s="85" t="s">
        <v>373</v>
      </c>
      <c r="D63" s="87">
        <f>SUM(E63,+H63,+K63)</f>
        <v>606</v>
      </c>
      <c r="E63" s="87">
        <f>SUM(F63:G63)</f>
        <v>0</v>
      </c>
      <c r="F63" s="87">
        <v>0</v>
      </c>
      <c r="G63" s="87">
        <v>0</v>
      </c>
      <c r="H63" s="87">
        <f>SUM(I63:J63)</f>
        <v>606</v>
      </c>
      <c r="I63" s="87">
        <v>0</v>
      </c>
      <c r="J63" s="87">
        <v>606</v>
      </c>
      <c r="K63" s="87">
        <f>SUM(L63:M63)</f>
        <v>0</v>
      </c>
      <c r="L63" s="87">
        <v>0</v>
      </c>
      <c r="M63" s="87">
        <v>0</v>
      </c>
      <c r="N63" s="87">
        <f>SUM(O63,+V63,+AC63)</f>
        <v>606</v>
      </c>
      <c r="O63" s="87">
        <f>SUM(P63:U63)</f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f>SUM(W63:AB63)</f>
        <v>606</v>
      </c>
      <c r="W63" s="87">
        <v>606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f>SUM(AD63:AE63)</f>
        <v>0</v>
      </c>
      <c r="AD63" s="87">
        <v>0</v>
      </c>
      <c r="AE63" s="87">
        <v>0</v>
      </c>
      <c r="AF63" s="87">
        <f>SUM(AG63:AI63)</f>
        <v>2</v>
      </c>
      <c r="AG63" s="87">
        <v>2</v>
      </c>
      <c r="AH63" s="87">
        <v>0</v>
      </c>
      <c r="AI63" s="87">
        <v>0</v>
      </c>
      <c r="AJ63" s="87">
        <f>SUM(AK63:AS63)</f>
        <v>2</v>
      </c>
      <c r="AK63" s="87">
        <v>0</v>
      </c>
      <c r="AL63" s="87">
        <v>0</v>
      </c>
      <c r="AM63" s="87">
        <v>2</v>
      </c>
      <c r="AN63" s="87">
        <v>0</v>
      </c>
      <c r="AO63" s="87">
        <v>0</v>
      </c>
      <c r="AP63" s="87">
        <v>0</v>
      </c>
      <c r="AQ63" s="87">
        <v>0</v>
      </c>
      <c r="AR63" s="87">
        <v>0</v>
      </c>
      <c r="AS63" s="87">
        <v>0</v>
      </c>
      <c r="AT63" s="87">
        <f>SUM(AU63:AY63)</f>
        <v>0</v>
      </c>
      <c r="AU63" s="87">
        <v>0</v>
      </c>
      <c r="AV63" s="87">
        <v>0</v>
      </c>
      <c r="AW63" s="87">
        <v>0</v>
      </c>
      <c r="AX63" s="87">
        <v>0</v>
      </c>
      <c r="AY63" s="87">
        <v>0</v>
      </c>
      <c r="AZ63" s="87">
        <f>SUM(BA63:BC63)</f>
        <v>0</v>
      </c>
      <c r="BA63" s="87">
        <v>0</v>
      </c>
      <c r="BB63" s="87">
        <v>0</v>
      </c>
      <c r="BC63" s="87">
        <v>0</v>
      </c>
    </row>
    <row r="64" spans="1:55" ht="13.5" customHeight="1">
      <c r="A64" s="98" t="s">
        <v>41</v>
      </c>
      <c r="B64" s="96" t="s">
        <v>374</v>
      </c>
      <c r="C64" s="85" t="s">
        <v>375</v>
      </c>
      <c r="D64" s="87">
        <f>SUM(E64,+H64,+K64)</f>
        <v>1329</v>
      </c>
      <c r="E64" s="87">
        <f>SUM(F64:G64)</f>
        <v>0</v>
      </c>
      <c r="F64" s="87">
        <v>0</v>
      </c>
      <c r="G64" s="87">
        <v>0</v>
      </c>
      <c r="H64" s="87">
        <f>SUM(I64:J64)</f>
        <v>1329</v>
      </c>
      <c r="I64" s="87">
        <v>102</v>
      </c>
      <c r="J64" s="87">
        <v>1227</v>
      </c>
      <c r="K64" s="87">
        <f>SUM(L64:M64)</f>
        <v>0</v>
      </c>
      <c r="L64" s="87">
        <v>0</v>
      </c>
      <c r="M64" s="87">
        <v>0</v>
      </c>
      <c r="N64" s="87">
        <f>SUM(O64,+V64,+AC64)</f>
        <v>1329</v>
      </c>
      <c r="O64" s="87">
        <f>SUM(P64:U64)</f>
        <v>102</v>
      </c>
      <c r="P64" s="87">
        <v>0</v>
      </c>
      <c r="Q64" s="87">
        <v>0</v>
      </c>
      <c r="R64" s="87">
        <v>0</v>
      </c>
      <c r="S64" s="87">
        <v>0</v>
      </c>
      <c r="T64" s="87">
        <v>0</v>
      </c>
      <c r="U64" s="87">
        <v>102</v>
      </c>
      <c r="V64" s="87">
        <f>SUM(W64:AB64)</f>
        <v>1227</v>
      </c>
      <c r="W64" s="87">
        <v>0</v>
      </c>
      <c r="X64" s="87">
        <v>0</v>
      </c>
      <c r="Y64" s="87">
        <v>0</v>
      </c>
      <c r="Z64" s="87">
        <v>0</v>
      </c>
      <c r="AA64" s="87">
        <v>0</v>
      </c>
      <c r="AB64" s="87">
        <v>1227</v>
      </c>
      <c r="AC64" s="87">
        <f>SUM(AD64:AE64)</f>
        <v>0</v>
      </c>
      <c r="AD64" s="87">
        <v>0</v>
      </c>
      <c r="AE64" s="87">
        <v>0</v>
      </c>
      <c r="AF64" s="87">
        <f>SUM(AG64:AI64)</f>
        <v>0</v>
      </c>
      <c r="AG64" s="87">
        <v>0</v>
      </c>
      <c r="AH64" s="87">
        <v>0</v>
      </c>
      <c r="AI64" s="87">
        <v>0</v>
      </c>
      <c r="AJ64" s="87">
        <f>SUM(AK64:AS64)</f>
        <v>0</v>
      </c>
      <c r="AK64" s="87">
        <v>0</v>
      </c>
      <c r="AL64" s="87">
        <v>0</v>
      </c>
      <c r="AM64" s="87">
        <v>0</v>
      </c>
      <c r="AN64" s="87">
        <v>0</v>
      </c>
      <c r="AO64" s="87">
        <v>0</v>
      </c>
      <c r="AP64" s="87">
        <v>0</v>
      </c>
      <c r="AQ64" s="87">
        <v>0</v>
      </c>
      <c r="AR64" s="87">
        <v>0</v>
      </c>
      <c r="AS64" s="87">
        <v>0</v>
      </c>
      <c r="AT64" s="87">
        <f>SUM(AU64:AY64)</f>
        <v>0</v>
      </c>
      <c r="AU64" s="87">
        <v>0</v>
      </c>
      <c r="AV64" s="87">
        <v>0</v>
      </c>
      <c r="AW64" s="87">
        <v>0</v>
      </c>
      <c r="AX64" s="87">
        <v>0</v>
      </c>
      <c r="AY64" s="87">
        <v>0</v>
      </c>
      <c r="AZ64" s="87">
        <f>SUM(BA64:BC64)</f>
        <v>0</v>
      </c>
      <c r="BA64" s="87">
        <v>0</v>
      </c>
      <c r="BB64" s="87">
        <v>0</v>
      </c>
      <c r="BC64" s="87">
        <v>0</v>
      </c>
    </row>
    <row r="65" spans="1:55" ht="13.5" customHeight="1">
      <c r="A65" s="98" t="s">
        <v>41</v>
      </c>
      <c r="B65" s="96" t="s">
        <v>376</v>
      </c>
      <c r="C65" s="85" t="s">
        <v>377</v>
      </c>
      <c r="D65" s="87">
        <f>SUM(E65,+H65,+K65)</f>
        <v>346</v>
      </c>
      <c r="E65" s="87">
        <f>SUM(F65:G65)</f>
        <v>0</v>
      </c>
      <c r="F65" s="87">
        <v>0</v>
      </c>
      <c r="G65" s="87">
        <v>0</v>
      </c>
      <c r="H65" s="87">
        <f>SUM(I65:J65)</f>
        <v>346</v>
      </c>
      <c r="I65" s="87">
        <v>191</v>
      </c>
      <c r="J65" s="87">
        <v>155</v>
      </c>
      <c r="K65" s="87">
        <f>SUM(L65:M65)</f>
        <v>0</v>
      </c>
      <c r="L65" s="87">
        <v>0</v>
      </c>
      <c r="M65" s="87">
        <v>0</v>
      </c>
      <c r="N65" s="87">
        <f>SUM(O65,+V65,+AC65)</f>
        <v>346</v>
      </c>
      <c r="O65" s="87">
        <f>SUM(P65:U65)</f>
        <v>191</v>
      </c>
      <c r="P65" s="87">
        <v>191</v>
      </c>
      <c r="Q65" s="87">
        <v>0</v>
      </c>
      <c r="R65" s="87">
        <v>0</v>
      </c>
      <c r="S65" s="87">
        <v>0</v>
      </c>
      <c r="T65" s="87">
        <v>0</v>
      </c>
      <c r="U65" s="87">
        <v>0</v>
      </c>
      <c r="V65" s="87">
        <f>SUM(W65:AB65)</f>
        <v>155</v>
      </c>
      <c r="W65" s="87">
        <v>155</v>
      </c>
      <c r="X65" s="87">
        <v>0</v>
      </c>
      <c r="Y65" s="87">
        <v>0</v>
      </c>
      <c r="Z65" s="87">
        <v>0</v>
      </c>
      <c r="AA65" s="87">
        <v>0</v>
      </c>
      <c r="AB65" s="87">
        <v>0</v>
      </c>
      <c r="AC65" s="87">
        <f>SUM(AD65:AE65)</f>
        <v>0</v>
      </c>
      <c r="AD65" s="87">
        <v>0</v>
      </c>
      <c r="AE65" s="87">
        <v>0</v>
      </c>
      <c r="AF65" s="87">
        <f>SUM(AG65:AI65)</f>
        <v>88</v>
      </c>
      <c r="AG65" s="87">
        <v>88</v>
      </c>
      <c r="AH65" s="87">
        <v>0</v>
      </c>
      <c r="AI65" s="87">
        <v>0</v>
      </c>
      <c r="AJ65" s="87">
        <f>SUM(AK65:AS65)</f>
        <v>88</v>
      </c>
      <c r="AK65" s="87">
        <v>0</v>
      </c>
      <c r="AL65" s="87">
        <v>0</v>
      </c>
      <c r="AM65" s="87">
        <v>88</v>
      </c>
      <c r="AN65" s="87">
        <v>0</v>
      </c>
      <c r="AO65" s="87">
        <v>0</v>
      </c>
      <c r="AP65" s="87">
        <v>0</v>
      </c>
      <c r="AQ65" s="87">
        <v>0</v>
      </c>
      <c r="AR65" s="87">
        <v>0</v>
      </c>
      <c r="AS65" s="87">
        <v>0</v>
      </c>
      <c r="AT65" s="87">
        <f>SUM(AU65:AY65)</f>
        <v>0</v>
      </c>
      <c r="AU65" s="87">
        <v>0</v>
      </c>
      <c r="AV65" s="87">
        <v>0</v>
      </c>
      <c r="AW65" s="87">
        <v>0</v>
      </c>
      <c r="AX65" s="87">
        <v>0</v>
      </c>
      <c r="AY65" s="87">
        <v>0</v>
      </c>
      <c r="AZ65" s="87">
        <f>SUM(BA65:BC65)</f>
        <v>0</v>
      </c>
      <c r="BA65" s="87">
        <v>0</v>
      </c>
      <c r="BB65" s="87">
        <v>0</v>
      </c>
      <c r="BC65" s="87">
        <v>0</v>
      </c>
    </row>
    <row r="66" spans="1:55" ht="13.5" customHeight="1">
      <c r="A66" s="98" t="s">
        <v>41</v>
      </c>
      <c r="B66" s="96" t="s">
        <v>378</v>
      </c>
      <c r="C66" s="85" t="s">
        <v>379</v>
      </c>
      <c r="D66" s="87">
        <f>SUM(E66,+H66,+K66)</f>
        <v>2235</v>
      </c>
      <c r="E66" s="87">
        <f>SUM(F66:G66)</f>
        <v>0</v>
      </c>
      <c r="F66" s="87">
        <v>0</v>
      </c>
      <c r="G66" s="87">
        <v>0</v>
      </c>
      <c r="H66" s="87">
        <f>SUM(I66:J66)</f>
        <v>531</v>
      </c>
      <c r="I66" s="87">
        <v>531</v>
      </c>
      <c r="J66" s="87">
        <v>0</v>
      </c>
      <c r="K66" s="87">
        <f>SUM(L66:M66)</f>
        <v>1704</v>
      </c>
      <c r="L66" s="87">
        <v>0</v>
      </c>
      <c r="M66" s="87">
        <v>1704</v>
      </c>
      <c r="N66" s="87">
        <f>SUM(O66,+V66,+AC66)</f>
        <v>2235</v>
      </c>
      <c r="O66" s="87">
        <f>SUM(P66:U66)</f>
        <v>531</v>
      </c>
      <c r="P66" s="87">
        <v>531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f>SUM(W66:AB66)</f>
        <v>1704</v>
      </c>
      <c r="W66" s="87">
        <v>1704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f>SUM(AD66:AE66)</f>
        <v>0</v>
      </c>
      <c r="AD66" s="87">
        <v>0</v>
      </c>
      <c r="AE66" s="87">
        <v>0</v>
      </c>
      <c r="AF66" s="87">
        <f>SUM(AG66:AI66)</f>
        <v>10</v>
      </c>
      <c r="AG66" s="87">
        <v>10</v>
      </c>
      <c r="AH66" s="87">
        <v>0</v>
      </c>
      <c r="AI66" s="87">
        <v>0</v>
      </c>
      <c r="AJ66" s="87">
        <f>SUM(AK66:AS66)</f>
        <v>10</v>
      </c>
      <c r="AK66" s="87">
        <v>0</v>
      </c>
      <c r="AL66" s="87">
        <v>0</v>
      </c>
      <c r="AM66" s="87">
        <v>10</v>
      </c>
      <c r="AN66" s="87">
        <v>0</v>
      </c>
      <c r="AO66" s="87">
        <v>0</v>
      </c>
      <c r="AP66" s="87">
        <v>0</v>
      </c>
      <c r="AQ66" s="87">
        <v>0</v>
      </c>
      <c r="AR66" s="87">
        <v>0</v>
      </c>
      <c r="AS66" s="87">
        <v>0</v>
      </c>
      <c r="AT66" s="87">
        <f>SUM(AU66:AY66)</f>
        <v>0</v>
      </c>
      <c r="AU66" s="87">
        <v>0</v>
      </c>
      <c r="AV66" s="87">
        <v>0</v>
      </c>
      <c r="AW66" s="87">
        <v>0</v>
      </c>
      <c r="AX66" s="87">
        <v>0</v>
      </c>
      <c r="AY66" s="87">
        <v>0</v>
      </c>
      <c r="AZ66" s="87">
        <f>SUM(BA66:BC66)</f>
        <v>3</v>
      </c>
      <c r="BA66" s="87">
        <v>3</v>
      </c>
      <c r="BB66" s="87">
        <v>0</v>
      </c>
      <c r="BC66" s="87">
        <v>0</v>
      </c>
    </row>
    <row r="67" spans="1:55" ht="13.5" customHeight="1">
      <c r="A67" s="98" t="s">
        <v>41</v>
      </c>
      <c r="B67" s="96" t="s">
        <v>380</v>
      </c>
      <c r="C67" s="85" t="s">
        <v>381</v>
      </c>
      <c r="D67" s="87">
        <f>SUM(E67,+H67,+K67)</f>
        <v>73</v>
      </c>
      <c r="E67" s="87">
        <f>SUM(F67:G67)</f>
        <v>0</v>
      </c>
      <c r="F67" s="87">
        <v>0</v>
      </c>
      <c r="G67" s="87">
        <v>0</v>
      </c>
      <c r="H67" s="87">
        <f>SUM(I67:J67)</f>
        <v>73</v>
      </c>
      <c r="I67" s="87">
        <v>37</v>
      </c>
      <c r="J67" s="87">
        <v>36</v>
      </c>
      <c r="K67" s="87">
        <f>SUM(L67:M67)</f>
        <v>0</v>
      </c>
      <c r="L67" s="87">
        <v>0</v>
      </c>
      <c r="M67" s="87">
        <v>0</v>
      </c>
      <c r="N67" s="87">
        <f>SUM(O67,+V67,+AC67)</f>
        <v>73</v>
      </c>
      <c r="O67" s="87">
        <f>SUM(P67:U67)</f>
        <v>37</v>
      </c>
      <c r="P67" s="87">
        <v>0</v>
      </c>
      <c r="Q67" s="87">
        <v>0</v>
      </c>
      <c r="R67" s="87">
        <v>0</v>
      </c>
      <c r="S67" s="87">
        <v>0</v>
      </c>
      <c r="T67" s="87">
        <v>0</v>
      </c>
      <c r="U67" s="87">
        <v>37</v>
      </c>
      <c r="V67" s="87">
        <f>SUM(W67:AB67)</f>
        <v>36</v>
      </c>
      <c r="W67" s="87">
        <v>0</v>
      </c>
      <c r="X67" s="87">
        <v>0</v>
      </c>
      <c r="Y67" s="87">
        <v>0</v>
      </c>
      <c r="Z67" s="87">
        <v>0</v>
      </c>
      <c r="AA67" s="87">
        <v>0</v>
      </c>
      <c r="AB67" s="87">
        <v>36</v>
      </c>
      <c r="AC67" s="87">
        <f>SUM(AD67:AE67)</f>
        <v>0</v>
      </c>
      <c r="AD67" s="87">
        <v>0</v>
      </c>
      <c r="AE67" s="87">
        <v>0</v>
      </c>
      <c r="AF67" s="87">
        <f>SUM(AG67:AI67)</f>
        <v>0</v>
      </c>
      <c r="AG67" s="87">
        <v>0</v>
      </c>
      <c r="AH67" s="87">
        <v>0</v>
      </c>
      <c r="AI67" s="87">
        <v>0</v>
      </c>
      <c r="AJ67" s="87">
        <f>SUM(AK67:AS67)</f>
        <v>0</v>
      </c>
      <c r="AK67" s="87">
        <v>0</v>
      </c>
      <c r="AL67" s="87">
        <v>0</v>
      </c>
      <c r="AM67" s="87">
        <v>0</v>
      </c>
      <c r="AN67" s="87">
        <v>0</v>
      </c>
      <c r="AO67" s="87">
        <v>0</v>
      </c>
      <c r="AP67" s="87">
        <v>0</v>
      </c>
      <c r="AQ67" s="87">
        <v>0</v>
      </c>
      <c r="AR67" s="87">
        <v>0</v>
      </c>
      <c r="AS67" s="87">
        <v>0</v>
      </c>
      <c r="AT67" s="87">
        <f>SUM(AU67:AY67)</f>
        <v>0</v>
      </c>
      <c r="AU67" s="87">
        <v>0</v>
      </c>
      <c r="AV67" s="87">
        <v>0</v>
      </c>
      <c r="AW67" s="87">
        <v>0</v>
      </c>
      <c r="AX67" s="87">
        <v>0</v>
      </c>
      <c r="AY67" s="87">
        <v>0</v>
      </c>
      <c r="AZ67" s="87">
        <f>SUM(BA67:BC67)</f>
        <v>0</v>
      </c>
      <c r="BA67" s="87">
        <v>0</v>
      </c>
      <c r="BB67" s="87">
        <v>0</v>
      </c>
      <c r="BC67" s="87">
        <v>0</v>
      </c>
    </row>
    <row r="68" spans="1:55" ht="13.5" customHeight="1">
      <c r="A68" s="98" t="s">
        <v>41</v>
      </c>
      <c r="B68" s="96" t="s">
        <v>382</v>
      </c>
      <c r="C68" s="85" t="s">
        <v>383</v>
      </c>
      <c r="D68" s="87">
        <f>SUM(E68,+H68,+K68)</f>
        <v>10156</v>
      </c>
      <c r="E68" s="87">
        <f>SUM(F68:G68)</f>
        <v>0</v>
      </c>
      <c r="F68" s="87">
        <v>0</v>
      </c>
      <c r="G68" s="87">
        <v>0</v>
      </c>
      <c r="H68" s="87">
        <f>SUM(I68:J68)</f>
        <v>10156</v>
      </c>
      <c r="I68" s="87">
        <v>4485</v>
      </c>
      <c r="J68" s="87">
        <v>5671</v>
      </c>
      <c r="K68" s="87">
        <f>SUM(L68:M68)</f>
        <v>0</v>
      </c>
      <c r="L68" s="87">
        <v>0</v>
      </c>
      <c r="M68" s="87">
        <v>0</v>
      </c>
      <c r="N68" s="87">
        <f>SUM(O68,+V68,+AC68)</f>
        <v>10156</v>
      </c>
      <c r="O68" s="87">
        <f>SUM(P68:U68)</f>
        <v>4485</v>
      </c>
      <c r="P68" s="87">
        <v>4485</v>
      </c>
      <c r="Q68" s="87">
        <v>0</v>
      </c>
      <c r="R68" s="87">
        <v>0</v>
      </c>
      <c r="S68" s="87">
        <v>0</v>
      </c>
      <c r="T68" s="87">
        <v>0</v>
      </c>
      <c r="U68" s="87">
        <v>0</v>
      </c>
      <c r="V68" s="87">
        <f>SUM(W68:AB68)</f>
        <v>5671</v>
      </c>
      <c r="W68" s="87">
        <v>5671</v>
      </c>
      <c r="X68" s="87">
        <v>0</v>
      </c>
      <c r="Y68" s="87">
        <v>0</v>
      </c>
      <c r="Z68" s="87">
        <v>0</v>
      </c>
      <c r="AA68" s="87">
        <v>0</v>
      </c>
      <c r="AB68" s="87">
        <v>0</v>
      </c>
      <c r="AC68" s="87">
        <f>SUM(AD68:AE68)</f>
        <v>0</v>
      </c>
      <c r="AD68" s="87">
        <v>0</v>
      </c>
      <c r="AE68" s="87">
        <v>0</v>
      </c>
      <c r="AF68" s="87">
        <f>SUM(AG68:AI68)</f>
        <v>1</v>
      </c>
      <c r="AG68" s="87">
        <v>1</v>
      </c>
      <c r="AH68" s="87">
        <v>0</v>
      </c>
      <c r="AI68" s="87">
        <v>0</v>
      </c>
      <c r="AJ68" s="87">
        <f>SUM(AK68:AS68)</f>
        <v>26</v>
      </c>
      <c r="AK68" s="87">
        <v>0</v>
      </c>
      <c r="AL68" s="87">
        <v>25</v>
      </c>
      <c r="AM68" s="87">
        <v>1</v>
      </c>
      <c r="AN68" s="87">
        <v>0</v>
      </c>
      <c r="AO68" s="87">
        <v>0</v>
      </c>
      <c r="AP68" s="87">
        <v>0</v>
      </c>
      <c r="AQ68" s="87">
        <v>0</v>
      </c>
      <c r="AR68" s="87">
        <v>0</v>
      </c>
      <c r="AS68" s="87">
        <v>0</v>
      </c>
      <c r="AT68" s="87">
        <f>SUM(AU68:AY68)</f>
        <v>0</v>
      </c>
      <c r="AU68" s="87">
        <v>0</v>
      </c>
      <c r="AV68" s="87">
        <v>0</v>
      </c>
      <c r="AW68" s="87">
        <v>0</v>
      </c>
      <c r="AX68" s="87">
        <v>0</v>
      </c>
      <c r="AY68" s="87">
        <v>0</v>
      </c>
      <c r="AZ68" s="87">
        <f>SUM(BA68:BC68)</f>
        <v>25</v>
      </c>
      <c r="BA68" s="87">
        <v>25</v>
      </c>
      <c r="BB68" s="87">
        <v>0</v>
      </c>
      <c r="BC68" s="87">
        <v>0</v>
      </c>
    </row>
    <row r="69" spans="1:55" ht="13.5" customHeight="1">
      <c r="A69" s="98" t="s">
        <v>41</v>
      </c>
      <c r="B69" s="96" t="s">
        <v>384</v>
      </c>
      <c r="C69" s="85" t="s">
        <v>385</v>
      </c>
      <c r="D69" s="87">
        <f>SUM(E69,+H69,+K69)</f>
        <v>245</v>
      </c>
      <c r="E69" s="87">
        <f>SUM(F69:G69)</f>
        <v>245</v>
      </c>
      <c r="F69" s="87">
        <v>0</v>
      </c>
      <c r="G69" s="87">
        <v>245</v>
      </c>
      <c r="H69" s="87">
        <f>SUM(I69:J69)</f>
        <v>0</v>
      </c>
      <c r="I69" s="87">
        <v>0</v>
      </c>
      <c r="J69" s="87">
        <v>0</v>
      </c>
      <c r="K69" s="87">
        <f>SUM(L69:M69)</f>
        <v>0</v>
      </c>
      <c r="L69" s="87">
        <v>0</v>
      </c>
      <c r="M69" s="87">
        <v>0</v>
      </c>
      <c r="N69" s="87">
        <f>SUM(O69,+V69,+AC69)</f>
        <v>245</v>
      </c>
      <c r="O69" s="87">
        <f>SUM(P69:U69)</f>
        <v>0</v>
      </c>
      <c r="P69" s="87">
        <v>0</v>
      </c>
      <c r="Q69" s="87">
        <v>0</v>
      </c>
      <c r="R69" s="87">
        <v>0</v>
      </c>
      <c r="S69" s="87">
        <v>0</v>
      </c>
      <c r="T69" s="87">
        <v>0</v>
      </c>
      <c r="U69" s="87">
        <v>0</v>
      </c>
      <c r="V69" s="87">
        <f>SUM(W69:AB69)</f>
        <v>245</v>
      </c>
      <c r="W69" s="87">
        <v>245</v>
      </c>
      <c r="X69" s="87">
        <v>0</v>
      </c>
      <c r="Y69" s="87">
        <v>0</v>
      </c>
      <c r="Z69" s="87">
        <v>0</v>
      </c>
      <c r="AA69" s="87">
        <v>0</v>
      </c>
      <c r="AB69" s="87">
        <v>0</v>
      </c>
      <c r="AC69" s="87">
        <f>SUM(AD69:AE69)</f>
        <v>0</v>
      </c>
      <c r="AD69" s="87">
        <v>0</v>
      </c>
      <c r="AE69" s="87">
        <v>0</v>
      </c>
      <c r="AF69" s="87">
        <f>SUM(AG69:AI69)</f>
        <v>1</v>
      </c>
      <c r="AG69" s="87">
        <v>1</v>
      </c>
      <c r="AH69" s="87">
        <v>0</v>
      </c>
      <c r="AI69" s="87">
        <v>0</v>
      </c>
      <c r="AJ69" s="87">
        <f>SUM(AK69:AS69)</f>
        <v>1</v>
      </c>
      <c r="AK69" s="87">
        <v>0</v>
      </c>
      <c r="AL69" s="87">
        <v>0</v>
      </c>
      <c r="AM69" s="87">
        <v>1</v>
      </c>
      <c r="AN69" s="87">
        <v>0</v>
      </c>
      <c r="AO69" s="87">
        <v>0</v>
      </c>
      <c r="AP69" s="87">
        <v>0</v>
      </c>
      <c r="AQ69" s="87">
        <v>0</v>
      </c>
      <c r="AR69" s="87">
        <v>0</v>
      </c>
      <c r="AS69" s="87">
        <v>0</v>
      </c>
      <c r="AT69" s="87">
        <f>SUM(AU69:AY69)</f>
        <v>0</v>
      </c>
      <c r="AU69" s="87">
        <v>0</v>
      </c>
      <c r="AV69" s="87">
        <v>0</v>
      </c>
      <c r="AW69" s="87">
        <v>0</v>
      </c>
      <c r="AX69" s="87">
        <v>0</v>
      </c>
      <c r="AY69" s="87">
        <v>0</v>
      </c>
      <c r="AZ69" s="87">
        <f>SUM(BA69:BC69)</f>
        <v>0</v>
      </c>
      <c r="BA69" s="87">
        <v>0</v>
      </c>
      <c r="BB69" s="87">
        <v>0</v>
      </c>
      <c r="BC69" s="87">
        <v>0</v>
      </c>
    </row>
    <row r="70" spans="1:55" ht="13.5" customHeight="1">
      <c r="A70" s="98" t="s">
        <v>41</v>
      </c>
      <c r="B70" s="96" t="s">
        <v>386</v>
      </c>
      <c r="C70" s="85" t="s">
        <v>387</v>
      </c>
      <c r="D70" s="87">
        <f>SUM(E70,+H70,+K70)</f>
        <v>411</v>
      </c>
      <c r="E70" s="87">
        <f>SUM(F70:G70)</f>
        <v>0</v>
      </c>
      <c r="F70" s="87">
        <v>0</v>
      </c>
      <c r="G70" s="87">
        <v>0</v>
      </c>
      <c r="H70" s="87">
        <f>SUM(I70:J70)</f>
        <v>309</v>
      </c>
      <c r="I70" s="87">
        <v>0</v>
      </c>
      <c r="J70" s="87">
        <v>309</v>
      </c>
      <c r="K70" s="87">
        <f>SUM(L70:M70)</f>
        <v>102</v>
      </c>
      <c r="L70" s="87">
        <v>102</v>
      </c>
      <c r="M70" s="87">
        <v>0</v>
      </c>
      <c r="N70" s="87">
        <f>SUM(O70,+V70,+AC70)</f>
        <v>411</v>
      </c>
      <c r="O70" s="87">
        <f>SUM(P70:U70)</f>
        <v>102</v>
      </c>
      <c r="P70" s="87">
        <v>0</v>
      </c>
      <c r="Q70" s="87">
        <v>0</v>
      </c>
      <c r="R70" s="87">
        <v>0</v>
      </c>
      <c r="S70" s="87">
        <v>0</v>
      </c>
      <c r="T70" s="87">
        <v>0</v>
      </c>
      <c r="U70" s="87">
        <v>102</v>
      </c>
      <c r="V70" s="87">
        <f>SUM(W70:AB70)</f>
        <v>309</v>
      </c>
      <c r="W70" s="87">
        <v>0</v>
      </c>
      <c r="X70" s="87">
        <v>0</v>
      </c>
      <c r="Y70" s="87">
        <v>0</v>
      </c>
      <c r="Z70" s="87">
        <v>0</v>
      </c>
      <c r="AA70" s="87">
        <v>0</v>
      </c>
      <c r="AB70" s="87">
        <v>309</v>
      </c>
      <c r="AC70" s="87">
        <f>SUM(AD70:AE70)</f>
        <v>0</v>
      </c>
      <c r="AD70" s="87">
        <v>0</v>
      </c>
      <c r="AE70" s="87">
        <v>0</v>
      </c>
      <c r="AF70" s="87">
        <f>SUM(AG70:AI70)</f>
        <v>0</v>
      </c>
      <c r="AG70" s="87">
        <v>0</v>
      </c>
      <c r="AH70" s="87">
        <v>0</v>
      </c>
      <c r="AI70" s="87">
        <v>0</v>
      </c>
      <c r="AJ70" s="87">
        <f>SUM(AK70:AS70)</f>
        <v>0</v>
      </c>
      <c r="AK70" s="87">
        <v>0</v>
      </c>
      <c r="AL70" s="87">
        <v>0</v>
      </c>
      <c r="AM70" s="87">
        <v>0</v>
      </c>
      <c r="AN70" s="87">
        <v>0</v>
      </c>
      <c r="AO70" s="87">
        <v>0</v>
      </c>
      <c r="AP70" s="87">
        <v>0</v>
      </c>
      <c r="AQ70" s="87">
        <v>0</v>
      </c>
      <c r="AR70" s="87">
        <v>0</v>
      </c>
      <c r="AS70" s="87">
        <v>0</v>
      </c>
      <c r="AT70" s="87">
        <f>SUM(AU70:AY70)</f>
        <v>0</v>
      </c>
      <c r="AU70" s="87">
        <v>0</v>
      </c>
      <c r="AV70" s="87">
        <v>0</v>
      </c>
      <c r="AW70" s="87">
        <v>0</v>
      </c>
      <c r="AX70" s="87">
        <v>0</v>
      </c>
      <c r="AY70" s="87">
        <v>0</v>
      </c>
      <c r="AZ70" s="87">
        <f>SUM(BA70:BC70)</f>
        <v>0</v>
      </c>
      <c r="BA70" s="87">
        <v>0</v>
      </c>
      <c r="BB70" s="87">
        <v>0</v>
      </c>
      <c r="BC70" s="87">
        <v>0</v>
      </c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70">
    <sortCondition ref="A8:A70"/>
    <sortCondition ref="B8:B70"/>
    <sortCondition ref="C8:C7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69" man="1"/>
    <brk id="31" min="1" max="69" man="1"/>
    <brk id="45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13000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13100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13101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13102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13103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13104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13105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13106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13107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13108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13109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13110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13111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13112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13113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13114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13115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13116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13117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13118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13119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13120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13121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13122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13123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13201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13202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13203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13204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13205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13206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13207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13208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13209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13210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13211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13212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13213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13214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13215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13218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13219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13220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13221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13222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13223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 t="str">
        <f>+水洗化人口等!B53</f>
        <v>13224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 t="str">
        <f>+水洗化人口等!B54</f>
        <v>13225</v>
      </c>
      <c r="AG54" s="2">
        <v>54</v>
      </c>
    </row>
    <row r="55" spans="27:36">
      <c r="AD55" s="2"/>
      <c r="AF55" s="2" t="str">
        <f>+水洗化人口等!B55</f>
        <v>13227</v>
      </c>
      <c r="AG55" s="2">
        <v>55</v>
      </c>
    </row>
    <row r="56" spans="27:36">
      <c r="AF56" s="2" t="str">
        <f>+水洗化人口等!B56</f>
        <v>13228</v>
      </c>
      <c r="AG56" s="2">
        <v>56</v>
      </c>
    </row>
    <row r="57" spans="27:36">
      <c r="AF57" s="2" t="str">
        <f>+水洗化人口等!B57</f>
        <v>13229</v>
      </c>
      <c r="AG57" s="2">
        <v>57</v>
      </c>
    </row>
    <row r="58" spans="27:36">
      <c r="AF58" s="2" t="str">
        <f>+水洗化人口等!B58</f>
        <v>13303</v>
      </c>
      <c r="AG58" s="2">
        <v>58</v>
      </c>
    </row>
    <row r="59" spans="27:36">
      <c r="AF59" s="2" t="str">
        <f>+水洗化人口等!B59</f>
        <v>13305</v>
      </c>
      <c r="AG59" s="2">
        <v>59</v>
      </c>
    </row>
    <row r="60" spans="27:36">
      <c r="AF60" s="2" t="str">
        <f>+水洗化人口等!B60</f>
        <v>13307</v>
      </c>
      <c r="AG60" s="2">
        <v>60</v>
      </c>
    </row>
    <row r="61" spans="27:36">
      <c r="AF61" s="2" t="str">
        <f>+水洗化人口等!B61</f>
        <v>13308</v>
      </c>
      <c r="AG61" s="2">
        <v>61</v>
      </c>
    </row>
    <row r="62" spans="27:36">
      <c r="AF62" s="2" t="str">
        <f>+水洗化人口等!B62</f>
        <v>13361</v>
      </c>
      <c r="AG62" s="2">
        <v>62</v>
      </c>
    </row>
    <row r="63" spans="27:36">
      <c r="AF63" s="2" t="str">
        <f>+水洗化人口等!B63</f>
        <v>13362</v>
      </c>
      <c r="AG63" s="2">
        <v>63</v>
      </c>
    </row>
    <row r="64" spans="27:36">
      <c r="AF64" s="2" t="str">
        <f>+水洗化人口等!B64</f>
        <v>13363</v>
      </c>
      <c r="AG64" s="2">
        <v>64</v>
      </c>
    </row>
    <row r="65" spans="32:33">
      <c r="AF65" s="2" t="str">
        <f>+水洗化人口等!B65</f>
        <v>13364</v>
      </c>
      <c r="AG65" s="2">
        <v>65</v>
      </c>
    </row>
    <row r="66" spans="32:33">
      <c r="AF66" s="2" t="str">
        <f>+水洗化人口等!B66</f>
        <v>13381</v>
      </c>
      <c r="AG66" s="2">
        <v>66</v>
      </c>
    </row>
    <row r="67" spans="32:33">
      <c r="AF67" s="2" t="str">
        <f>+水洗化人口等!B67</f>
        <v>13382</v>
      </c>
      <c r="AG67" s="2">
        <v>67</v>
      </c>
    </row>
    <row r="68" spans="32:33">
      <c r="AF68" s="2" t="str">
        <f>+水洗化人口等!B68</f>
        <v>13401</v>
      </c>
      <c r="AG68" s="2">
        <v>68</v>
      </c>
    </row>
    <row r="69" spans="32:33">
      <c r="AF69" s="2" t="str">
        <f>+水洗化人口等!B69</f>
        <v>13402</v>
      </c>
      <c r="AG69" s="2">
        <v>69</v>
      </c>
    </row>
    <row r="70" spans="32:33">
      <c r="AF70" s="2" t="str">
        <f>+水洗化人口等!B70</f>
        <v>13421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2024-01-30T01:39:24Z</dcterms:modified>
</cp:coreProperties>
</file>