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06山形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'災害廃棄物事業経費（歳出）'!$2:$14</definedName>
    <definedName name="_xlnm.Print_Area" localSheetId="2">'災害廃棄物事業経費（歳入）'!$2:$14</definedName>
    <definedName name="_xlnm.Print_Area" localSheetId="0">'災害廃棄物事業経費（市町村）'!$2:$12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組合分担金内訳!$2:$12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H14" i="4"/>
  <c r="CG14" i="4"/>
  <c r="BZ14" i="4"/>
  <c r="BU14" i="4"/>
  <c r="BT14" i="4"/>
  <c r="BN14" i="4"/>
  <c r="BM14" i="4"/>
  <c r="CC14" i="4"/>
  <c r="BW14" i="4"/>
  <c r="BJ14" i="4"/>
  <c r="CE14" i="4"/>
  <c r="CD14" i="4"/>
  <c r="BY14" i="4"/>
  <c r="BX14" i="4"/>
  <c r="BS14" i="4"/>
  <c r="BL14" i="4"/>
  <c r="BK14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8" i="6"/>
  <c r="D8" i="6"/>
  <c r="J8" i="2" s="1"/>
  <c r="CG13" i="4"/>
  <c r="CE13" i="4"/>
  <c r="BZ13" i="4"/>
  <c r="BY13" i="4"/>
  <c r="BT13" i="4"/>
  <c r="BS13" i="4"/>
  <c r="BM13" i="4"/>
  <c r="BL13" i="4"/>
  <c r="CB13" i="4"/>
  <c r="BN13" i="4"/>
  <c r="CD13" i="4"/>
  <c r="CC13" i="4"/>
  <c r="BX13" i="4"/>
  <c r="BV13" i="4"/>
  <c r="BR13" i="4"/>
  <c r="BK13" i="4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E8" i="2"/>
  <c r="BE12" i="5"/>
  <c r="BB12" i="5"/>
  <c r="AW12" i="5"/>
  <c r="AT12" i="5"/>
  <c r="AO12" i="5"/>
  <c r="AL12" i="5"/>
  <c r="AG12" i="5"/>
  <c r="H12" i="5"/>
  <c r="Q12" i="5"/>
  <c r="E12" i="5"/>
  <c r="D12" i="5"/>
  <c r="G12" i="5"/>
  <c r="CH12" i="4"/>
  <c r="CC12" i="4"/>
  <c r="CB12" i="4"/>
  <c r="BW12" i="4"/>
  <c r="BK12" i="4"/>
  <c r="BJ12" i="4"/>
  <c r="CG12" i="4"/>
  <c r="CE12" i="4"/>
  <c r="CA12" i="4"/>
  <c r="BZ12" i="4"/>
  <c r="BY12" i="4"/>
  <c r="BV12" i="4"/>
  <c r="BU12" i="4"/>
  <c r="BT12" i="4"/>
  <c r="BS12" i="4"/>
  <c r="BN12" i="4"/>
  <c r="BM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I11" i="1"/>
  <c r="DD11" i="1"/>
  <c r="DC11" i="1"/>
  <c r="CX11" i="1"/>
  <c r="CL11" i="1"/>
  <c r="CK11" i="1"/>
  <c r="DH11" i="1"/>
  <c r="DF11" i="1"/>
  <c r="DE11" i="1"/>
  <c r="BZ11" i="1"/>
  <c r="DA11" i="1"/>
  <c r="CZ11" i="1"/>
  <c r="CY11" i="1"/>
  <c r="BU11" i="1"/>
  <c r="CV11" i="1"/>
  <c r="CU11" i="1"/>
  <c r="CT11" i="1"/>
  <c r="CS11" i="1"/>
  <c r="CO11" i="1"/>
  <c r="CN11" i="1"/>
  <c r="CM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E9" i="5"/>
  <c r="D9" i="5"/>
  <c r="G9" i="5"/>
  <c r="BN9" i="1" s="1"/>
  <c r="CH9" i="4"/>
  <c r="CE9" i="4"/>
  <c r="CB9" i="4"/>
  <c r="BY9" i="4"/>
  <c r="BS9" i="4"/>
  <c r="BM9" i="4"/>
  <c r="BJ9" i="4"/>
  <c r="CC9" i="4"/>
  <c r="BZ9" i="4"/>
  <c r="BT9" i="4"/>
  <c r="BN9" i="4"/>
  <c r="BK9" i="4"/>
  <c r="CG9" i="4"/>
  <c r="CD9" i="4"/>
  <c r="BU9" i="4"/>
  <c r="BL9" i="4"/>
  <c r="M9" i="3"/>
  <c r="DI9" i="1"/>
  <c r="DH9" i="1"/>
  <c r="DC9" i="1"/>
  <c r="CV9" i="1"/>
  <c r="CK9" i="1"/>
  <c r="DF9" i="1"/>
  <c r="DE9" i="1"/>
  <c r="DD9" i="1"/>
  <c r="DA9" i="1"/>
  <c r="CZ9" i="1"/>
  <c r="CY9" i="1"/>
  <c r="BU9" i="1"/>
  <c r="CU9" i="1"/>
  <c r="CT9" i="1"/>
  <c r="CS9" i="1"/>
  <c r="CO9" i="1"/>
  <c r="CN9" i="1"/>
  <c r="CM9" i="1"/>
  <c r="CL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I8" i="1"/>
  <c r="DH8" i="1"/>
  <c r="DE8" i="1"/>
  <c r="DD8" i="1"/>
  <c r="DC8" i="1"/>
  <c r="BZ8" i="1"/>
  <c r="CY8" i="1"/>
  <c r="BU8" i="1"/>
  <c r="CW8" i="1" s="1"/>
  <c r="CV8" i="1"/>
  <c r="CS8" i="1"/>
  <c r="CM8" i="1"/>
  <c r="CL8" i="1"/>
  <c r="CK8" i="1"/>
  <c r="BH8" i="1"/>
  <c r="BG8" i="1" s="1"/>
  <c r="BC8" i="1"/>
  <c r="DF8" i="1"/>
  <c r="DA8" i="1"/>
  <c r="CZ8" i="1"/>
  <c r="AS8" i="1"/>
  <c r="CU8" i="1"/>
  <c r="AN8" i="1"/>
  <c r="CO8" i="1"/>
  <c r="CN8" i="1"/>
  <c r="AF8" i="1"/>
  <c r="AE8" i="1" s="1"/>
  <c r="N8" i="1"/>
  <c r="E8" i="1"/>
  <c r="CW11" i="1" l="1"/>
  <c r="J9" i="2"/>
  <c r="J7" i="2" s="1"/>
  <c r="J14" i="3"/>
  <c r="S14" i="3"/>
  <c r="S9" i="2"/>
  <c r="BP14" i="4"/>
  <c r="BQ14" i="4"/>
  <c r="CA14" i="4"/>
  <c r="CB14" i="4"/>
  <c r="BV14" i="4"/>
  <c r="BR14" i="4"/>
  <c r="M14" i="3"/>
  <c r="CW9" i="2"/>
  <c r="AM9" i="2"/>
  <c r="BF9" i="2" s="1"/>
  <c r="M9" i="2"/>
  <c r="CR9" i="2"/>
  <c r="BO9" i="2"/>
  <c r="DB9" i="2"/>
  <c r="BH9" i="2"/>
  <c r="CU9" i="2"/>
  <c r="E9" i="2"/>
  <c r="S8" i="2"/>
  <c r="S13" i="3"/>
  <c r="J13" i="3"/>
  <c r="BI13" i="4"/>
  <c r="BU13" i="4"/>
  <c r="CH13" i="4"/>
  <c r="CA13" i="4"/>
  <c r="BJ13" i="4"/>
  <c r="BQ13" i="4"/>
  <c r="BW13" i="4"/>
  <c r="M13" i="3"/>
  <c r="CW8" i="2"/>
  <c r="M8" i="2"/>
  <c r="CR8" i="2"/>
  <c r="BO8" i="2"/>
  <c r="AM8" i="2"/>
  <c r="BF8" i="2" s="1"/>
  <c r="D8" i="2"/>
  <c r="DB8" i="2"/>
  <c r="BH8" i="2"/>
  <c r="CU8" i="2"/>
  <c r="I12" i="5"/>
  <c r="CE12" i="1"/>
  <c r="BD12" i="4"/>
  <c r="AL12" i="1"/>
  <c r="K12" i="4"/>
  <c r="F12" i="5"/>
  <c r="BC12" i="1"/>
  <c r="BC7" i="1" s="1"/>
  <c r="AB12" i="4"/>
  <c r="AB7" i="4" s="1"/>
  <c r="AM12" i="4"/>
  <c r="N12" i="5"/>
  <c r="BN12" i="1"/>
  <c r="BP12" i="4"/>
  <c r="BQ12" i="4"/>
  <c r="BI12" i="4"/>
  <c r="BL12" i="4"/>
  <c r="BR12" i="4"/>
  <c r="BX12" i="4"/>
  <c r="CD12" i="4"/>
  <c r="AM12" i="1"/>
  <c r="D12" i="1"/>
  <c r="CR12" i="1"/>
  <c r="BF12" i="1"/>
  <c r="N12" i="1"/>
  <c r="M12" i="1" s="1"/>
  <c r="CK12" i="1"/>
  <c r="DC12" i="1"/>
  <c r="BH12" i="1"/>
  <c r="BZ12" i="1"/>
  <c r="DB12" i="1" s="1"/>
  <c r="BU12" i="1"/>
  <c r="CW12" i="1" s="1"/>
  <c r="CS12" i="1"/>
  <c r="AM11" i="4"/>
  <c r="K11" i="4"/>
  <c r="F11" i="5"/>
  <c r="AL11" i="1"/>
  <c r="CP11" i="1" s="1"/>
  <c r="AB11" i="4"/>
  <c r="BC11" i="1"/>
  <c r="CE11" i="1"/>
  <c r="BD11" i="4"/>
  <c r="N11" i="5"/>
  <c r="I11" i="5"/>
  <c r="BI11" i="4"/>
  <c r="AM11" i="1"/>
  <c r="BF11" i="1" s="1"/>
  <c r="DB11" i="1"/>
  <c r="D11" i="1"/>
  <c r="CJ11" i="1"/>
  <c r="BG11" i="1"/>
  <c r="CI11" i="1" s="1"/>
  <c r="BP11" i="1"/>
  <c r="BD10" i="4"/>
  <c r="CE10" i="1"/>
  <c r="DG10" i="1" s="1"/>
  <c r="F10" i="5"/>
  <c r="K10" i="4"/>
  <c r="AL10" i="1"/>
  <c r="G10" i="5"/>
  <c r="AB10" i="4"/>
  <c r="CF10" i="4" s="1"/>
  <c r="CA10" i="4"/>
  <c r="BH10" i="4"/>
  <c r="BI10" i="4"/>
  <c r="M10" i="3"/>
  <c r="D10" i="3"/>
  <c r="DB10" i="1"/>
  <c r="BG10" i="1"/>
  <c r="CI10" i="1" s="1"/>
  <c r="CJ10" i="1"/>
  <c r="AN10" i="1"/>
  <c r="AM10" i="1" s="1"/>
  <c r="BF10" i="1" s="1"/>
  <c r="D10" i="1"/>
  <c r="BU10" i="1"/>
  <c r="CW10" i="1" s="1"/>
  <c r="BC9" i="1"/>
  <c r="AB9" i="4"/>
  <c r="F9" i="5"/>
  <c r="AL9" i="1"/>
  <c r="CP9" i="1" s="1"/>
  <c r="K9" i="4"/>
  <c r="BO9" i="4" s="1"/>
  <c r="H9" i="5"/>
  <c r="N9" i="5"/>
  <c r="I9" i="5"/>
  <c r="AM9" i="4"/>
  <c r="BV9" i="4"/>
  <c r="BQ9" i="4"/>
  <c r="BI9" i="4"/>
  <c r="CA9" i="4"/>
  <c r="BW9" i="4"/>
  <c r="BR9" i="4"/>
  <c r="BX9" i="4"/>
  <c r="M9" i="1"/>
  <c r="AM9" i="1"/>
  <c r="BF9" i="1" s="1"/>
  <c r="CW9" i="1"/>
  <c r="BH9" i="1"/>
  <c r="BZ9" i="1"/>
  <c r="DB9" i="1" s="1"/>
  <c r="CX9" i="1"/>
  <c r="E9" i="1"/>
  <c r="BP9" i="1"/>
  <c r="CF8" i="4"/>
  <c r="CE8" i="1"/>
  <c r="D8" i="5"/>
  <c r="G8" i="5"/>
  <c r="BH8" i="4"/>
  <c r="BI8" i="4"/>
  <c r="D8" i="3"/>
  <c r="D8" i="1"/>
  <c r="M8" i="1"/>
  <c r="CI8" i="1"/>
  <c r="CX8" i="1"/>
  <c r="AX8" i="1"/>
  <c r="DB8" i="1" s="1"/>
  <c r="BP8" i="1"/>
  <c r="CT8" i="1"/>
  <c r="CJ8" i="1"/>
  <c r="S7" i="3" l="1"/>
  <c r="AB8" i="2"/>
  <c r="S7" i="2"/>
  <c r="J7" i="3"/>
  <c r="DG8" i="1"/>
  <c r="CP12" i="1"/>
  <c r="BO12" i="4"/>
  <c r="AB13" i="3"/>
  <c r="BO10" i="1"/>
  <c r="CH10" i="1" s="1"/>
  <c r="DJ10" i="1" s="1"/>
  <c r="AB14" i="3"/>
  <c r="AB9" i="2"/>
  <c r="BI14" i="4"/>
  <c r="D14" i="3"/>
  <c r="CJ9" i="2"/>
  <c r="BG9" i="2"/>
  <c r="CI9" i="2" s="1"/>
  <c r="D9" i="2"/>
  <c r="CQ9" i="2"/>
  <c r="CH9" i="2"/>
  <c r="DJ9" i="2" s="1"/>
  <c r="BH13" i="4"/>
  <c r="BP13" i="4"/>
  <c r="D13" i="3"/>
  <c r="BG8" i="2"/>
  <c r="CI8" i="2" s="1"/>
  <c r="CJ8" i="2"/>
  <c r="CQ8" i="2"/>
  <c r="CF12" i="4"/>
  <c r="DG12" i="1"/>
  <c r="CI12" i="4"/>
  <c r="BH12" i="4"/>
  <c r="D12" i="3"/>
  <c r="BO12" i="1"/>
  <c r="CQ12" i="1" s="1"/>
  <c r="BG12" i="1"/>
  <c r="CI12" i="1" s="1"/>
  <c r="CJ12" i="1"/>
  <c r="BO11" i="4"/>
  <c r="DG11" i="1"/>
  <c r="CF11" i="4"/>
  <c r="BH11" i="4"/>
  <c r="BQ11" i="4"/>
  <c r="BP11" i="4"/>
  <c r="D11" i="3"/>
  <c r="CR11" i="1"/>
  <c r="BO11" i="1"/>
  <c r="BN10" i="1"/>
  <c r="CP10" i="1" s="1"/>
  <c r="I10" i="5"/>
  <c r="AM10" i="4"/>
  <c r="BO10" i="4" s="1"/>
  <c r="BQ10" i="4"/>
  <c r="CR10" i="1"/>
  <c r="CQ10" i="1"/>
  <c r="CE9" i="1"/>
  <c r="DG9" i="1" s="1"/>
  <c r="BD9" i="4"/>
  <c r="BP9" i="4"/>
  <c r="CI9" i="4"/>
  <c r="BH9" i="4"/>
  <c r="D9" i="3"/>
  <c r="D9" i="1"/>
  <c r="CJ9" i="1"/>
  <c r="BG9" i="1"/>
  <c r="CI9" i="1" s="1"/>
  <c r="BO9" i="1"/>
  <c r="CR9" i="1"/>
  <c r="I8" i="5"/>
  <c r="BN8" i="1"/>
  <c r="BN7" i="1" s="1"/>
  <c r="AM8" i="4"/>
  <c r="AM7" i="4" s="1"/>
  <c r="AL8" i="1"/>
  <c r="AL7" i="1" s="1"/>
  <c r="F8" i="5"/>
  <c r="K8" i="4"/>
  <c r="K7" i="4" s="1"/>
  <c r="BQ8" i="4"/>
  <c r="AM8" i="1"/>
  <c r="BF8" i="1" s="1"/>
  <c r="BO8" i="1"/>
  <c r="CR8" i="1"/>
  <c r="AB7" i="3" l="1"/>
  <c r="AB7" i="2"/>
  <c r="CE7" i="1"/>
  <c r="DG7" i="1"/>
  <c r="CF9" i="4"/>
  <c r="CF7" i="4" s="1"/>
  <c r="BD7" i="4"/>
  <c r="CH8" i="2"/>
  <c r="DJ8" i="2" s="1"/>
  <c r="CI14" i="4"/>
  <c r="BH14" i="4"/>
  <c r="CI13" i="4"/>
  <c r="CH12" i="1"/>
  <c r="DJ12" i="1" s="1"/>
  <c r="CI11" i="4"/>
  <c r="CQ11" i="1"/>
  <c r="CH11" i="1"/>
  <c r="DJ11" i="1" s="1"/>
  <c r="BP10" i="4"/>
  <c r="CI10" i="4"/>
  <c r="CH9" i="1"/>
  <c r="DJ9" i="1" s="1"/>
  <c r="CQ9" i="1"/>
  <c r="BO8" i="4"/>
  <c r="BO7" i="4" s="1"/>
  <c r="CP8" i="1"/>
  <c r="CP7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<sst xmlns="http://schemas.openxmlformats.org/spreadsheetml/2006/main" count="1416" uniqueCount="257">
  <si>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</si>
  <si>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</si>
  <si>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</si>
  <si>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</si>
  <si>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</si>
  <si>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</si>
  <si>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</si>
  <si>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</si>
  <si>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</si>
  <si>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</si>
  <si>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</si>
  <si>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</si>
  <si>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</si>
  <si>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</si>
  <si>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</si>
  <si>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</si>
  <si>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</si>
  <si>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</si>
  <si>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</si>
  <si>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</si>
  <si>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</si>
  <si>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</si>
  <si>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</si>
  <si>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</si>
  <si>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</si>
  <si>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</si>
  <si>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</si>
  <si>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</si>
  <si>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</si>
  <si>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</si>
  <si>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</si>
  <si>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</si>
  <si>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</si>
  <si>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</si>
  <si>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</si>
  <si>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</si>
  <si>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</si>
  <si>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</si>
  <si>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</si>
  <si>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</si>
  <si>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</si>
  <si>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</si>
  <si>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</si>
  <si>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</si>
  <si>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</si>
  <si>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</si>
  <si>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</si>
  <si>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</si>
  <si>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</si>
  <si>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</si>
  <si>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</si>
  <si>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</si>
  <si>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</si>
  <si>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</si>
  <si>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</si>
  <si>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</si>
  <si>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</si>
  <si>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</si>
  <si>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</si>
  <si>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</si>
  <si>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</si>
  <si>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</si>
  <si>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</si>
  <si>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</si>
  <si>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</si>
  <si>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</si>
  <si>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</si>
  <si>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</si>
  <si>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</si>
  <si>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</si>
  <si>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</si>
  <si>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</si>
  <si>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</si>
  <si>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</si>
  <si>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</si>
  <si>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</si>
  <si>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</si>
  <si>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</si>
  <si>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</si>
  <si>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</si>
  <si>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</si>
  <si>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</si>
  <si>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</si>
  <si>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</si>
  <si>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</si>
  <si>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</si>
  <si>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</si>
  <si>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</si>
  <si>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</si>
  <si>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</si>
  <si>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</si>
  <si>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</si>
  <si>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</si>
  <si>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</si>
  <si>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</si>
  <si>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</si>
  <si>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</si>
  <si>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</si>
  <si>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</si>
  <si>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</si>
  <si>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</si>
  <si>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</si>
  <si>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</si>
  <si>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</si>
  <si>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</si>
  <si>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</si>
  <si>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</si>
  <si>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</si>
  <si>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</si>
  <si>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</si>
  <si>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</si>
  <si>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</si>
  <si>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</si>
  <si>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</si>
  <si>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</si>
  <si>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</si>
  <si>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</si>
  <si>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</si>
  <si>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</si>
  <si>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</si>
  <si>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</si>
  <si>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</si>
  <si>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</si>
  <si>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</si>
  <si>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</si>
  <si>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</si>
  <si>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</si>
  <si>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</si>
  <si>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</si>
  <si>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</si>
  <si>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</si>
  <si>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</si>
  <si>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</si>
  <si>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</si>
  <si>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</si>
  <si>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</si>
  <si>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</si>
  <si>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</si>
  <si>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</si>
  <si>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</si>
  <si>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</si>
  <si>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</si>
  <si>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</si>
  <si>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</si>
  <si>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</si>
  <si>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</si>
  <si>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</si>
  <si>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</si>
  <si>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</si>
  <si>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</si>
  <si>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</si>
  <si>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</si>
  <si>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</si>
  <si>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</si>
  <si>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</si>
  <si>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</si>
  <si>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</si>
  <si>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</si>
  <si>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</si>
  <si>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</si>
  <si>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</si>
  <si>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</si>
  <si>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</si>
  <si>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</si>
  <si>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</si>
  <si>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</si>
  <si>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</si>
  <si>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</si>
  <si>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</si>
  <si>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</si>
  <si>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</si>
  <si>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</si>
  <si>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</si>
  <si>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</si>
  <si>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</si>
  <si>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</si>
  <si>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</si>
  <si>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</si>
  <si>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</si>
  <si>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</si>
  <si>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</si>
  <si>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</si>
  <si>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</si>
  <si>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</si>
  <si>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</si>
  <si>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</si>
  <si>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</si>
  <si>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</si>
  <si>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</si>
  <si>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</si>
  <si>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</si>
  <si>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</si>
  <si>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</si>
  <si>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</si>
  <si>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</si>
  <si>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</si>
  <si>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</si>
  <si>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</si>
  <si>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</si>
  <si>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山形県</t>
    <phoneticPr fontId="3"/>
  </si>
  <si>
    <t>06324</t>
    <phoneticPr fontId="3"/>
  </si>
  <si>
    <t>大江町</t>
    <phoneticPr fontId="3"/>
  </si>
  <si>
    <t/>
  </si>
  <si>
    <t>山形県</t>
    <phoneticPr fontId="3"/>
  </si>
  <si>
    <t>大江町</t>
    <phoneticPr fontId="3"/>
  </si>
  <si>
    <t>山形県</t>
    <phoneticPr fontId="3"/>
  </si>
  <si>
    <t>06324</t>
    <phoneticPr fontId="3"/>
  </si>
  <si>
    <t>大江町</t>
    <phoneticPr fontId="3"/>
  </si>
  <si>
    <t>山形県</t>
    <phoneticPr fontId="3"/>
  </si>
  <si>
    <t>06381</t>
  </si>
  <si>
    <t>06381</t>
    <phoneticPr fontId="3"/>
  </si>
  <si>
    <t>高畠町</t>
  </si>
  <si>
    <t>高畠町</t>
    <phoneticPr fontId="3"/>
  </si>
  <si>
    <t>06381</t>
    <phoneticPr fontId="3"/>
  </si>
  <si>
    <t>高畠町</t>
    <phoneticPr fontId="3"/>
  </si>
  <si>
    <t>06381</t>
    <phoneticPr fontId="3"/>
  </si>
  <si>
    <t>06952</t>
  </si>
  <si>
    <t>置賜広域行政事務組合</t>
  </si>
  <si>
    <t>06381</t>
    <phoneticPr fontId="3"/>
  </si>
  <si>
    <t>高畠町</t>
    <phoneticPr fontId="3"/>
  </si>
  <si>
    <t>06382</t>
  </si>
  <si>
    <t>06382</t>
    <phoneticPr fontId="3"/>
  </si>
  <si>
    <t>川西町</t>
  </si>
  <si>
    <t>川西町</t>
    <phoneticPr fontId="3"/>
  </si>
  <si>
    <t>06382</t>
    <phoneticPr fontId="3"/>
  </si>
  <si>
    <t>川西町</t>
    <phoneticPr fontId="3"/>
  </si>
  <si>
    <t>06382</t>
    <phoneticPr fontId="3"/>
  </si>
  <si>
    <t>川西町</t>
    <phoneticPr fontId="3"/>
  </si>
  <si>
    <t>06401</t>
  </si>
  <si>
    <t>06401</t>
    <phoneticPr fontId="3"/>
  </si>
  <si>
    <t>小国町</t>
  </si>
  <si>
    <t>小国町</t>
    <phoneticPr fontId="3"/>
  </si>
  <si>
    <t>小国町</t>
    <phoneticPr fontId="3"/>
  </si>
  <si>
    <t>山形県</t>
    <phoneticPr fontId="3"/>
  </si>
  <si>
    <t>06401</t>
    <phoneticPr fontId="3"/>
  </si>
  <si>
    <t>小国町</t>
    <phoneticPr fontId="3"/>
  </si>
  <si>
    <t>06403</t>
  </si>
  <si>
    <t>06403</t>
    <phoneticPr fontId="3"/>
  </si>
  <si>
    <t>飯豊町</t>
  </si>
  <si>
    <t>飯豊町</t>
    <phoneticPr fontId="3"/>
  </si>
  <si>
    <t>06403</t>
    <phoneticPr fontId="3"/>
  </si>
  <si>
    <t>飯豊町</t>
    <phoneticPr fontId="3"/>
  </si>
  <si>
    <t>06952</t>
    <phoneticPr fontId="3"/>
  </si>
  <si>
    <t>置賜広域行政事務組合</t>
    <phoneticPr fontId="3"/>
  </si>
  <si>
    <t>06952</t>
    <phoneticPr fontId="3"/>
  </si>
  <si>
    <t>置賜広域行政事務組合</t>
    <phoneticPr fontId="3"/>
  </si>
  <si>
    <t>06952</t>
    <phoneticPr fontId="3"/>
  </si>
  <si>
    <t>置賜広域行政事務組合</t>
    <phoneticPr fontId="3"/>
  </si>
  <si>
    <t>山形県</t>
    <phoneticPr fontId="3"/>
  </si>
  <si>
    <t>06953</t>
    <phoneticPr fontId="3"/>
  </si>
  <si>
    <t>西村山広域行政事務組合</t>
    <phoneticPr fontId="3"/>
  </si>
  <si>
    <t>06953</t>
    <phoneticPr fontId="3"/>
  </si>
  <si>
    <t>西村山広域行政事務組合</t>
    <phoneticPr fontId="3"/>
  </si>
  <si>
    <t>06953</t>
    <phoneticPr fontId="3"/>
  </si>
  <si>
    <t>06000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</si>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</sst>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254</v>
      </c>
      <c r="C7" s="76" t="s">
        <v>255</v>
      </c>
      <c r="D7" s="77">
        <f>SUM($D$8:$D$12)</f>
        <v>126498</v>
      </c>
      <c r="E7" s="77">
        <f>SUM($E$8:$E$12)</f>
        <v>57048</v>
      </c>
      <c r="F7" s="77">
        <f>SUM($F$8:$F$12)</f>
        <v>56870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88" t="s">
        <v>256</v>
      </c>
      <c r="K7" s="77">
        <f>SUM($K$8:$K$12)</f>
        <v>178</v>
      </c>
      <c r="L7" s="77">
        <f>SUM($L$8:$L$12)</f>
        <v>69450</v>
      </c>
      <c r="M7" s="77">
        <f>SUM($M$8:$M$12)</f>
        <v>919</v>
      </c>
      <c r="N7" s="77">
        <f>SUM($N$8:$N$12)</f>
        <v>427</v>
      </c>
      <c r="O7" s="77">
        <f>SUM($O$8:$O$12)</f>
        <v>427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88" t="s">
        <v>256</v>
      </c>
      <c r="T7" s="77">
        <f>SUM($T$8:$T$12)</f>
        <v>0</v>
      </c>
      <c r="U7" s="77">
        <f>SUM($U$8:$U$12)</f>
        <v>492</v>
      </c>
      <c r="V7" s="77">
        <f>SUM($V$8:$V$12)</f>
        <v>127417</v>
      </c>
      <c r="W7" s="77">
        <f>SUM($W$8:$W$12)</f>
        <v>57475</v>
      </c>
      <c r="X7" s="77">
        <f>SUM($X$8:$X$12)</f>
        <v>57297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88" t="s">
        <v>256</v>
      </c>
      <c r="AC7" s="77">
        <f>SUM($AC$8:$AC$12)</f>
        <v>178</v>
      </c>
      <c r="AD7" s="77">
        <f>SUM($AD$8:$AD$12)</f>
        <v>69942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77">
        <f>SUM($AL$8:$AL$12)</f>
        <v>0</v>
      </c>
      <c r="AM7" s="77">
        <f>SUM($AM$8:$AM$12)</f>
        <v>107221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111</v>
      </c>
      <c r="AT7" s="77">
        <f>SUM($AT$8:$AT$12)</f>
        <v>0</v>
      </c>
      <c r="AU7" s="77">
        <f>SUM($AU$8:$AU$12)</f>
        <v>111</v>
      </c>
      <c r="AV7" s="77">
        <f>SUM($AV$8:$AV$12)</f>
        <v>0</v>
      </c>
      <c r="AW7" s="77">
        <f>SUM($AW$8:$AW$12)</f>
        <v>0</v>
      </c>
      <c r="AX7" s="77">
        <f>SUM($AX$8:$AX$12)</f>
        <v>107110</v>
      </c>
      <c r="AY7" s="77">
        <f>SUM($AY$8:$AY$12)</f>
        <v>24638</v>
      </c>
      <c r="AZ7" s="77">
        <f>SUM($AZ$8:$AZ$12)</f>
        <v>3457</v>
      </c>
      <c r="BA7" s="77">
        <f>SUM($BA$8:$BA$12)</f>
        <v>5883</v>
      </c>
      <c r="BB7" s="77">
        <f>SUM($BB$8:$BB$12)</f>
        <v>73132</v>
      </c>
      <c r="BC7" s="77">
        <f>SUM($BC$8:$BC$12)</f>
        <v>18995</v>
      </c>
      <c r="BD7" s="77">
        <f>SUM($BD$8:$BD$12)</f>
        <v>0</v>
      </c>
      <c r="BE7" s="77">
        <f>SUM($BE$8:$BE$12)</f>
        <v>282</v>
      </c>
      <c r="BF7" s="77">
        <f>SUM($BF$8:$BF$12)</f>
        <v>107503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77">
        <f>SUM($BN$8:$BN$12)</f>
        <v>0</v>
      </c>
      <c r="BO7" s="77">
        <f>SUM($BO$8:$BO$12)</f>
        <v>237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237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237</v>
      </c>
      <c r="CE7" s="77">
        <f>SUM($CE$8:$CE$12)</f>
        <v>682</v>
      </c>
      <c r="CF7" s="77">
        <f>SUM($CF$8:$CF$12)</f>
        <v>0</v>
      </c>
      <c r="CG7" s="77">
        <f>SUM($CG$8:$CG$12)</f>
        <v>0</v>
      </c>
      <c r="CH7" s="77">
        <f>SUM($CH$8:$CH$12)</f>
        <v>237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77">
        <f>SUM($CP$8:$CP$12)</f>
        <v>0</v>
      </c>
      <c r="CQ7" s="77">
        <f>SUM($CQ$8:$CQ$12)</f>
        <v>107458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111</v>
      </c>
      <c r="CX7" s="77">
        <f>SUM($CX$8:$CX$12)</f>
        <v>0</v>
      </c>
      <c r="CY7" s="77">
        <f>SUM($CY$8:$CY$12)</f>
        <v>111</v>
      </c>
      <c r="CZ7" s="77">
        <f>SUM($CZ$8:$CZ$12)</f>
        <v>0</v>
      </c>
      <c r="DA7" s="77">
        <f>SUM($DA$8:$DA$12)</f>
        <v>0</v>
      </c>
      <c r="DB7" s="77">
        <f>SUM($DB$8:$DB$12)</f>
        <v>107347</v>
      </c>
      <c r="DC7" s="77">
        <f>SUM($DC$8:$DC$12)</f>
        <v>24638</v>
      </c>
      <c r="DD7" s="77">
        <f>SUM($DD$8:$DD$12)</f>
        <v>3457</v>
      </c>
      <c r="DE7" s="77">
        <f>SUM($DE$8:$DE$12)</f>
        <v>5883</v>
      </c>
      <c r="DF7" s="77">
        <f>SUM($DF$8:$DF$12)</f>
        <v>73369</v>
      </c>
      <c r="DG7" s="77">
        <f>SUM($DG$8:$DG$12)</f>
        <v>19677</v>
      </c>
      <c r="DH7" s="77">
        <f>SUM($DH$8:$DH$12)</f>
        <v>0</v>
      </c>
      <c r="DI7" s="77">
        <f>SUM($DI$8:$DI$12)</f>
        <v>282</v>
      </c>
      <c r="DJ7" s="77">
        <f>SUM($DJ$8:$DJ$12)</f>
        <v>107740</v>
      </c>
    </row>
    <row r="8" spans="1:114" s="8" customFormat="1" ht="12" customHeight="1">
      <c r="A8" s="8" t="s">
        <v>205</v>
      </c>
      <c r="B8" s="80" t="s">
        <v>200</v>
      </c>
      <c r="C8" s="8" t="s">
        <v>204</v>
      </c>
      <c r="D8" s="81">
        <f>SUM(E8,+L8)</f>
        <v>1400</v>
      </c>
      <c r="E8" s="81">
        <f>SUM(F8:I8)+K8</f>
        <v>700</v>
      </c>
      <c r="F8" s="81">
        <v>700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700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1400</v>
      </c>
      <c r="W8" s="81">
        <v>700</v>
      </c>
      <c r="X8" s="81">
        <v>700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700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1359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1359</v>
      </c>
      <c r="AY8" s="81">
        <v>1359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41</v>
      </c>
      <c r="BF8" s="81">
        <f>SUM(AE8,+AM8,+BE8)</f>
        <v>1400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1">
        <f t="shared" ref="CP8:CP12" si="7">SUM(AL8,+BN8)</f>
        <v>0</v>
      </c>
      <c r="CQ8" s="81">
        <f t="shared" ref="CQ8:CQ12" si="8">SUM(AM8,+BO8)</f>
        <v>1359</v>
      </c>
      <c r="CR8" s="81">
        <f t="shared" ref="CR8:CR12" si="9">SUM(AN8,+BP8)</f>
        <v>0</v>
      </c>
      <c r="CS8" s="81">
        <f t="shared" ref="CS8:CS12" si="10">SUM(AO8,+BQ8)</f>
        <v>0</v>
      </c>
      <c r="CT8" s="81">
        <f t="shared" ref="CT8:CT12" si="11">SUM(AP8,+BR8)</f>
        <v>0</v>
      </c>
      <c r="CU8" s="81">
        <f t="shared" ref="CU8:CU12" si="12">SUM(AQ8,+BS8)</f>
        <v>0</v>
      </c>
      <c r="CV8" s="81">
        <f t="shared" ref="CV8:CV12" si="13">SUM(AR8,+BT8)</f>
        <v>0</v>
      </c>
      <c r="CW8" s="81">
        <f t="shared" ref="CW8:CW12" si="14">SUM(AS8,+BU8)</f>
        <v>0</v>
      </c>
      <c r="CX8" s="81">
        <f t="shared" ref="CX8:CX12" si="15">SUM(AT8,+BV8)</f>
        <v>0</v>
      </c>
      <c r="CY8" s="81">
        <f t="shared" ref="CY8:CY12" si="16">SUM(AU8,+BW8)</f>
        <v>0</v>
      </c>
      <c r="CZ8" s="81">
        <f t="shared" ref="CZ8:CZ12" si="17">SUM(AV8,+BX8)</f>
        <v>0</v>
      </c>
      <c r="DA8" s="81">
        <f t="shared" ref="DA8:DA12" si="18">SUM(AW8,+BY8)</f>
        <v>0</v>
      </c>
      <c r="DB8" s="81">
        <f t="shared" ref="DB8:DB12" si="19">SUM(AX8,+BZ8)</f>
        <v>1359</v>
      </c>
      <c r="DC8" s="81">
        <f t="shared" ref="DC8:DC12" si="20">SUM(AY8,+CA8)</f>
        <v>1359</v>
      </c>
      <c r="DD8" s="81">
        <f t="shared" ref="DD8:DD12" si="21">SUM(AZ8,+CB8)</f>
        <v>0</v>
      </c>
      <c r="DE8" s="81">
        <f t="shared" ref="DE8:DE12" si="22">SUM(BA8,+CC8)</f>
        <v>0</v>
      </c>
      <c r="DF8" s="81">
        <f t="shared" ref="DF8:DF12" si="23">SUM(BB8,+CD8)</f>
        <v>0</v>
      </c>
      <c r="DG8" s="81">
        <f t="shared" ref="DG8:DG12" si="24">SUM(BC8,+CE8)</f>
        <v>0</v>
      </c>
      <c r="DH8" s="81">
        <f t="shared" ref="DH8:DH12" si="25">SUM(BD8,+CF8)</f>
        <v>0</v>
      </c>
      <c r="DI8" s="81">
        <f t="shared" ref="DI8:DI12" si="26">SUM(BE8,+CG8)</f>
        <v>41</v>
      </c>
      <c r="DJ8" s="81">
        <f t="shared" ref="DJ8:DJ12" si="27">SUM(BF8,+CH8)</f>
        <v>1400</v>
      </c>
    </row>
    <row r="9" spans="1:114" s="8" customFormat="1" ht="12" customHeight="1">
      <c r="A9" s="8" t="s">
        <v>208</v>
      </c>
      <c r="B9" s="80" t="s">
        <v>210</v>
      </c>
      <c r="C9" s="8" t="s">
        <v>212</v>
      </c>
      <c r="D9" s="81">
        <f>SUM(E9,+L9)</f>
        <v>626</v>
      </c>
      <c r="E9" s="81">
        <f>SUM(F9:I9)+K9</f>
        <v>313</v>
      </c>
      <c r="F9" s="81">
        <v>313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313</v>
      </c>
      <c r="M9" s="81">
        <f>SUM(N9,+U9)</f>
        <v>42</v>
      </c>
      <c r="N9" s="81">
        <f>SUM(O9:R9)+T9</f>
        <v>21</v>
      </c>
      <c r="O9" s="81">
        <v>21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21</v>
      </c>
      <c r="V9" s="81">
        <v>668</v>
      </c>
      <c r="W9" s="81">
        <v>334</v>
      </c>
      <c r="X9" s="81">
        <v>334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334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383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77</v>
      </c>
      <c r="AT9" s="81">
        <v>0</v>
      </c>
      <c r="AU9" s="81">
        <v>77</v>
      </c>
      <c r="AV9" s="81">
        <v>0</v>
      </c>
      <c r="AW9" s="81">
        <v>0</v>
      </c>
      <c r="AX9" s="81">
        <f>SUM(AY9:BB9)</f>
        <v>306</v>
      </c>
      <c r="AY9" s="81">
        <v>306</v>
      </c>
      <c r="AZ9" s="81">
        <v>0</v>
      </c>
      <c r="BA9" s="81">
        <v>0</v>
      </c>
      <c r="BB9" s="81">
        <v>0</v>
      </c>
      <c r="BC9" s="81">
        <f>組合分担金内訳!E9</f>
        <v>243</v>
      </c>
      <c r="BD9" s="81">
        <v>0</v>
      </c>
      <c r="BE9" s="81">
        <v>0</v>
      </c>
      <c r="BF9" s="81">
        <f>SUM(AE9,+AM9,+BE9)</f>
        <v>383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42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383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77</v>
      </c>
      <c r="CX9" s="81">
        <f t="shared" si="15"/>
        <v>0</v>
      </c>
      <c r="CY9" s="81">
        <f t="shared" si="16"/>
        <v>77</v>
      </c>
      <c r="CZ9" s="81">
        <f t="shared" si="17"/>
        <v>0</v>
      </c>
      <c r="DA9" s="81">
        <f t="shared" si="18"/>
        <v>0</v>
      </c>
      <c r="DB9" s="81">
        <f t="shared" si="19"/>
        <v>306</v>
      </c>
      <c r="DC9" s="81">
        <f t="shared" si="20"/>
        <v>306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285</v>
      </c>
      <c r="DH9" s="81">
        <f t="shared" si="25"/>
        <v>0</v>
      </c>
      <c r="DI9" s="81">
        <f t="shared" si="26"/>
        <v>0</v>
      </c>
      <c r="DJ9" s="81">
        <f t="shared" si="27"/>
        <v>383</v>
      </c>
    </row>
    <row r="10" spans="1:114" s="8" customFormat="1" ht="12" customHeight="1">
      <c r="A10" s="8" t="s">
        <v>203</v>
      </c>
      <c r="B10" s="80" t="s">
        <v>221</v>
      </c>
      <c r="C10" s="8" t="s">
        <v>223</v>
      </c>
      <c r="D10" s="81">
        <f>SUM(E10,+L10)</f>
        <v>44514</v>
      </c>
      <c r="E10" s="81">
        <f>SUM(F10:I10)+K10</f>
        <v>22257</v>
      </c>
      <c r="F10" s="81">
        <v>22257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22257</v>
      </c>
      <c r="M10" s="81">
        <f>SUM(N10,+U10)</f>
        <v>467</v>
      </c>
      <c r="N10" s="81">
        <f>SUM(O10:R10)+T10</f>
        <v>233</v>
      </c>
      <c r="O10" s="81">
        <v>233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234</v>
      </c>
      <c r="V10" s="81">
        <v>44981</v>
      </c>
      <c r="W10" s="81">
        <v>22490</v>
      </c>
      <c r="X10" s="81">
        <v>22490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22491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31088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31088</v>
      </c>
      <c r="AY10" s="81">
        <v>21748</v>
      </c>
      <c r="AZ10" s="81">
        <v>3457</v>
      </c>
      <c r="BA10" s="81">
        <v>5883</v>
      </c>
      <c r="BB10" s="81">
        <v>0</v>
      </c>
      <c r="BC10" s="81">
        <f>組合分担金内訳!E10</f>
        <v>13185</v>
      </c>
      <c r="BD10" s="81">
        <v>0</v>
      </c>
      <c r="BE10" s="81">
        <v>241</v>
      </c>
      <c r="BF10" s="81">
        <f>SUM(AE10,+AM10,+BE10)</f>
        <v>31329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467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31088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31088</v>
      </c>
      <c r="DC10" s="81">
        <f t="shared" si="20"/>
        <v>21748</v>
      </c>
      <c r="DD10" s="81">
        <f t="shared" si="21"/>
        <v>3457</v>
      </c>
      <c r="DE10" s="81">
        <f t="shared" si="22"/>
        <v>5883</v>
      </c>
      <c r="DF10" s="81">
        <f t="shared" si="23"/>
        <v>0</v>
      </c>
      <c r="DG10" s="81">
        <f t="shared" si="24"/>
        <v>13652</v>
      </c>
      <c r="DH10" s="81">
        <f t="shared" si="25"/>
        <v>0</v>
      </c>
      <c r="DI10" s="81">
        <f t="shared" si="26"/>
        <v>241</v>
      </c>
      <c r="DJ10" s="81">
        <f t="shared" si="27"/>
        <v>31329</v>
      </c>
    </row>
    <row r="11" spans="1:114" s="8" customFormat="1" ht="12" customHeight="1">
      <c r="A11" s="8" t="s">
        <v>199</v>
      </c>
      <c r="B11" s="80" t="s">
        <v>229</v>
      </c>
      <c r="C11" s="8" t="s">
        <v>231</v>
      </c>
      <c r="D11" s="81">
        <f>SUM(E11,+L11)</f>
        <v>1422</v>
      </c>
      <c r="E11" s="81">
        <f>SUM(F11:I11)+K11</f>
        <v>655</v>
      </c>
      <c r="F11" s="81">
        <v>655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767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1422</v>
      </c>
      <c r="W11" s="81">
        <v>655</v>
      </c>
      <c r="X11" s="81">
        <v>655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767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1259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34</v>
      </c>
      <c r="AT11" s="81">
        <v>0</v>
      </c>
      <c r="AU11" s="81">
        <v>34</v>
      </c>
      <c r="AV11" s="81">
        <v>0</v>
      </c>
      <c r="AW11" s="81">
        <v>0</v>
      </c>
      <c r="AX11" s="81">
        <f>SUM(AY11:BB11)</f>
        <v>1225</v>
      </c>
      <c r="AY11" s="81">
        <v>1225</v>
      </c>
      <c r="AZ11" s="81">
        <v>0</v>
      </c>
      <c r="BA11" s="81">
        <v>0</v>
      </c>
      <c r="BB11" s="81">
        <v>0</v>
      </c>
      <c r="BC11" s="81">
        <f>組合分担金内訳!E11</f>
        <v>163</v>
      </c>
      <c r="BD11" s="81">
        <v>0</v>
      </c>
      <c r="BE11" s="81">
        <v>0</v>
      </c>
      <c r="BF11" s="81">
        <f>SUM(AE11,+AM11,+BE11)</f>
        <v>1259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1259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34</v>
      </c>
      <c r="CX11" s="81">
        <f t="shared" si="15"/>
        <v>0</v>
      </c>
      <c r="CY11" s="81">
        <f t="shared" si="16"/>
        <v>34</v>
      </c>
      <c r="CZ11" s="81">
        <f t="shared" si="17"/>
        <v>0</v>
      </c>
      <c r="DA11" s="81">
        <f t="shared" si="18"/>
        <v>0</v>
      </c>
      <c r="DB11" s="81">
        <f t="shared" si="19"/>
        <v>1225</v>
      </c>
      <c r="DC11" s="81">
        <f t="shared" si="20"/>
        <v>1225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163</v>
      </c>
      <c r="DH11" s="81">
        <f t="shared" si="25"/>
        <v>0</v>
      </c>
      <c r="DI11" s="81">
        <f t="shared" si="26"/>
        <v>0</v>
      </c>
      <c r="DJ11" s="81">
        <f t="shared" si="27"/>
        <v>1259</v>
      </c>
    </row>
    <row r="12" spans="1:114" s="8" customFormat="1" ht="12" customHeight="1">
      <c r="A12" s="8" t="s">
        <v>205</v>
      </c>
      <c r="B12" s="80" t="s">
        <v>237</v>
      </c>
      <c r="C12" s="8" t="s">
        <v>239</v>
      </c>
      <c r="D12" s="81">
        <f>SUM(E12,+L12)</f>
        <v>78536</v>
      </c>
      <c r="E12" s="81">
        <f>SUM(F12:I12)+K12</f>
        <v>33123</v>
      </c>
      <c r="F12" s="81">
        <v>32945</v>
      </c>
      <c r="G12" s="81">
        <v>0</v>
      </c>
      <c r="H12" s="81">
        <v>0</v>
      </c>
      <c r="I12" s="81">
        <v>0</v>
      </c>
      <c r="J12" s="89" t="s">
        <v>190</v>
      </c>
      <c r="K12" s="81">
        <v>178</v>
      </c>
      <c r="L12" s="81">
        <v>45413</v>
      </c>
      <c r="M12" s="81">
        <f>SUM(N12,+U12)</f>
        <v>410</v>
      </c>
      <c r="N12" s="81">
        <f>SUM(O12:R12)+T12</f>
        <v>173</v>
      </c>
      <c r="O12" s="81">
        <v>173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237</v>
      </c>
      <c r="V12" s="81">
        <v>78946</v>
      </c>
      <c r="W12" s="81">
        <v>33296</v>
      </c>
      <c r="X12" s="81">
        <v>33118</v>
      </c>
      <c r="Y12" s="81">
        <v>0</v>
      </c>
      <c r="Z12" s="81">
        <v>0</v>
      </c>
      <c r="AA12" s="81">
        <v>0</v>
      </c>
      <c r="AB12" s="89" t="s">
        <v>190</v>
      </c>
      <c r="AC12" s="81">
        <v>178</v>
      </c>
      <c r="AD12" s="81">
        <v>45650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73132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73132</v>
      </c>
      <c r="AY12" s="81">
        <v>0</v>
      </c>
      <c r="AZ12" s="81">
        <v>0</v>
      </c>
      <c r="BA12" s="81">
        <v>0</v>
      </c>
      <c r="BB12" s="81">
        <v>73132</v>
      </c>
      <c r="BC12" s="81">
        <f>組合分担金内訳!E12</f>
        <v>5404</v>
      </c>
      <c r="BD12" s="81">
        <v>0</v>
      </c>
      <c r="BE12" s="81">
        <v>0</v>
      </c>
      <c r="BF12" s="81">
        <f>SUM(AE12,+AM12,+BE12)</f>
        <v>73132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237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237</v>
      </c>
      <c r="CA12" s="81">
        <v>0</v>
      </c>
      <c r="CB12" s="81">
        <v>0</v>
      </c>
      <c r="CC12" s="81">
        <v>0</v>
      </c>
      <c r="CD12" s="81">
        <v>237</v>
      </c>
      <c r="CE12" s="81">
        <f>組合分担金内訳!H12</f>
        <v>173</v>
      </c>
      <c r="CF12" s="81">
        <v>0</v>
      </c>
      <c r="CG12" s="81">
        <v>0</v>
      </c>
      <c r="CH12" s="81">
        <f>SUM(BG12,+BO12,+CG12)</f>
        <v>237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73369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73369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73369</v>
      </c>
      <c r="DG12" s="81">
        <f t="shared" si="24"/>
        <v>5577</v>
      </c>
      <c r="DH12" s="81">
        <f t="shared" si="25"/>
        <v>0</v>
      </c>
      <c r="DI12" s="81">
        <f t="shared" si="26"/>
        <v>0</v>
      </c>
      <c r="DJ12" s="81">
        <f t="shared" si="27"/>
        <v>73369</v>
      </c>
    </row>
    <row r="13" spans="1:114" s="8" customFormat="1" ht="12" customHeight="1">
      <c r="B13" s="80" t="s">
        <v>202</v>
      </c>
      <c r="D13" s="81"/>
      <c r="E13" s="81"/>
      <c r="F13" s="81"/>
      <c r="G13" s="81"/>
      <c r="H13" s="81"/>
      <c r="I13" s="81"/>
      <c r="J13" s="89"/>
      <c r="K13" s="81"/>
      <c r="L13" s="81"/>
      <c r="M13" s="81"/>
      <c r="N13" s="81"/>
      <c r="O13" s="81"/>
      <c r="P13" s="81"/>
      <c r="Q13" s="81"/>
      <c r="R13" s="81"/>
      <c r="S13" s="89"/>
      <c r="T13" s="81"/>
      <c r="U13" s="81"/>
      <c r="V13" s="81"/>
      <c r="W13" s="81"/>
      <c r="X13" s="81"/>
      <c r="Y13" s="81"/>
      <c r="Z13" s="81"/>
      <c r="AA13" s="81"/>
      <c r="AB13" s="89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</row>
    <row r="14" spans="1:114" s="8" customFormat="1" ht="12" customHeight="1">
      <c r="B14" s="80" t="s">
        <v>202</v>
      </c>
      <c r="D14" s="81"/>
      <c r="E14" s="81"/>
      <c r="F14" s="81"/>
      <c r="G14" s="81"/>
      <c r="H14" s="81"/>
      <c r="I14" s="81"/>
      <c r="J14" s="89"/>
      <c r="K14" s="81"/>
      <c r="L14" s="81"/>
      <c r="M14" s="81"/>
      <c r="N14" s="81"/>
      <c r="O14" s="81"/>
      <c r="P14" s="81"/>
      <c r="Q14" s="81"/>
      <c r="R14" s="81"/>
      <c r="S14" s="89"/>
      <c r="T14" s="81"/>
      <c r="U14" s="81"/>
      <c r="V14" s="81"/>
      <c r="W14" s="81"/>
      <c r="X14" s="81"/>
      <c r="Y14" s="81"/>
      <c r="Z14" s="81"/>
      <c r="AA14" s="81"/>
      <c r="AB14" s="89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5:DJ995">
    <cfRule type="expression" dxfId="182" priority="11" stopIfTrue="1">
      <formula>$A15&lt;&gt;""</formula>
    </cfRule>
  </conditionalFormatting>
  <conditionalFormatting sqref="A7:DJ7">
    <cfRule type="expression" dxfId="181" priority="1" stopIfTrue="1">
      <formula>$A7&lt;&gt;""</formula>
    </cfRule>
  </conditionalFormatting>
  <conditionalFormatting sqref="A8:DJ8">
    <cfRule type="expression" dxfId="180" priority="9" stopIfTrue="1">
      <formula>$A8&lt;&gt;""</formula>
    </cfRule>
  </conditionalFormatting>
  <conditionalFormatting sqref="A9:DJ9">
    <cfRule type="expression" dxfId="179" priority="8" stopIfTrue="1">
      <formula>$A9&lt;&gt;""</formula>
    </cfRule>
  </conditionalFormatting>
  <conditionalFormatting sqref="A10:DJ10">
    <cfRule type="expression" dxfId="178" priority="7" stopIfTrue="1">
      <formula>$A10&lt;&gt;""</formula>
    </cfRule>
  </conditionalFormatting>
  <conditionalFormatting sqref="A11:DJ11">
    <cfRule type="expression" dxfId="177" priority="6" stopIfTrue="1">
      <formula>$A11&lt;&gt;""</formula>
    </cfRule>
  </conditionalFormatting>
  <conditionalFormatting sqref="A12:DJ12">
    <cfRule type="expression" dxfId="176" priority="5" stopIfTrue="1">
      <formula>$A12&lt;&gt;""</formula>
    </cfRule>
  </conditionalFormatting>
  <conditionalFormatting sqref="A13:DJ13">
    <cfRule type="expression" dxfId="174" priority="3" stopIfTrue="1">
      <formula>$A13&lt;&gt;""</formula>
    </cfRule>
  </conditionalFormatting>
  <conditionalFormatting sqref="A14:DJ14">
    <cfRule type="expression" dxfId="173" priority="2" stopIfTrue="1">
      <formula>$A14&lt;&gt;""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1" man="1"/>
    <brk id="21" min="1" max="11" man="1"/>
    <brk id="30" min="1" max="11" man="1"/>
    <brk id="38" min="1" max="11" man="1"/>
    <brk id="58" min="1" max="11" man="1"/>
    <brk id="66" min="1" max="11" man="1"/>
    <brk id="86" min="1" max="11" man="1"/>
    <brk id="94" min="1" max="1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254</v>
      </c>
      <c r="C7" s="76" t="s">
        <v>255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18995</v>
      </c>
      <c r="K7" s="77">
        <f>SUM($K$8:$K$9)</f>
        <v>0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682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0</v>
      </c>
      <c r="X7" s="77">
        <f>SUM($X$8:$X$9)</f>
        <v>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19677</v>
      </c>
      <c r="AC7" s="77">
        <f>SUM($AC$8:$AC$9)</f>
        <v>0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256</v>
      </c>
      <c r="AM7" s="77">
        <f>SUM($AM$8:$AM$9)</f>
        <v>18995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18995</v>
      </c>
      <c r="AY7" s="77">
        <f>SUM($AY$8:$AY$9)</f>
        <v>0</v>
      </c>
      <c r="AZ7" s="77">
        <f>SUM($AZ$8:$AZ$9)</f>
        <v>18995</v>
      </c>
      <c r="BA7" s="77">
        <f>SUM($BA$8:$BA$9)</f>
        <v>0</v>
      </c>
      <c r="BB7" s="77">
        <f>SUM($BB$8:$BB$9)</f>
        <v>0</v>
      </c>
      <c r="BC7" s="88" t="s">
        <v>256</v>
      </c>
      <c r="BD7" s="77">
        <f>SUM($BD$8:$BD$9)</f>
        <v>0</v>
      </c>
      <c r="BE7" s="77">
        <f>SUM($BE$8:$BE$9)</f>
        <v>0</v>
      </c>
      <c r="BF7" s="77">
        <f>SUM($BF$8:$BF$9)</f>
        <v>18995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256</v>
      </c>
      <c r="BO7" s="77">
        <f>SUM($BO$8:$BO$9)</f>
        <v>682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682</v>
      </c>
      <c r="CA7" s="77">
        <f>SUM($CA$8:$CA$9)</f>
        <v>0</v>
      </c>
      <c r="CB7" s="77">
        <f>SUM($CB$8:$CB$9)</f>
        <v>682</v>
      </c>
      <c r="CC7" s="77">
        <f>SUM($CC$8:$CC$9)</f>
        <v>0</v>
      </c>
      <c r="CD7" s="77">
        <f>SUM($CD$8:$CD$9)</f>
        <v>0</v>
      </c>
      <c r="CE7" s="88" t="s">
        <v>256</v>
      </c>
      <c r="CF7" s="77">
        <f>SUM($CF$8:$CF$9)</f>
        <v>0</v>
      </c>
      <c r="CG7" s="77">
        <f>SUM($CG$8:$CG$9)</f>
        <v>0</v>
      </c>
      <c r="CH7" s="77">
        <f>SUM($CH$8:$CH$9)</f>
        <v>682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256</v>
      </c>
      <c r="CQ7" s="77">
        <f>SUM($CQ$8:$CQ$9)</f>
        <v>19677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19677</v>
      </c>
      <c r="DC7" s="77">
        <f>SUM($DC$8:$DC$9)</f>
        <v>0</v>
      </c>
      <c r="DD7" s="77">
        <f>SUM($DD$8:$DD$9)</f>
        <v>19677</v>
      </c>
      <c r="DE7" s="77">
        <f>SUM($DE$8:$DE$9)</f>
        <v>0</v>
      </c>
      <c r="DF7" s="77">
        <f>SUM($DF$8:$DF$9)</f>
        <v>0</v>
      </c>
      <c r="DG7" s="88" t="s">
        <v>256</v>
      </c>
      <c r="DH7" s="77">
        <f>SUM($DH$8:$DH$9)</f>
        <v>0</v>
      </c>
      <c r="DI7" s="77">
        <f>SUM($DI$8:$DI$9)</f>
        <v>0</v>
      </c>
      <c r="DJ7" s="77">
        <f>SUM($DJ$8:$DJ$9)</f>
        <v>19677</v>
      </c>
    </row>
    <row r="8" spans="1:114" s="8" customFormat="1" ht="12" customHeight="1">
      <c r="A8" s="8" t="s">
        <v>199</v>
      </c>
      <c r="B8" s="80" t="s">
        <v>246</v>
      </c>
      <c r="C8" s="8" t="s">
        <v>247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18995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682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19677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18995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18995</v>
      </c>
      <c r="AY8" s="81">
        <v>0</v>
      </c>
      <c r="AZ8" s="81">
        <v>18995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18995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682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682</v>
      </c>
      <c r="CA8" s="81">
        <v>0</v>
      </c>
      <c r="CB8" s="81">
        <v>682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682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189</v>
      </c>
      <c r="CQ8" s="81">
        <f t="shared" ref="CQ8:CQ9" si="7">SUM(AM8,+BO8)</f>
        <v>19677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0</v>
      </c>
      <c r="CX8" s="81">
        <f t="shared" ref="CX8:CX9" si="14">SUM(AT8,+BV8)</f>
        <v>0</v>
      </c>
      <c r="CY8" s="81">
        <f t="shared" ref="CY8:CY9" si="15">SUM(AU8,+BW8)</f>
        <v>0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19677</v>
      </c>
      <c r="DC8" s="81">
        <f t="shared" ref="DC8:DC9" si="19">SUM(AY8,+CA8)</f>
        <v>0</v>
      </c>
      <c r="DD8" s="81">
        <f t="shared" ref="DD8:DD9" si="20">SUM(AZ8,+CB8)</f>
        <v>19677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189</v>
      </c>
      <c r="DH8" s="81">
        <f t="shared" ref="DH8:DH9" si="23">SUM(BD8,+CF8)</f>
        <v>0</v>
      </c>
      <c r="DI8" s="81">
        <f t="shared" ref="DI8:DI9" si="24">SUM(BE8,+CG8)</f>
        <v>0</v>
      </c>
      <c r="DJ8" s="81">
        <f t="shared" ref="DJ8:DJ9" si="25">SUM(BF8,+CH8)</f>
        <v>19677</v>
      </c>
    </row>
    <row r="9" spans="1:114" s="8" customFormat="1" ht="12" customHeight="1">
      <c r="A9" s="8" t="s">
        <v>248</v>
      </c>
      <c r="B9" s="80" t="s">
        <v>249</v>
      </c>
      <c r="C9" s="8" t="s">
        <v>250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  <row r="987" spans="2:114" s="8" customFormat="1" ht="12" customHeight="1">
      <c r="B987" s="9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9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9"/>
      <c r="BD987" s="81"/>
      <c r="BE987" s="81"/>
      <c r="BF987" s="81"/>
      <c r="BG987" s="81"/>
      <c r="BH987" s="81"/>
      <c r="BI987" s="81"/>
      <c r="BJ987" s="81"/>
      <c r="BK987" s="81"/>
      <c r="BL987" s="81"/>
      <c r="BM987" s="81"/>
      <c r="BN987" s="89"/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81"/>
      <c r="BZ987" s="81"/>
      <c r="CA987" s="81"/>
      <c r="CB987" s="81"/>
      <c r="CC987" s="81"/>
      <c r="CD987" s="81"/>
      <c r="CE987" s="89"/>
      <c r="CF987" s="81"/>
      <c r="CG987" s="81"/>
      <c r="CH987" s="81"/>
      <c r="CI987" s="81"/>
      <c r="CJ987" s="81"/>
      <c r="CK987" s="81"/>
      <c r="CL987" s="81"/>
      <c r="CM987" s="81"/>
      <c r="CN987" s="81"/>
      <c r="CO987" s="81"/>
      <c r="CP987" s="89"/>
      <c r="CQ987" s="81"/>
      <c r="CR987" s="81"/>
      <c r="CS987" s="81"/>
      <c r="CT987" s="81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1"/>
      <c r="DF987" s="81"/>
      <c r="DG987" s="89"/>
      <c r="DH987" s="81"/>
      <c r="DI987" s="81"/>
      <c r="DJ987" s="81"/>
    </row>
    <row r="988" spans="2:114" s="8" customFormat="1" ht="12" customHeight="1">
      <c r="B988" s="9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9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9"/>
      <c r="BD988" s="81"/>
      <c r="BE988" s="81"/>
      <c r="BF988" s="81"/>
      <c r="BG988" s="81"/>
      <c r="BH988" s="81"/>
      <c r="BI988" s="81"/>
      <c r="BJ988" s="81"/>
      <c r="BK988" s="81"/>
      <c r="BL988" s="81"/>
      <c r="BM988" s="81"/>
      <c r="BN988" s="89"/>
      <c r="BO988" s="81"/>
      <c r="BP988" s="81"/>
      <c r="BQ988" s="81"/>
      <c r="BR988" s="81"/>
      <c r="BS988" s="81"/>
      <c r="BT988" s="81"/>
      <c r="BU988" s="81"/>
      <c r="BV988" s="81"/>
      <c r="BW988" s="81"/>
      <c r="BX988" s="81"/>
      <c r="BY988" s="81"/>
      <c r="BZ988" s="81"/>
      <c r="CA988" s="81"/>
      <c r="CB988" s="81"/>
      <c r="CC988" s="81"/>
      <c r="CD988" s="81"/>
      <c r="CE988" s="89"/>
      <c r="CF988" s="81"/>
      <c r="CG988" s="81"/>
      <c r="CH988" s="81"/>
      <c r="CI988" s="81"/>
      <c r="CJ988" s="81"/>
      <c r="CK988" s="81"/>
      <c r="CL988" s="81"/>
      <c r="CM988" s="81"/>
      <c r="CN988" s="81"/>
      <c r="CO988" s="81"/>
      <c r="CP988" s="89"/>
      <c r="CQ988" s="81"/>
      <c r="CR988" s="81"/>
      <c r="CS988" s="81"/>
      <c r="CT988" s="81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1"/>
      <c r="DF988" s="81"/>
      <c r="DG988" s="89"/>
      <c r="DH988" s="81"/>
      <c r="DI988" s="81"/>
      <c r="DJ988" s="81"/>
    </row>
    <row r="989" spans="2:114" s="8" customFormat="1" ht="12" customHeight="1">
      <c r="B989" s="9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9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9"/>
      <c r="BD989" s="81"/>
      <c r="BE989" s="81"/>
      <c r="BF989" s="81"/>
      <c r="BG989" s="81"/>
      <c r="BH989" s="81"/>
      <c r="BI989" s="81"/>
      <c r="BJ989" s="81"/>
      <c r="BK989" s="81"/>
      <c r="BL989" s="81"/>
      <c r="BM989" s="81"/>
      <c r="BN989" s="89"/>
      <c r="BO989" s="81"/>
      <c r="BP989" s="81"/>
      <c r="BQ989" s="81"/>
      <c r="BR989" s="81"/>
      <c r="BS989" s="81"/>
      <c r="BT989" s="81"/>
      <c r="BU989" s="81"/>
      <c r="BV989" s="81"/>
      <c r="BW989" s="81"/>
      <c r="BX989" s="81"/>
      <c r="BY989" s="81"/>
      <c r="BZ989" s="81"/>
      <c r="CA989" s="81"/>
      <c r="CB989" s="81"/>
      <c r="CC989" s="81"/>
      <c r="CD989" s="81"/>
      <c r="CE989" s="89"/>
      <c r="CF989" s="81"/>
      <c r="CG989" s="81"/>
      <c r="CH989" s="81"/>
      <c r="CI989" s="81"/>
      <c r="CJ989" s="81"/>
      <c r="CK989" s="81"/>
      <c r="CL989" s="81"/>
      <c r="CM989" s="81"/>
      <c r="CN989" s="81"/>
      <c r="CO989" s="81"/>
      <c r="CP989" s="89"/>
      <c r="CQ989" s="81"/>
      <c r="CR989" s="81"/>
      <c r="CS989" s="81"/>
      <c r="CT989" s="81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1"/>
      <c r="DF989" s="81"/>
      <c r="DG989" s="89"/>
      <c r="DH989" s="81"/>
      <c r="DI989" s="81"/>
      <c r="DJ989" s="81"/>
    </row>
    <row r="990" spans="2:114" s="8" customFormat="1" ht="12" customHeight="1">
      <c r="B990" s="9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9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9"/>
      <c r="BD990" s="81"/>
      <c r="BE990" s="81"/>
      <c r="BF990" s="81"/>
      <c r="BG990" s="81"/>
      <c r="BH990" s="81"/>
      <c r="BI990" s="81"/>
      <c r="BJ990" s="81"/>
      <c r="BK990" s="81"/>
      <c r="BL990" s="81"/>
      <c r="BM990" s="81"/>
      <c r="BN990" s="89"/>
      <c r="BO990" s="81"/>
      <c r="BP990" s="81"/>
      <c r="BQ990" s="81"/>
      <c r="BR990" s="81"/>
      <c r="BS990" s="81"/>
      <c r="BT990" s="81"/>
      <c r="BU990" s="81"/>
      <c r="BV990" s="81"/>
      <c r="BW990" s="81"/>
      <c r="BX990" s="81"/>
      <c r="BY990" s="81"/>
      <c r="BZ990" s="81"/>
      <c r="CA990" s="81"/>
      <c r="CB990" s="81"/>
      <c r="CC990" s="81"/>
      <c r="CD990" s="81"/>
      <c r="CE990" s="89"/>
      <c r="CF990" s="81"/>
      <c r="CG990" s="81"/>
      <c r="CH990" s="81"/>
      <c r="CI990" s="81"/>
      <c r="CJ990" s="81"/>
      <c r="CK990" s="81"/>
      <c r="CL990" s="81"/>
      <c r="CM990" s="81"/>
      <c r="CN990" s="81"/>
      <c r="CO990" s="81"/>
      <c r="CP990" s="89"/>
      <c r="CQ990" s="81"/>
      <c r="CR990" s="81"/>
      <c r="CS990" s="81"/>
      <c r="CT990" s="81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1"/>
      <c r="DF990" s="81"/>
      <c r="DG990" s="89"/>
      <c r="DH990" s="81"/>
      <c r="DI990" s="81"/>
      <c r="DJ99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90">
    <cfRule type="expression" dxfId="171" priority="11" stopIfTrue="1">
      <formula>$A10&lt;&gt;""</formula>
    </cfRule>
  </conditionalFormatting>
  <conditionalFormatting sqref="A9:DJ9">
    <cfRule type="expression" dxfId="170" priority="2" stopIfTrue="1">
      <formula>$A9&lt;&gt;""</formula>
    </cfRule>
  </conditionalFormatting>
  <conditionalFormatting sqref="A7:DJ7">
    <cfRule type="expression" dxfId="164" priority="1" stopIfTrue="1">
      <formula>$A7&lt;&gt;""</formula>
    </cfRule>
  </conditionalFormatting>
  <conditionalFormatting sqref="A8:DJ8">
    <cfRule type="expression" dxfId="163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254</v>
      </c>
      <c r="C7" s="76" t="s">
        <v>255</v>
      </c>
      <c r="D7" s="77">
        <f>SUM($D$8:$D$14)</f>
        <v>126498</v>
      </c>
      <c r="E7" s="77">
        <f>SUM($E$8:$E$14)</f>
        <v>57048</v>
      </c>
      <c r="F7" s="77">
        <f>SUM($F$8:$F$14)</f>
        <v>56870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18995</v>
      </c>
      <c r="K7" s="77">
        <f>SUM($K$8:$K$14)</f>
        <v>178</v>
      </c>
      <c r="L7" s="77">
        <f>SUM($L$8:$L$14)</f>
        <v>69450</v>
      </c>
      <c r="M7" s="77">
        <f>SUM($M$8:$M$14)</f>
        <v>919</v>
      </c>
      <c r="N7" s="77">
        <f>SUM($N$8:$N$14)</f>
        <v>427</v>
      </c>
      <c r="O7" s="77">
        <f>SUM($O$8:$O$14)</f>
        <v>427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682</v>
      </c>
      <c r="T7" s="77">
        <f>SUM($T$8:$T$14)</f>
        <v>0</v>
      </c>
      <c r="U7" s="77">
        <f>SUM($U$8:$U$14)</f>
        <v>492</v>
      </c>
      <c r="V7" s="77">
        <f>SUM($V$8:$V$14)</f>
        <v>127417</v>
      </c>
      <c r="W7" s="77">
        <f>SUM($W$8:$W$14)</f>
        <v>57475</v>
      </c>
      <c r="X7" s="77">
        <f>SUM($X$8:$X$14)</f>
        <v>57297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19677</v>
      </c>
      <c r="AC7" s="77">
        <f>SUM($AC$8:$AC$14)</f>
        <v>178</v>
      </c>
      <c r="AD7" s="77">
        <f>SUM($AD$8:$AD$14)</f>
        <v>69942</v>
      </c>
    </row>
    <row r="8" spans="1:30" s="8" customFormat="1" ht="12" customHeight="1">
      <c r="A8" s="8" t="s">
        <v>199</v>
      </c>
      <c r="B8" s="80" t="s">
        <v>200</v>
      </c>
      <c r="C8" s="8" t="s">
        <v>207</v>
      </c>
      <c r="D8" s="81">
        <f>SUM(E8,+L8)</f>
        <v>1400</v>
      </c>
      <c r="E8" s="81">
        <v>700</v>
      </c>
      <c r="F8" s="81">
        <v>700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700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1400</v>
      </c>
      <c r="W8" s="81">
        <v>700</v>
      </c>
      <c r="X8" s="81">
        <v>700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700</v>
      </c>
    </row>
    <row r="9" spans="1:30" s="8" customFormat="1" ht="12" customHeight="1">
      <c r="A9" s="8" t="s">
        <v>199</v>
      </c>
      <c r="B9" s="80" t="s">
        <v>213</v>
      </c>
      <c r="C9" s="8" t="s">
        <v>214</v>
      </c>
      <c r="D9" s="81">
        <f>SUM(E9,+L9)</f>
        <v>626</v>
      </c>
      <c r="E9" s="81">
        <v>313</v>
      </c>
      <c r="F9" s="81">
        <v>313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313</v>
      </c>
      <c r="M9" s="81">
        <f>SUM(N9,+U9)</f>
        <v>42</v>
      </c>
      <c r="N9" s="81">
        <v>21</v>
      </c>
      <c r="O9" s="81">
        <v>21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21</v>
      </c>
      <c r="V9" s="81">
        <v>668</v>
      </c>
      <c r="W9" s="81">
        <v>334</v>
      </c>
      <c r="X9" s="81">
        <v>334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334</v>
      </c>
    </row>
    <row r="10" spans="1:30" s="8" customFormat="1" ht="12" customHeight="1">
      <c r="A10" s="8" t="s">
        <v>199</v>
      </c>
      <c r="B10" s="80" t="s">
        <v>221</v>
      </c>
      <c r="C10" s="8" t="s">
        <v>223</v>
      </c>
      <c r="D10" s="81">
        <f>SUM(E10,+L10)</f>
        <v>44514</v>
      </c>
      <c r="E10" s="81">
        <v>22257</v>
      </c>
      <c r="F10" s="81">
        <v>22257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22257</v>
      </c>
      <c r="M10" s="81">
        <f>SUM(N10,+U10)</f>
        <v>467</v>
      </c>
      <c r="N10" s="81">
        <v>233</v>
      </c>
      <c r="O10" s="81">
        <v>233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234</v>
      </c>
      <c r="V10" s="81">
        <v>44981</v>
      </c>
      <c r="W10" s="81">
        <v>22490</v>
      </c>
      <c r="X10" s="81">
        <v>22490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22491</v>
      </c>
    </row>
    <row r="11" spans="1:30" s="8" customFormat="1" ht="12" customHeight="1">
      <c r="A11" s="8" t="s">
        <v>199</v>
      </c>
      <c r="B11" s="80" t="s">
        <v>229</v>
      </c>
      <c r="C11" s="8" t="s">
        <v>232</v>
      </c>
      <c r="D11" s="81">
        <f>SUM(E11,+L11)</f>
        <v>1422</v>
      </c>
      <c r="E11" s="81">
        <v>655</v>
      </c>
      <c r="F11" s="81">
        <v>655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767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1422</v>
      </c>
      <c r="W11" s="81">
        <v>655</v>
      </c>
      <c r="X11" s="81">
        <v>655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767</v>
      </c>
    </row>
    <row r="12" spans="1:30" s="8" customFormat="1" ht="12" customHeight="1">
      <c r="A12" s="8" t="s">
        <v>199</v>
      </c>
      <c r="B12" s="80" t="s">
        <v>237</v>
      </c>
      <c r="C12" s="8" t="s">
        <v>239</v>
      </c>
      <c r="D12" s="81">
        <f>SUM(E12,+L12)</f>
        <v>78536</v>
      </c>
      <c r="E12" s="81">
        <v>33123</v>
      </c>
      <c r="F12" s="81">
        <v>32945</v>
      </c>
      <c r="G12" s="81">
        <v>0</v>
      </c>
      <c r="H12" s="81">
        <v>0</v>
      </c>
      <c r="I12" s="81">
        <v>0</v>
      </c>
      <c r="J12" s="89">
        <v>0</v>
      </c>
      <c r="K12" s="81">
        <v>178</v>
      </c>
      <c r="L12" s="81">
        <v>45413</v>
      </c>
      <c r="M12" s="81">
        <f>SUM(N12,+U12)</f>
        <v>410</v>
      </c>
      <c r="N12" s="81">
        <v>173</v>
      </c>
      <c r="O12" s="81">
        <v>173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237</v>
      </c>
      <c r="V12" s="81">
        <v>78946</v>
      </c>
      <c r="W12" s="81">
        <v>33296</v>
      </c>
      <c r="X12" s="81">
        <v>33118</v>
      </c>
      <c r="Y12" s="81">
        <v>0</v>
      </c>
      <c r="Z12" s="81">
        <v>0</v>
      </c>
      <c r="AA12" s="81">
        <v>0</v>
      </c>
      <c r="AB12" s="89">
        <v>0</v>
      </c>
      <c r="AC12" s="81">
        <v>178</v>
      </c>
      <c r="AD12" s="81">
        <v>45650</v>
      </c>
    </row>
    <row r="13" spans="1:30" s="8" customFormat="1" ht="12" customHeight="1">
      <c r="A13" s="8" t="s">
        <v>199</v>
      </c>
      <c r="B13" s="80" t="s">
        <v>244</v>
      </c>
      <c r="C13" s="8" t="s">
        <v>245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f>市町村分担金内訳!D8</f>
        <v>18995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f>市町村分担金内訳!E8</f>
        <v>682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SUM(J13,S13)</f>
        <v>19677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251</v>
      </c>
      <c r="C14" s="8" t="s">
        <v>252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f>市町村分担金内訳!D9</f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f>市町村分担金内訳!E9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SUM(J14,S14)</f>
        <v>0</v>
      </c>
      <c r="AC14" s="81">
        <v>0</v>
      </c>
      <c r="AD14" s="81">
        <v>0</v>
      </c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5:AD995">
    <cfRule type="expression" dxfId="160" priority="11" stopIfTrue="1">
      <formula>$A15&lt;&gt;""</formula>
    </cfRule>
  </conditionalFormatting>
  <conditionalFormatting sqref="A14:AD14">
    <cfRule type="expression" dxfId="159" priority="2" stopIfTrue="1">
      <formula>$A14&lt;&gt;""</formula>
    </cfRule>
  </conditionalFormatting>
  <conditionalFormatting sqref="A8:AD8">
    <cfRule type="expression" dxfId="158" priority="9" stopIfTrue="1">
      <formula>$A8&lt;&gt;""</formula>
    </cfRule>
  </conditionalFormatting>
  <conditionalFormatting sqref="A9:AD9">
    <cfRule type="expression" dxfId="157" priority="8" stopIfTrue="1">
      <formula>$A9&lt;&gt;""</formula>
    </cfRule>
  </conditionalFormatting>
  <conditionalFormatting sqref="A10:AD10">
    <cfRule type="expression" dxfId="156" priority="7" stopIfTrue="1">
      <formula>$A10&lt;&gt;""</formula>
    </cfRule>
  </conditionalFormatting>
  <conditionalFormatting sqref="A11:AD11">
    <cfRule type="expression" dxfId="155" priority="6" stopIfTrue="1">
      <formula>$A11&lt;&gt;""</formula>
    </cfRule>
  </conditionalFormatting>
  <conditionalFormatting sqref="A12:AD12">
    <cfRule type="expression" dxfId="154" priority="5" stopIfTrue="1">
      <formula>$A12&lt;&gt;""</formula>
    </cfRule>
  </conditionalFormatting>
  <conditionalFormatting sqref="A7:AD7">
    <cfRule type="expression" dxfId="153" priority="1" stopIfTrue="1">
      <formula>$A7&lt;&gt;""</formula>
    </cfRule>
  </conditionalFormatting>
  <conditionalFormatting sqref="A13:AD13">
    <cfRule type="expression" dxfId="152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13" man="1"/>
    <brk id="21" min="1" max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254</v>
      </c>
      <c r="C7" s="76" t="s">
        <v>255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126216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111</v>
      </c>
      <c r="S7" s="77">
        <f>SUM($S$8:$S$14)</f>
        <v>0</v>
      </c>
      <c r="T7" s="77">
        <f>SUM($T$8:$T$14)</f>
        <v>111</v>
      </c>
      <c r="U7" s="77">
        <f>SUM($U$8:$U$14)</f>
        <v>0</v>
      </c>
      <c r="V7" s="77">
        <f>SUM($V$8:$V$14)</f>
        <v>0</v>
      </c>
      <c r="W7" s="77">
        <f>SUM($W$8:$W$14)</f>
        <v>126105</v>
      </c>
      <c r="X7" s="77">
        <f>SUM($X$8:$X$14)</f>
        <v>24638</v>
      </c>
      <c r="Y7" s="77">
        <f>SUM($Y$8:$Y$14)</f>
        <v>22452</v>
      </c>
      <c r="Z7" s="77">
        <f>SUM($Z$8:$Z$14)</f>
        <v>5883</v>
      </c>
      <c r="AA7" s="77">
        <f>SUM($AA$8:$AA$14)</f>
        <v>73132</v>
      </c>
      <c r="AB7" s="77">
        <f>SUM($AB$8:$AB$14)</f>
        <v>18995</v>
      </c>
      <c r="AC7" s="77">
        <f>SUM($AC$8:$AC$14)</f>
        <v>0</v>
      </c>
      <c r="AD7" s="77">
        <f>SUM($AD$8:$AD$14)</f>
        <v>282</v>
      </c>
      <c r="AE7" s="77">
        <f>SUM($AE$8:$AE$14)</f>
        <v>126498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77">
        <f>SUM($AL$8:$AL$14)</f>
        <v>0</v>
      </c>
      <c r="AM7" s="77">
        <f>SUM($AM$8:$AM$14)</f>
        <v>0</v>
      </c>
      <c r="AN7" s="77">
        <f>SUM($AN$8:$AN$14)</f>
        <v>919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919</v>
      </c>
      <c r="AZ7" s="77">
        <f>SUM($AZ$8:$AZ$14)</f>
        <v>0</v>
      </c>
      <c r="BA7" s="77">
        <f>SUM($BA$8:$BA$14)</f>
        <v>682</v>
      </c>
      <c r="BB7" s="77">
        <f>SUM($BB$8:$BB$14)</f>
        <v>0</v>
      </c>
      <c r="BC7" s="77">
        <f>SUM($BC$8:$BC$14)</f>
        <v>237</v>
      </c>
      <c r="BD7" s="77">
        <f>SUM($BD$8:$BD$14)</f>
        <v>682</v>
      </c>
      <c r="BE7" s="77">
        <f>SUM($BE$8:$BE$14)</f>
        <v>0</v>
      </c>
      <c r="BF7" s="77">
        <f>SUM($BF$8:$BF$14)</f>
        <v>0</v>
      </c>
      <c r="BG7" s="77">
        <f>SUM($BG$8:$BG$14)</f>
        <v>919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77">
        <f>SUM($BN$8:$BN$14)</f>
        <v>0</v>
      </c>
      <c r="BO7" s="77">
        <f>SUM($BO$8:$BO$14)</f>
        <v>0</v>
      </c>
      <c r="BP7" s="77">
        <f>SUM($BP$8:$BP$14)</f>
        <v>127135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111</v>
      </c>
      <c r="BW7" s="77">
        <f>SUM($BW$8:$BW$14)</f>
        <v>0</v>
      </c>
      <c r="BX7" s="77">
        <f>SUM($BX$8:$BX$14)</f>
        <v>111</v>
      </c>
      <c r="BY7" s="77">
        <f>SUM($BY$8:$BY$14)</f>
        <v>0</v>
      </c>
      <c r="BZ7" s="77">
        <f>SUM($BZ$8:$BZ$14)</f>
        <v>0</v>
      </c>
      <c r="CA7" s="77">
        <f>SUM($CA$8:$CA$14)</f>
        <v>127024</v>
      </c>
      <c r="CB7" s="77">
        <f>SUM($CB$8:$CB$14)</f>
        <v>24638</v>
      </c>
      <c r="CC7" s="77">
        <f>SUM($CC$8:$CC$14)</f>
        <v>23134</v>
      </c>
      <c r="CD7" s="77">
        <f>SUM($CD$8:$CD$14)</f>
        <v>5883</v>
      </c>
      <c r="CE7" s="77">
        <f>SUM($CE$8:$CE$14)</f>
        <v>73369</v>
      </c>
      <c r="CF7" s="77">
        <f>SUM($CF$8:$CF$14)</f>
        <v>19677</v>
      </c>
      <c r="CG7" s="77">
        <f>SUM($CG$8:$CG$14)</f>
        <v>0</v>
      </c>
      <c r="CH7" s="77">
        <f>SUM($CH$8:$CH$14)</f>
        <v>282</v>
      </c>
      <c r="CI7" s="77">
        <f>SUM($CI$8:$CI$14)</f>
        <v>127417</v>
      </c>
    </row>
    <row r="8" spans="1:87" s="8" customFormat="1" ht="12" customHeight="1">
      <c r="A8" s="8" t="s">
        <v>199</v>
      </c>
      <c r="B8" s="80" t="s">
        <v>206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1359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1359</v>
      </c>
      <c r="X8" s="81">
        <v>1359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41</v>
      </c>
      <c r="AE8" s="81">
        <v>1400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14" si="0">SUM(D8,AF8)</f>
        <v>0</v>
      </c>
      <c r="BI8" s="81">
        <f t="shared" ref="BI8:BI14" si="1">SUM(E8,AG8)</f>
        <v>0</v>
      </c>
      <c r="BJ8" s="81">
        <f t="shared" ref="BJ8:BJ14" si="2">SUM(F8,AH8)</f>
        <v>0</v>
      </c>
      <c r="BK8" s="81">
        <f t="shared" ref="BK8:BK14" si="3">SUM(G8,AI8)</f>
        <v>0</v>
      </c>
      <c r="BL8" s="81">
        <f t="shared" ref="BL8:BL14" si="4">SUM(H8,AJ8)</f>
        <v>0</v>
      </c>
      <c r="BM8" s="81">
        <f t="shared" ref="BM8:BM14" si="5">SUM(I8,AK8)</f>
        <v>0</v>
      </c>
      <c r="BN8" s="81">
        <f t="shared" ref="BN8:BN14" si="6">SUM(J8,AL8)</f>
        <v>0</v>
      </c>
      <c r="BO8" s="89">
        <f t="shared" ref="BO8:BO12" si="7">SUM(K8,AM8)</f>
        <v>0</v>
      </c>
      <c r="BP8" s="81">
        <f t="shared" ref="BP8:BP14" si="8">SUM(L8,AN8)</f>
        <v>1359</v>
      </c>
      <c r="BQ8" s="81">
        <f t="shared" ref="BQ8:BQ14" si="9">SUM(M8,AO8)</f>
        <v>0</v>
      </c>
      <c r="BR8" s="81">
        <f t="shared" ref="BR8:BR14" si="10">SUM(N8,AP8)</f>
        <v>0</v>
      </c>
      <c r="BS8" s="81">
        <f t="shared" ref="BS8:BS14" si="11">SUM(O8,AQ8)</f>
        <v>0</v>
      </c>
      <c r="BT8" s="81">
        <f t="shared" ref="BT8:BT14" si="12">SUM(P8,AR8)</f>
        <v>0</v>
      </c>
      <c r="BU8" s="81">
        <f t="shared" ref="BU8:BU14" si="13">SUM(Q8,AS8)</f>
        <v>0</v>
      </c>
      <c r="BV8" s="81">
        <f t="shared" ref="BV8:BV14" si="14">SUM(R8,AT8)</f>
        <v>0</v>
      </c>
      <c r="BW8" s="81">
        <f t="shared" ref="BW8:BW14" si="15">SUM(S8,AU8)</f>
        <v>0</v>
      </c>
      <c r="BX8" s="81">
        <f t="shared" ref="BX8:BX14" si="16">SUM(T8,AV8)</f>
        <v>0</v>
      </c>
      <c r="BY8" s="81">
        <f t="shared" ref="BY8:BY14" si="17">SUM(U8,AW8)</f>
        <v>0</v>
      </c>
      <c r="BZ8" s="81">
        <f t="shared" ref="BZ8:BZ14" si="18">SUM(V8,AX8)</f>
        <v>0</v>
      </c>
      <c r="CA8" s="81">
        <f t="shared" ref="CA8:CA14" si="19">SUM(W8,AY8)</f>
        <v>1359</v>
      </c>
      <c r="CB8" s="81">
        <f t="shared" ref="CB8:CB14" si="20">SUM(X8,AZ8)</f>
        <v>1359</v>
      </c>
      <c r="CC8" s="81">
        <f t="shared" ref="CC8:CC14" si="21">SUM(Y8,BA8)</f>
        <v>0</v>
      </c>
      <c r="CD8" s="81">
        <f t="shared" ref="CD8:CD14" si="22">SUM(Z8,BB8)</f>
        <v>0</v>
      </c>
      <c r="CE8" s="81">
        <f t="shared" ref="CE8:CE14" si="23">SUM(AA8,BC8)</f>
        <v>0</v>
      </c>
      <c r="CF8" s="89">
        <f t="shared" ref="CF8:CF12" si="24">SUM(AB8,BD8)</f>
        <v>0</v>
      </c>
      <c r="CG8" s="81">
        <f t="shared" ref="CG8:CG14" si="25">SUM(AC8,BE8)</f>
        <v>0</v>
      </c>
      <c r="CH8" s="81">
        <f t="shared" ref="CH8:CH14" si="26">SUM(AD8,BF8)</f>
        <v>41</v>
      </c>
      <c r="CI8" s="81">
        <f t="shared" ref="CI8:CI14" si="27">SUM(AE8,BG8)</f>
        <v>1400</v>
      </c>
    </row>
    <row r="9" spans="1:87" s="8" customFormat="1" ht="12" customHeight="1">
      <c r="A9" s="8" t="s">
        <v>199</v>
      </c>
      <c r="B9" s="80" t="s">
        <v>215</v>
      </c>
      <c r="C9" s="8" t="s">
        <v>214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383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77</v>
      </c>
      <c r="S9" s="81">
        <v>0</v>
      </c>
      <c r="T9" s="81">
        <v>77</v>
      </c>
      <c r="U9" s="81">
        <v>0</v>
      </c>
      <c r="V9" s="81">
        <v>0</v>
      </c>
      <c r="W9" s="81">
        <v>306</v>
      </c>
      <c r="X9" s="81">
        <v>306</v>
      </c>
      <c r="Y9" s="81">
        <v>0</v>
      </c>
      <c r="Z9" s="81">
        <v>0</v>
      </c>
      <c r="AA9" s="81">
        <v>0</v>
      </c>
      <c r="AB9" s="89">
        <f>組合分担金内訳!E9</f>
        <v>243</v>
      </c>
      <c r="AC9" s="81">
        <v>0</v>
      </c>
      <c r="AD9" s="81">
        <v>0</v>
      </c>
      <c r="AE9" s="81">
        <v>383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42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383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77</v>
      </c>
      <c r="BW9" s="81">
        <f t="shared" si="15"/>
        <v>0</v>
      </c>
      <c r="BX9" s="81">
        <f t="shared" si="16"/>
        <v>77</v>
      </c>
      <c r="BY9" s="81">
        <f t="shared" si="17"/>
        <v>0</v>
      </c>
      <c r="BZ9" s="81">
        <f t="shared" si="18"/>
        <v>0</v>
      </c>
      <c r="CA9" s="81">
        <f t="shared" si="19"/>
        <v>306</v>
      </c>
      <c r="CB9" s="81">
        <f t="shared" si="20"/>
        <v>306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285</v>
      </c>
      <c r="CG9" s="81">
        <f t="shared" si="25"/>
        <v>0</v>
      </c>
      <c r="CH9" s="81">
        <f t="shared" si="26"/>
        <v>0</v>
      </c>
      <c r="CI9" s="81">
        <f t="shared" si="27"/>
        <v>383</v>
      </c>
    </row>
    <row r="10" spans="1:87" s="8" customFormat="1" ht="12" customHeight="1">
      <c r="A10" s="8" t="s">
        <v>205</v>
      </c>
      <c r="B10" s="80" t="s">
        <v>224</v>
      </c>
      <c r="C10" s="8" t="s">
        <v>225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31088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31088</v>
      </c>
      <c r="X10" s="81">
        <v>21748</v>
      </c>
      <c r="Y10" s="81">
        <v>3457</v>
      </c>
      <c r="Z10" s="81">
        <v>5883</v>
      </c>
      <c r="AA10" s="81">
        <v>0</v>
      </c>
      <c r="AB10" s="89">
        <f>組合分担金内訳!E10</f>
        <v>13185</v>
      </c>
      <c r="AC10" s="81">
        <v>0</v>
      </c>
      <c r="AD10" s="81">
        <v>241</v>
      </c>
      <c r="AE10" s="81">
        <v>31329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467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31088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31088</v>
      </c>
      <c r="CB10" s="81">
        <f t="shared" si="20"/>
        <v>21748</v>
      </c>
      <c r="CC10" s="81">
        <f t="shared" si="21"/>
        <v>3457</v>
      </c>
      <c r="CD10" s="81">
        <f t="shared" si="22"/>
        <v>5883</v>
      </c>
      <c r="CE10" s="81">
        <f t="shared" si="23"/>
        <v>0</v>
      </c>
      <c r="CF10" s="89">
        <f t="shared" si="24"/>
        <v>13652</v>
      </c>
      <c r="CG10" s="81">
        <f t="shared" si="25"/>
        <v>0</v>
      </c>
      <c r="CH10" s="81">
        <f t="shared" si="26"/>
        <v>241</v>
      </c>
      <c r="CI10" s="81">
        <f t="shared" si="27"/>
        <v>31329</v>
      </c>
    </row>
    <row r="11" spans="1:87" s="8" customFormat="1" ht="12" customHeight="1">
      <c r="A11" s="8" t="s">
        <v>199</v>
      </c>
      <c r="B11" s="80" t="s">
        <v>229</v>
      </c>
      <c r="C11" s="8" t="s">
        <v>232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1259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34</v>
      </c>
      <c r="S11" s="81">
        <v>0</v>
      </c>
      <c r="T11" s="81">
        <v>34</v>
      </c>
      <c r="U11" s="81">
        <v>0</v>
      </c>
      <c r="V11" s="81">
        <v>0</v>
      </c>
      <c r="W11" s="81">
        <v>1225</v>
      </c>
      <c r="X11" s="81">
        <v>1225</v>
      </c>
      <c r="Y11" s="81">
        <v>0</v>
      </c>
      <c r="Z11" s="81">
        <v>0</v>
      </c>
      <c r="AA11" s="81">
        <v>0</v>
      </c>
      <c r="AB11" s="89">
        <f>組合分担金内訳!E11</f>
        <v>163</v>
      </c>
      <c r="AC11" s="81">
        <v>0</v>
      </c>
      <c r="AD11" s="81">
        <v>0</v>
      </c>
      <c r="AE11" s="81">
        <v>1259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1259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34</v>
      </c>
      <c r="BW11" s="81">
        <f t="shared" si="15"/>
        <v>0</v>
      </c>
      <c r="BX11" s="81">
        <f t="shared" si="16"/>
        <v>34</v>
      </c>
      <c r="BY11" s="81">
        <f t="shared" si="17"/>
        <v>0</v>
      </c>
      <c r="BZ11" s="81">
        <f t="shared" si="18"/>
        <v>0</v>
      </c>
      <c r="CA11" s="81">
        <f t="shared" si="19"/>
        <v>1225</v>
      </c>
      <c r="CB11" s="81">
        <f t="shared" si="20"/>
        <v>1225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163</v>
      </c>
      <c r="CG11" s="81">
        <f t="shared" si="25"/>
        <v>0</v>
      </c>
      <c r="CH11" s="81">
        <f t="shared" si="26"/>
        <v>0</v>
      </c>
      <c r="CI11" s="81">
        <f t="shared" si="27"/>
        <v>1259</v>
      </c>
    </row>
    <row r="12" spans="1:87" s="8" customFormat="1" ht="12" customHeight="1">
      <c r="A12" s="8" t="s">
        <v>199</v>
      </c>
      <c r="B12" s="80" t="s">
        <v>237</v>
      </c>
      <c r="C12" s="8" t="s">
        <v>239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73132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73132</v>
      </c>
      <c r="X12" s="81">
        <v>0</v>
      </c>
      <c r="Y12" s="81">
        <v>0</v>
      </c>
      <c r="Z12" s="81">
        <v>0</v>
      </c>
      <c r="AA12" s="81">
        <v>73132</v>
      </c>
      <c r="AB12" s="89">
        <f>組合分担金内訳!E12</f>
        <v>5404</v>
      </c>
      <c r="AC12" s="81">
        <v>0</v>
      </c>
      <c r="AD12" s="81">
        <v>0</v>
      </c>
      <c r="AE12" s="81">
        <v>73132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237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237</v>
      </c>
      <c r="AZ12" s="81">
        <v>0</v>
      </c>
      <c r="BA12" s="81">
        <v>0</v>
      </c>
      <c r="BB12" s="81">
        <v>0</v>
      </c>
      <c r="BC12" s="81">
        <v>237</v>
      </c>
      <c r="BD12" s="89">
        <f>組合分担金内訳!H12</f>
        <v>173</v>
      </c>
      <c r="BE12" s="81">
        <v>0</v>
      </c>
      <c r="BF12" s="81">
        <v>0</v>
      </c>
      <c r="BG12" s="81">
        <v>237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73369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73369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73369</v>
      </c>
      <c r="CF12" s="89">
        <f t="shared" si="24"/>
        <v>5577</v>
      </c>
      <c r="CG12" s="81">
        <f t="shared" si="25"/>
        <v>0</v>
      </c>
      <c r="CH12" s="81">
        <f t="shared" si="26"/>
        <v>0</v>
      </c>
      <c r="CI12" s="81">
        <f t="shared" si="27"/>
        <v>73369</v>
      </c>
    </row>
    <row r="13" spans="1:87" s="8" customFormat="1" ht="12" customHeight="1">
      <c r="A13" s="8" t="s">
        <v>205</v>
      </c>
      <c r="B13" s="80" t="s">
        <v>244</v>
      </c>
      <c r="C13" s="8" t="s">
        <v>247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v>0</v>
      </c>
      <c r="L13" s="81">
        <v>18995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18995</v>
      </c>
      <c r="X13" s="81">
        <v>0</v>
      </c>
      <c r="Y13" s="81">
        <v>18995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  <c r="AE13" s="81">
        <v>18995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v>0</v>
      </c>
      <c r="AN13" s="81">
        <v>682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682</v>
      </c>
      <c r="AZ13" s="81">
        <v>0</v>
      </c>
      <c r="BA13" s="81">
        <v>682</v>
      </c>
      <c r="BB13" s="81">
        <v>0</v>
      </c>
      <c r="BC13" s="81">
        <v>0</v>
      </c>
      <c r="BD13" s="89">
        <v>0</v>
      </c>
      <c r="BE13" s="81">
        <v>0</v>
      </c>
      <c r="BF13" s="81">
        <v>0</v>
      </c>
      <c r="BG13" s="81">
        <v>682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v>0</v>
      </c>
      <c r="BP13" s="81">
        <f t="shared" si="8"/>
        <v>19677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19677</v>
      </c>
      <c r="CB13" s="81">
        <f t="shared" si="20"/>
        <v>0</v>
      </c>
      <c r="CC13" s="81">
        <f t="shared" si="21"/>
        <v>19677</v>
      </c>
      <c r="CD13" s="81">
        <f t="shared" si="22"/>
        <v>0</v>
      </c>
      <c r="CE13" s="81">
        <f t="shared" si="23"/>
        <v>0</v>
      </c>
      <c r="CF13" s="89">
        <v>0</v>
      </c>
      <c r="CG13" s="81">
        <f t="shared" si="25"/>
        <v>0</v>
      </c>
      <c r="CH13" s="81">
        <f t="shared" si="26"/>
        <v>0</v>
      </c>
      <c r="CI13" s="81">
        <f t="shared" si="27"/>
        <v>19677</v>
      </c>
    </row>
    <row r="14" spans="1:87" s="8" customFormat="1" ht="12" customHeight="1">
      <c r="A14" s="8" t="s">
        <v>208</v>
      </c>
      <c r="B14" s="80" t="s">
        <v>249</v>
      </c>
      <c r="C14" s="8" t="s">
        <v>252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5:CI995">
    <cfRule type="expression" dxfId="149" priority="11" stopIfTrue="1">
      <formula>$A15&lt;&gt;""</formula>
    </cfRule>
  </conditionalFormatting>
  <conditionalFormatting sqref="A14:CI14">
    <cfRule type="expression" dxfId="148" priority="2" stopIfTrue="1">
      <formula>$A14&lt;&gt;""</formula>
    </cfRule>
  </conditionalFormatting>
  <conditionalFormatting sqref="A8:CI8">
    <cfRule type="expression" dxfId="147" priority="9" stopIfTrue="1">
      <formula>$A8&lt;&gt;""</formula>
    </cfRule>
  </conditionalFormatting>
  <conditionalFormatting sqref="A9:CI9">
    <cfRule type="expression" dxfId="146" priority="8" stopIfTrue="1">
      <formula>$A9&lt;&gt;""</formula>
    </cfRule>
  </conditionalFormatting>
  <conditionalFormatting sqref="A10:CI10">
    <cfRule type="expression" dxfId="145" priority="7" stopIfTrue="1">
      <formula>$A10&lt;&gt;""</formula>
    </cfRule>
  </conditionalFormatting>
  <conditionalFormatting sqref="A11:CI11">
    <cfRule type="expression" dxfId="144" priority="6" stopIfTrue="1">
      <formula>$A11&lt;&gt;""</formula>
    </cfRule>
  </conditionalFormatting>
  <conditionalFormatting sqref="A12:CI12">
    <cfRule type="expression" dxfId="143" priority="5" stopIfTrue="1">
      <formula>$A12&lt;&gt;""</formula>
    </cfRule>
  </conditionalFormatting>
  <conditionalFormatting sqref="A7:CI7">
    <cfRule type="expression" dxfId="142" priority="1" stopIfTrue="1">
      <formula>$A7&lt;&gt;""</formula>
    </cfRule>
  </conditionalFormatting>
  <conditionalFormatting sqref="A13:CI13">
    <cfRule type="expression" dxfId="141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13" man="1"/>
    <brk id="67" min="1" max="1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254</v>
      </c>
      <c r="C7" s="76" t="s">
        <v>255</v>
      </c>
      <c r="D7" s="96">
        <f>SUM($D$8:$D$12)</f>
        <v>0</v>
      </c>
      <c r="E7" s="96">
        <f>SUM($E$8:$E$12)</f>
        <v>18995</v>
      </c>
      <c r="F7" s="96">
        <f>SUM($F$8:$F$12)</f>
        <v>18995</v>
      </c>
      <c r="G7" s="96">
        <f>SUM($G$8:$G$12)</f>
        <v>0</v>
      </c>
      <c r="H7" s="96">
        <f>SUM($H$8:$H$12)</f>
        <v>682</v>
      </c>
      <c r="I7" s="96">
        <f>SUM($I$8:$I$12)</f>
        <v>682</v>
      </c>
      <c r="J7" s="96">
        <f>COUNTIF($J$8:$J$12,"&lt;&gt;") - COUNTIF($J$8:$J$12,"&lt; &gt;")</f>
        <v>4</v>
      </c>
      <c r="K7" s="96">
        <f>COUNTIF($K$8:$K$12,"&lt;&gt;") - COUNTIF($K$8:$K$12,"&lt; &gt;")</f>
        <v>4</v>
      </c>
      <c r="L7" s="96">
        <f>SUM($L$8:$L$12)</f>
        <v>0</v>
      </c>
      <c r="M7" s="96">
        <f>SUM($M$8:$M$12)</f>
        <v>18995</v>
      </c>
      <c r="N7" s="96">
        <f>SUM($N$8:$N$12)</f>
        <v>18995</v>
      </c>
      <c r="O7" s="96">
        <f>SUM($O$8:$O$12)</f>
        <v>0</v>
      </c>
      <c r="P7" s="96">
        <f>SUM($P$8:$P$12)</f>
        <v>682</v>
      </c>
      <c r="Q7" s="96">
        <f>SUM($Q$8:$Q$12)</f>
        <v>682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SUM($V$8:$V$12)</f>
        <v>0</v>
      </c>
      <c r="W7" s="96">
        <f>SUM($W$8:$W$12)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SUM($AD$8:$AD$12)</f>
        <v>0</v>
      </c>
      <c r="AE7" s="96">
        <f>SUM($AE$8:$AE$12)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SUM($AL$8:$AL$12)</f>
        <v>0</v>
      </c>
      <c r="AM7" s="96">
        <f>SUM($AM$8:$AM$12)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SUM($AT$8:$AT$12)</f>
        <v>0</v>
      </c>
      <c r="AU7" s="96">
        <f>SUM($AU$8:$AU$12)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SUM($BB$8:$BB$12)</f>
        <v>0</v>
      </c>
      <c r="BC7" s="96">
        <f>SUM($BC$8:$BC$12)</f>
        <v>0</v>
      </c>
      <c r="BD7" s="96">
        <f>SUM($BD$8:$BD$12)</f>
        <v>0</v>
      </c>
      <c r="BE7" s="96">
        <f>SUM($BE$8:$BE$12)</f>
        <v>0</v>
      </c>
    </row>
    <row r="8" spans="1:57" s="8" customFormat="1" ht="12" customHeight="1">
      <c r="A8" s="8" t="s">
        <v>205</v>
      </c>
      <c r="B8" s="80" t="s">
        <v>206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205</v>
      </c>
      <c r="B9" s="80" t="s">
        <v>218</v>
      </c>
      <c r="C9" s="8" t="s">
        <v>219</v>
      </c>
      <c r="D9" s="78">
        <f>SUM(L9,T9,AB9,AJ9,AR9,AZ9)</f>
        <v>0</v>
      </c>
      <c r="E9" s="78">
        <f>SUM(M9,U9,AC9,AK9,AS9,BA9)</f>
        <v>243</v>
      </c>
      <c r="F9" s="78">
        <f>SUM(D9:E9)</f>
        <v>243</v>
      </c>
      <c r="G9" s="78">
        <f>SUM(O9,W9,AE9,AM9,AU9,BC9)</f>
        <v>0</v>
      </c>
      <c r="H9" s="78">
        <f>SUM(P9,X9,AF9,AN9,AV9,BD9)</f>
        <v>42</v>
      </c>
      <c r="I9" s="78">
        <f>SUM(G9:H9)</f>
        <v>42</v>
      </c>
      <c r="J9" s="79" t="s">
        <v>216</v>
      </c>
      <c r="K9" s="79" t="s">
        <v>217</v>
      </c>
      <c r="L9" s="78">
        <v>0</v>
      </c>
      <c r="M9" s="78">
        <v>243</v>
      </c>
      <c r="N9" s="78">
        <f>SUM(L9,+M9)</f>
        <v>243</v>
      </c>
      <c r="O9" s="78">
        <v>0</v>
      </c>
      <c r="P9" s="78">
        <v>42</v>
      </c>
      <c r="Q9" s="78">
        <f>SUM(O9,+P9)</f>
        <v>42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226</v>
      </c>
      <c r="C10" s="8" t="s">
        <v>227</v>
      </c>
      <c r="D10" s="78">
        <f>SUM(L10,T10,AB10,AJ10,AR10,AZ10)</f>
        <v>0</v>
      </c>
      <c r="E10" s="78">
        <f>SUM(M10,U10,AC10,AK10,AS10,BA10)</f>
        <v>13185</v>
      </c>
      <c r="F10" s="78">
        <f>SUM(D10:E10)</f>
        <v>13185</v>
      </c>
      <c r="G10" s="78">
        <f>SUM(O10,W10,AE10,AM10,AU10,BC10)</f>
        <v>0</v>
      </c>
      <c r="H10" s="78">
        <f>SUM(P10,X10,AF10,AN10,AV10,BD10)</f>
        <v>467</v>
      </c>
      <c r="I10" s="78">
        <f>SUM(G10:H10)</f>
        <v>467</v>
      </c>
      <c r="J10" s="79" t="s">
        <v>216</v>
      </c>
      <c r="K10" s="79" t="s">
        <v>217</v>
      </c>
      <c r="L10" s="78">
        <v>0</v>
      </c>
      <c r="M10" s="78">
        <v>13185</v>
      </c>
      <c r="N10" s="78">
        <f>SUM(L10,+M10)</f>
        <v>13185</v>
      </c>
      <c r="O10" s="78">
        <v>0</v>
      </c>
      <c r="P10" s="78">
        <v>467</v>
      </c>
      <c r="Q10" s="78">
        <f>SUM(O10,+P10)</f>
        <v>467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233</v>
      </c>
      <c r="B11" s="80" t="s">
        <v>234</v>
      </c>
      <c r="C11" s="8" t="s">
        <v>235</v>
      </c>
      <c r="D11" s="78">
        <f>SUM(L11,T11,AB11,AJ11,AR11,AZ11)</f>
        <v>0</v>
      </c>
      <c r="E11" s="78">
        <f>SUM(M11,U11,AC11,AK11,AS11,BA11)</f>
        <v>163</v>
      </c>
      <c r="F11" s="78">
        <f>SUM(D11:E11)</f>
        <v>163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216</v>
      </c>
      <c r="K11" s="79" t="s">
        <v>217</v>
      </c>
      <c r="L11" s="78">
        <v>0</v>
      </c>
      <c r="M11" s="78">
        <v>163</v>
      </c>
      <c r="N11" s="78">
        <f>SUM(L11,+M11)</f>
        <v>163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240</v>
      </c>
      <c r="C12" s="8" t="s">
        <v>241</v>
      </c>
      <c r="D12" s="78">
        <f>SUM(L12,T12,AB12,AJ12,AR12,AZ12)</f>
        <v>0</v>
      </c>
      <c r="E12" s="78">
        <f>SUM(M12,U12,AC12,AK12,AS12,BA12)</f>
        <v>5404</v>
      </c>
      <c r="F12" s="78">
        <f>SUM(D12:E12)</f>
        <v>5404</v>
      </c>
      <c r="G12" s="78">
        <f>SUM(O12,W12,AE12,AM12,AU12,BC12)</f>
        <v>0</v>
      </c>
      <c r="H12" s="78">
        <f>SUM(P12,X12,AF12,AN12,AV12,BD12)</f>
        <v>173</v>
      </c>
      <c r="I12" s="78">
        <f>SUM(G12:H12)</f>
        <v>173</v>
      </c>
      <c r="J12" s="79" t="s">
        <v>216</v>
      </c>
      <c r="K12" s="79" t="s">
        <v>217</v>
      </c>
      <c r="L12" s="78">
        <v>0</v>
      </c>
      <c r="M12" s="78">
        <v>5404</v>
      </c>
      <c r="N12" s="78">
        <f>SUM(L12,+M12)</f>
        <v>5404</v>
      </c>
      <c r="O12" s="78">
        <v>0</v>
      </c>
      <c r="P12" s="78">
        <v>173</v>
      </c>
      <c r="Q12" s="78">
        <f>SUM(O12,+P12)</f>
        <v>173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B13" s="80" t="s">
        <v>202</v>
      </c>
      <c r="D13" s="81"/>
      <c r="E13" s="81"/>
      <c r="F13" s="81"/>
      <c r="G13" s="81"/>
      <c r="H13" s="81"/>
      <c r="I13" s="81"/>
      <c r="J13" s="79"/>
      <c r="K13" s="78"/>
      <c r="L13" s="81"/>
      <c r="M13" s="81"/>
      <c r="N13" s="81"/>
      <c r="O13" s="81"/>
      <c r="P13" s="81"/>
      <c r="Q13" s="81"/>
      <c r="R13" s="79"/>
      <c r="S13" s="78"/>
      <c r="T13" s="81"/>
      <c r="U13" s="81"/>
      <c r="V13" s="81"/>
      <c r="W13" s="81"/>
      <c r="X13" s="81"/>
      <c r="Y13" s="81"/>
      <c r="Z13" s="79"/>
      <c r="AA13" s="78"/>
      <c r="AB13" s="81"/>
      <c r="AC13" s="81"/>
      <c r="AD13" s="81"/>
      <c r="AE13" s="81"/>
      <c r="AF13" s="81"/>
      <c r="AG13" s="81"/>
      <c r="AH13" s="79"/>
      <c r="AI13" s="78"/>
      <c r="AJ13" s="81"/>
      <c r="AK13" s="81"/>
      <c r="AL13" s="81"/>
      <c r="AM13" s="81"/>
      <c r="AN13" s="81"/>
      <c r="AO13" s="81"/>
      <c r="AP13" s="79"/>
      <c r="AQ13" s="78"/>
      <c r="AR13" s="81"/>
      <c r="AS13" s="81"/>
      <c r="AT13" s="81"/>
      <c r="AU13" s="81"/>
      <c r="AV13" s="81"/>
      <c r="AW13" s="81"/>
      <c r="AX13" s="79"/>
      <c r="AY13" s="78"/>
      <c r="AZ13" s="81"/>
      <c r="BA13" s="81"/>
      <c r="BB13" s="81"/>
      <c r="BC13" s="81"/>
      <c r="BD13" s="81"/>
      <c r="BE13" s="81"/>
    </row>
    <row r="14" spans="1:57" s="8" customFormat="1" ht="12" customHeight="1">
      <c r="B14" s="80" t="s">
        <v>202</v>
      </c>
      <c r="D14" s="81"/>
      <c r="E14" s="81"/>
      <c r="F14" s="81"/>
      <c r="G14" s="81"/>
      <c r="H14" s="81"/>
      <c r="I14" s="81"/>
      <c r="J14" s="79"/>
      <c r="K14" s="78"/>
      <c r="L14" s="81"/>
      <c r="M14" s="81"/>
      <c r="N14" s="81"/>
      <c r="O14" s="81"/>
      <c r="P14" s="81"/>
      <c r="Q14" s="81"/>
      <c r="R14" s="79"/>
      <c r="S14" s="78"/>
      <c r="T14" s="81"/>
      <c r="U14" s="81"/>
      <c r="V14" s="81"/>
      <c r="W14" s="81"/>
      <c r="X14" s="81"/>
      <c r="Y14" s="81"/>
      <c r="Z14" s="79"/>
      <c r="AA14" s="78"/>
      <c r="AB14" s="81"/>
      <c r="AC14" s="81"/>
      <c r="AD14" s="81"/>
      <c r="AE14" s="81"/>
      <c r="AF14" s="81"/>
      <c r="AG14" s="81"/>
      <c r="AH14" s="79"/>
      <c r="AI14" s="78"/>
      <c r="AJ14" s="81"/>
      <c r="AK14" s="81"/>
      <c r="AL14" s="81"/>
      <c r="AM14" s="81"/>
      <c r="AN14" s="81"/>
      <c r="AO14" s="81"/>
      <c r="AP14" s="79"/>
      <c r="AQ14" s="78"/>
      <c r="AR14" s="81"/>
      <c r="AS14" s="81"/>
      <c r="AT14" s="81"/>
      <c r="AU14" s="81"/>
      <c r="AV14" s="81"/>
      <c r="AW14" s="81"/>
      <c r="AX14" s="79"/>
      <c r="AY14" s="78"/>
      <c r="AZ14" s="81"/>
      <c r="BA14" s="81"/>
      <c r="BB14" s="81"/>
      <c r="BC14" s="81"/>
      <c r="BD14" s="81"/>
      <c r="BE14" s="81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5:BE995">
    <cfRule type="expression" dxfId="138" priority="11" stopIfTrue="1">
      <formula>$A15&lt;&gt;""</formula>
    </cfRule>
  </conditionalFormatting>
  <conditionalFormatting sqref="A14:BE14">
    <cfRule type="expression" dxfId="137" priority="2" stopIfTrue="1">
      <formula>$A14&lt;&gt;""</formula>
    </cfRule>
  </conditionalFormatting>
  <conditionalFormatting sqref="A8:BE8">
    <cfRule type="expression" dxfId="136" priority="9" stopIfTrue="1">
      <formula>$A8&lt;&gt;""</formula>
    </cfRule>
  </conditionalFormatting>
  <conditionalFormatting sqref="A9:BE9">
    <cfRule type="expression" dxfId="135" priority="8" stopIfTrue="1">
      <formula>$A9&lt;&gt;""</formula>
    </cfRule>
  </conditionalFormatting>
  <conditionalFormatting sqref="A10:BE10">
    <cfRule type="expression" dxfId="134" priority="7" stopIfTrue="1">
      <formula>$A10&lt;&gt;""</formula>
    </cfRule>
  </conditionalFormatting>
  <conditionalFormatting sqref="A11:BE11">
    <cfRule type="expression" dxfId="133" priority="6" stopIfTrue="1">
      <formula>$A11&lt;&gt;""</formula>
    </cfRule>
  </conditionalFormatting>
  <conditionalFormatting sqref="A12:BE12">
    <cfRule type="expression" dxfId="132" priority="5" stopIfTrue="1">
      <formula>$A12&lt;&gt;""</formula>
    </cfRule>
  </conditionalFormatting>
  <conditionalFormatting sqref="A7:BE7">
    <cfRule type="expression" dxfId="131" priority="1" stopIfTrue="1">
      <formula>$A7&lt;&gt;""</formula>
    </cfRule>
  </conditionalFormatting>
  <conditionalFormatting sqref="A13:BE13">
    <cfRule type="expression" dxfId="13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1" man="1"/>
    <brk id="17" min="1" max="11" man="1"/>
    <brk id="25" min="1" max="11" man="1"/>
    <brk id="33" min="1" max="11" man="1"/>
    <brk id="41" min="1" max="11" man="1"/>
    <brk id="49" min="1" max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254</v>
      </c>
      <c r="C7" s="76" t="s">
        <v>255</v>
      </c>
      <c r="D7" s="96">
        <f>SUM($D$8:$D$9)</f>
        <v>18995</v>
      </c>
      <c r="E7" s="96">
        <f>SUM($E$8:$E$9)</f>
        <v>682</v>
      </c>
      <c r="F7" s="96">
        <f>COUNTIF($F$8:$F$9,"&lt;&gt;") - COUNTIF($F$8:$F$9,"&lt; &gt;")</f>
        <v>1</v>
      </c>
      <c r="G7" s="96">
        <f>COUNTIF($G$8:$G$9,"&lt;&gt;") - COUNTIF($G$8:$G$9,"&lt; &gt;")</f>
        <v>1</v>
      </c>
      <c r="H7" s="96">
        <f>SUM($H$8:$H$9)</f>
        <v>243</v>
      </c>
      <c r="I7" s="96">
        <f>SUM($I$8:$I$9)</f>
        <v>42</v>
      </c>
      <c r="J7" s="96">
        <f>COUNTIF($J$8:$J$9,"&lt;&gt;") - COUNTIF($J$8:$J$9,"&lt; &gt;")</f>
        <v>1</v>
      </c>
      <c r="K7" s="96">
        <f>COUNTIF($K$8:$K$9,"&lt;&gt;") - COUNTIF($K$8:$K$9,"&lt; &gt;")</f>
        <v>1</v>
      </c>
      <c r="L7" s="96">
        <f>SUM($L$8:$L$9)</f>
        <v>13185</v>
      </c>
      <c r="M7" s="96">
        <f>SUM($M$8:$M$9)</f>
        <v>467</v>
      </c>
      <c r="N7" s="96">
        <f>COUNTIF($N$8:$N$9,"&lt;&gt;") - COUNTIF($N$8:$N$9,"&lt; &gt;")</f>
        <v>1</v>
      </c>
      <c r="O7" s="96">
        <f>COUNTIF($O$8:$O$9,"&lt;&gt;") - COUNTIF($O$8:$O$9,"&lt; &gt;")</f>
        <v>1</v>
      </c>
      <c r="P7" s="96">
        <f>SUM($P$8:$P$9)</f>
        <v>5404</v>
      </c>
      <c r="Q7" s="96">
        <f>SUM($Q$8:$Q$9)</f>
        <v>173</v>
      </c>
      <c r="R7" s="96">
        <f>COUNTIF($R$8:$R$9,"&lt;&gt;") - COUNTIF($R$8:$R$9,"&lt; &gt;")</f>
        <v>1</v>
      </c>
      <c r="S7" s="96">
        <f>COUNTIF($S$8:$S$9,"&lt;&gt;") - COUNTIF($S$8:$S$9,"&lt; &gt;")</f>
        <v>1</v>
      </c>
      <c r="T7" s="96">
        <f>SUM($T$8:$T$9)</f>
        <v>163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205</v>
      </c>
      <c r="B8" s="80" t="s">
        <v>242</v>
      </c>
      <c r="C8" s="8" t="s">
        <v>243</v>
      </c>
      <c r="D8" s="78">
        <f>SUM(H8,L8,P8,T8,X8,AB8,AF8,AJ8,AN8,AR8,AV8,AZ8,BD8,BH8,BL8,BP8,BT8,BX8,CB8,CF8,CJ8,CN8,CR8,CV8,CZ8,DD8,DH8,DL8,DP8,DT8)</f>
        <v>18995</v>
      </c>
      <c r="E8" s="78">
        <f>SUM(I8,M8,Q8,U8,Y8,AC8,AG8,AK8,AO8,AS8,AW8,BA8,BE8,BI8,BM8,BQ8,BU8,BY8,CC8,CG8,CK8,CO8,CS8,CW8,DA8,DE8,DI8,DM8,DQ8,DU8)</f>
        <v>682</v>
      </c>
      <c r="F8" s="92" t="s">
        <v>209</v>
      </c>
      <c r="G8" s="79" t="s">
        <v>211</v>
      </c>
      <c r="H8" s="78">
        <v>243</v>
      </c>
      <c r="I8" s="78">
        <v>42</v>
      </c>
      <c r="J8" s="98" t="s">
        <v>220</v>
      </c>
      <c r="K8" s="99" t="s">
        <v>222</v>
      </c>
      <c r="L8" s="97">
        <v>13185</v>
      </c>
      <c r="M8" s="97">
        <v>467</v>
      </c>
      <c r="N8" s="98" t="s">
        <v>236</v>
      </c>
      <c r="O8" s="99" t="s">
        <v>238</v>
      </c>
      <c r="P8" s="97">
        <v>5404</v>
      </c>
      <c r="Q8" s="97">
        <v>173</v>
      </c>
      <c r="R8" s="98" t="s">
        <v>228</v>
      </c>
      <c r="S8" s="99" t="s">
        <v>230</v>
      </c>
      <c r="T8" s="97">
        <v>163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248</v>
      </c>
      <c r="B9" s="80" t="s">
        <v>253</v>
      </c>
      <c r="C9" s="8" t="s">
        <v>250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92"/>
      <c r="BP16" s="92"/>
      <c r="BQ16" s="92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92"/>
      <c r="H25" s="92"/>
      <c r="I25" s="92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92"/>
      <c r="H26" s="92"/>
      <c r="I26" s="92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92"/>
      <c r="H27" s="92"/>
      <c r="I27" s="92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92"/>
      <c r="H28" s="92"/>
      <c r="I28" s="92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  <row r="987" spans="2:125" s="8" customFormat="1" ht="12" customHeight="1">
      <c r="B987" s="91"/>
      <c r="D987" s="81"/>
      <c r="E987" s="81"/>
      <c r="F987" s="92"/>
      <c r="G987" s="78"/>
      <c r="H987" s="81"/>
      <c r="I987" s="81"/>
      <c r="J987" s="92"/>
      <c r="K987" s="78"/>
      <c r="L987" s="81"/>
      <c r="M987" s="81"/>
      <c r="N987" s="92"/>
      <c r="O987" s="78"/>
      <c r="P987" s="81"/>
      <c r="Q987" s="81"/>
      <c r="R987" s="92"/>
      <c r="S987" s="78"/>
      <c r="T987" s="81"/>
      <c r="U987" s="81"/>
      <c r="V987" s="92"/>
      <c r="W987" s="78"/>
      <c r="X987" s="81"/>
      <c r="Y987" s="81"/>
      <c r="Z987" s="92"/>
      <c r="AA987" s="78"/>
      <c r="AB987" s="81"/>
      <c r="AC987" s="81"/>
      <c r="AD987" s="92"/>
      <c r="AE987" s="78"/>
      <c r="AF987" s="81"/>
      <c r="AG987" s="81"/>
      <c r="AH987" s="92"/>
      <c r="AI987" s="78"/>
      <c r="AJ987" s="81"/>
      <c r="AK987" s="81"/>
      <c r="AL987" s="92"/>
      <c r="AM987" s="78"/>
      <c r="AN987" s="81"/>
      <c r="AO987" s="81"/>
      <c r="AP987" s="92"/>
      <c r="AQ987" s="78"/>
      <c r="AR987" s="81"/>
      <c r="AS987" s="81"/>
      <c r="AT987" s="92"/>
      <c r="AU987" s="78"/>
      <c r="AV987" s="81"/>
      <c r="AW987" s="81"/>
      <c r="AX987" s="92"/>
      <c r="AY987" s="78"/>
      <c r="AZ987" s="81"/>
      <c r="BA987" s="81"/>
      <c r="BB987" s="92"/>
      <c r="BC987" s="78"/>
      <c r="BD987" s="81"/>
      <c r="BE987" s="81"/>
      <c r="BF987" s="92"/>
      <c r="BG987" s="78"/>
      <c r="BH987" s="81"/>
      <c r="BI987" s="81"/>
      <c r="BJ987" s="92"/>
      <c r="BK987" s="78"/>
      <c r="BL987" s="81"/>
      <c r="BM987" s="81"/>
      <c r="BN987" s="92"/>
      <c r="BO987" s="78"/>
      <c r="BP987" s="81"/>
      <c r="BQ987" s="81"/>
      <c r="BR987" s="92"/>
      <c r="BS987" s="78"/>
      <c r="BT987" s="81"/>
      <c r="BU987" s="81"/>
      <c r="BV987" s="92"/>
      <c r="BW987" s="78"/>
      <c r="BX987" s="81"/>
      <c r="BY987" s="81"/>
      <c r="BZ987" s="92"/>
      <c r="CA987" s="78"/>
      <c r="CB987" s="81"/>
      <c r="CC987" s="81"/>
      <c r="CD987" s="92"/>
      <c r="CE987" s="78"/>
      <c r="CF987" s="81"/>
      <c r="CG987" s="81"/>
      <c r="CH987" s="92"/>
      <c r="CI987" s="78"/>
      <c r="CJ987" s="81"/>
      <c r="CK987" s="81"/>
      <c r="CL987" s="92"/>
      <c r="CM987" s="78"/>
      <c r="CN987" s="81"/>
      <c r="CO987" s="81"/>
      <c r="CP987" s="92"/>
      <c r="CQ987" s="78"/>
      <c r="CR987" s="81"/>
      <c r="CS987" s="81"/>
      <c r="CT987" s="92"/>
      <c r="CU987" s="78"/>
      <c r="CV987" s="81"/>
      <c r="CW987" s="81"/>
      <c r="CX987" s="92"/>
      <c r="CY987" s="78"/>
      <c r="CZ987" s="81"/>
      <c r="DA987" s="81"/>
      <c r="DB987" s="92"/>
      <c r="DC987" s="78"/>
      <c r="DD987" s="81"/>
      <c r="DE987" s="81"/>
      <c r="DF987" s="92"/>
      <c r="DG987" s="78"/>
      <c r="DH987" s="81"/>
      <c r="DI987" s="81"/>
      <c r="DJ987" s="92"/>
      <c r="DK987" s="78"/>
      <c r="DL987" s="81"/>
      <c r="DM987" s="81"/>
      <c r="DN987" s="92"/>
      <c r="DO987" s="78"/>
      <c r="DP987" s="81"/>
      <c r="DQ987" s="81"/>
      <c r="DR987" s="92"/>
      <c r="DS987" s="78"/>
      <c r="DT987" s="81"/>
      <c r="DU987" s="81"/>
    </row>
    <row r="988" spans="2:125" s="8" customFormat="1" ht="12" customHeight="1">
      <c r="B988" s="91"/>
      <c r="D988" s="81"/>
      <c r="E988" s="81"/>
      <c r="F988" s="92"/>
      <c r="G988" s="78"/>
      <c r="H988" s="81"/>
      <c r="I988" s="81"/>
      <c r="J988" s="92"/>
      <c r="K988" s="78"/>
      <c r="L988" s="81"/>
      <c r="M988" s="81"/>
      <c r="N988" s="92"/>
      <c r="O988" s="78"/>
      <c r="P988" s="81"/>
      <c r="Q988" s="81"/>
      <c r="R988" s="92"/>
      <c r="S988" s="78"/>
      <c r="T988" s="81"/>
      <c r="U988" s="81"/>
      <c r="V988" s="92"/>
      <c r="W988" s="78"/>
      <c r="X988" s="81"/>
      <c r="Y988" s="81"/>
      <c r="Z988" s="92"/>
      <c r="AA988" s="78"/>
      <c r="AB988" s="81"/>
      <c r="AC988" s="81"/>
      <c r="AD988" s="92"/>
      <c r="AE988" s="78"/>
      <c r="AF988" s="81"/>
      <c r="AG988" s="81"/>
      <c r="AH988" s="92"/>
      <c r="AI988" s="78"/>
      <c r="AJ988" s="81"/>
      <c r="AK988" s="81"/>
      <c r="AL988" s="92"/>
      <c r="AM988" s="78"/>
      <c r="AN988" s="81"/>
      <c r="AO988" s="81"/>
      <c r="AP988" s="92"/>
      <c r="AQ988" s="78"/>
      <c r="AR988" s="81"/>
      <c r="AS988" s="81"/>
      <c r="AT988" s="92"/>
      <c r="AU988" s="78"/>
      <c r="AV988" s="81"/>
      <c r="AW988" s="81"/>
      <c r="AX988" s="92"/>
      <c r="AY988" s="78"/>
      <c r="AZ988" s="81"/>
      <c r="BA988" s="81"/>
      <c r="BB988" s="92"/>
      <c r="BC988" s="78"/>
      <c r="BD988" s="81"/>
      <c r="BE988" s="81"/>
      <c r="BF988" s="92"/>
      <c r="BG988" s="78"/>
      <c r="BH988" s="81"/>
      <c r="BI988" s="81"/>
      <c r="BJ988" s="92"/>
      <c r="BK988" s="78"/>
      <c r="BL988" s="81"/>
      <c r="BM988" s="81"/>
      <c r="BN988" s="92"/>
      <c r="BO988" s="78"/>
      <c r="BP988" s="81"/>
      <c r="BQ988" s="81"/>
      <c r="BR988" s="92"/>
      <c r="BS988" s="78"/>
      <c r="BT988" s="81"/>
      <c r="BU988" s="81"/>
      <c r="BV988" s="92"/>
      <c r="BW988" s="78"/>
      <c r="BX988" s="81"/>
      <c r="BY988" s="81"/>
      <c r="BZ988" s="92"/>
      <c r="CA988" s="78"/>
      <c r="CB988" s="81"/>
      <c r="CC988" s="81"/>
      <c r="CD988" s="92"/>
      <c r="CE988" s="78"/>
      <c r="CF988" s="81"/>
      <c r="CG988" s="81"/>
      <c r="CH988" s="92"/>
      <c r="CI988" s="78"/>
      <c r="CJ988" s="81"/>
      <c r="CK988" s="81"/>
      <c r="CL988" s="92"/>
      <c r="CM988" s="78"/>
      <c r="CN988" s="81"/>
      <c r="CO988" s="81"/>
      <c r="CP988" s="92"/>
      <c r="CQ988" s="78"/>
      <c r="CR988" s="81"/>
      <c r="CS988" s="81"/>
      <c r="CT988" s="92"/>
      <c r="CU988" s="78"/>
      <c r="CV988" s="81"/>
      <c r="CW988" s="81"/>
      <c r="CX988" s="92"/>
      <c r="CY988" s="78"/>
      <c r="CZ988" s="81"/>
      <c r="DA988" s="81"/>
      <c r="DB988" s="92"/>
      <c r="DC988" s="78"/>
      <c r="DD988" s="81"/>
      <c r="DE988" s="81"/>
      <c r="DF988" s="92"/>
      <c r="DG988" s="78"/>
      <c r="DH988" s="81"/>
      <c r="DI988" s="81"/>
      <c r="DJ988" s="92"/>
      <c r="DK988" s="78"/>
      <c r="DL988" s="81"/>
      <c r="DM988" s="81"/>
      <c r="DN988" s="92"/>
      <c r="DO988" s="78"/>
      <c r="DP988" s="81"/>
      <c r="DQ988" s="81"/>
      <c r="DR988" s="92"/>
      <c r="DS988" s="78"/>
      <c r="DT988" s="81"/>
      <c r="DU988" s="81"/>
    </row>
    <row r="989" spans="2:125" s="8" customFormat="1" ht="12" customHeight="1">
      <c r="B989" s="91"/>
      <c r="D989" s="81"/>
      <c r="E989" s="81"/>
      <c r="F989" s="92"/>
      <c r="G989" s="78"/>
      <c r="H989" s="81"/>
      <c r="I989" s="81"/>
      <c r="J989" s="92"/>
      <c r="K989" s="78"/>
      <c r="L989" s="81"/>
      <c r="M989" s="81"/>
      <c r="N989" s="92"/>
      <c r="O989" s="78"/>
      <c r="P989" s="81"/>
      <c r="Q989" s="81"/>
      <c r="R989" s="92"/>
      <c r="S989" s="78"/>
      <c r="T989" s="81"/>
      <c r="U989" s="81"/>
      <c r="V989" s="92"/>
      <c r="W989" s="78"/>
      <c r="X989" s="81"/>
      <c r="Y989" s="81"/>
      <c r="Z989" s="92"/>
      <c r="AA989" s="78"/>
      <c r="AB989" s="81"/>
      <c r="AC989" s="81"/>
      <c r="AD989" s="92"/>
      <c r="AE989" s="78"/>
      <c r="AF989" s="81"/>
      <c r="AG989" s="81"/>
      <c r="AH989" s="92"/>
      <c r="AI989" s="78"/>
      <c r="AJ989" s="81"/>
      <c r="AK989" s="81"/>
      <c r="AL989" s="92"/>
      <c r="AM989" s="78"/>
      <c r="AN989" s="81"/>
      <c r="AO989" s="81"/>
      <c r="AP989" s="92"/>
      <c r="AQ989" s="78"/>
      <c r="AR989" s="81"/>
      <c r="AS989" s="81"/>
      <c r="AT989" s="92"/>
      <c r="AU989" s="78"/>
      <c r="AV989" s="81"/>
      <c r="AW989" s="81"/>
      <c r="AX989" s="92"/>
      <c r="AY989" s="78"/>
      <c r="AZ989" s="81"/>
      <c r="BA989" s="81"/>
      <c r="BB989" s="92"/>
      <c r="BC989" s="78"/>
      <c r="BD989" s="81"/>
      <c r="BE989" s="81"/>
      <c r="BF989" s="92"/>
      <c r="BG989" s="78"/>
      <c r="BH989" s="81"/>
      <c r="BI989" s="81"/>
      <c r="BJ989" s="92"/>
      <c r="BK989" s="78"/>
      <c r="BL989" s="81"/>
      <c r="BM989" s="81"/>
      <c r="BN989" s="92"/>
      <c r="BO989" s="78"/>
      <c r="BP989" s="81"/>
      <c r="BQ989" s="81"/>
      <c r="BR989" s="92"/>
      <c r="BS989" s="78"/>
      <c r="BT989" s="81"/>
      <c r="BU989" s="81"/>
      <c r="BV989" s="92"/>
      <c r="BW989" s="78"/>
      <c r="BX989" s="81"/>
      <c r="BY989" s="81"/>
      <c r="BZ989" s="92"/>
      <c r="CA989" s="78"/>
      <c r="CB989" s="81"/>
      <c r="CC989" s="81"/>
      <c r="CD989" s="92"/>
      <c r="CE989" s="78"/>
      <c r="CF989" s="81"/>
      <c r="CG989" s="81"/>
      <c r="CH989" s="92"/>
      <c r="CI989" s="78"/>
      <c r="CJ989" s="81"/>
      <c r="CK989" s="81"/>
      <c r="CL989" s="92"/>
      <c r="CM989" s="78"/>
      <c r="CN989" s="81"/>
      <c r="CO989" s="81"/>
      <c r="CP989" s="92"/>
      <c r="CQ989" s="78"/>
      <c r="CR989" s="81"/>
      <c r="CS989" s="81"/>
      <c r="CT989" s="92"/>
      <c r="CU989" s="78"/>
      <c r="CV989" s="81"/>
      <c r="CW989" s="81"/>
      <c r="CX989" s="92"/>
      <c r="CY989" s="78"/>
      <c r="CZ989" s="81"/>
      <c r="DA989" s="81"/>
      <c r="DB989" s="92"/>
      <c r="DC989" s="78"/>
      <c r="DD989" s="81"/>
      <c r="DE989" s="81"/>
      <c r="DF989" s="92"/>
      <c r="DG989" s="78"/>
      <c r="DH989" s="81"/>
      <c r="DI989" s="81"/>
      <c r="DJ989" s="92"/>
      <c r="DK989" s="78"/>
      <c r="DL989" s="81"/>
      <c r="DM989" s="81"/>
      <c r="DN989" s="92"/>
      <c r="DO989" s="78"/>
      <c r="DP989" s="81"/>
      <c r="DQ989" s="81"/>
      <c r="DR989" s="92"/>
      <c r="DS989" s="78"/>
      <c r="DT989" s="81"/>
      <c r="DU989" s="81"/>
    </row>
    <row r="990" spans="2:125" s="8" customFormat="1" ht="12" customHeight="1">
      <c r="B990" s="91"/>
      <c r="D990" s="81"/>
      <c r="E990" s="81"/>
      <c r="F990" s="92"/>
      <c r="G990" s="78"/>
      <c r="H990" s="81"/>
      <c r="I990" s="81"/>
      <c r="J990" s="92"/>
      <c r="K990" s="78"/>
      <c r="L990" s="81"/>
      <c r="M990" s="81"/>
      <c r="N990" s="92"/>
      <c r="O990" s="78"/>
      <c r="P990" s="81"/>
      <c r="Q990" s="81"/>
      <c r="R990" s="92"/>
      <c r="S990" s="78"/>
      <c r="T990" s="81"/>
      <c r="U990" s="81"/>
      <c r="V990" s="92"/>
      <c r="W990" s="78"/>
      <c r="X990" s="81"/>
      <c r="Y990" s="81"/>
      <c r="Z990" s="92"/>
      <c r="AA990" s="78"/>
      <c r="AB990" s="81"/>
      <c r="AC990" s="81"/>
      <c r="AD990" s="92"/>
      <c r="AE990" s="78"/>
      <c r="AF990" s="81"/>
      <c r="AG990" s="81"/>
      <c r="AH990" s="92"/>
      <c r="AI990" s="78"/>
      <c r="AJ990" s="81"/>
      <c r="AK990" s="81"/>
      <c r="AL990" s="92"/>
      <c r="AM990" s="78"/>
      <c r="AN990" s="81"/>
      <c r="AO990" s="81"/>
      <c r="AP990" s="92"/>
      <c r="AQ990" s="78"/>
      <c r="AR990" s="81"/>
      <c r="AS990" s="81"/>
      <c r="AT990" s="92"/>
      <c r="AU990" s="78"/>
      <c r="AV990" s="81"/>
      <c r="AW990" s="81"/>
      <c r="AX990" s="92"/>
      <c r="AY990" s="78"/>
      <c r="AZ990" s="81"/>
      <c r="BA990" s="81"/>
      <c r="BB990" s="92"/>
      <c r="BC990" s="78"/>
      <c r="BD990" s="81"/>
      <c r="BE990" s="81"/>
      <c r="BF990" s="92"/>
      <c r="BG990" s="78"/>
      <c r="BH990" s="81"/>
      <c r="BI990" s="81"/>
      <c r="BJ990" s="92"/>
      <c r="BK990" s="78"/>
      <c r="BL990" s="81"/>
      <c r="BM990" s="81"/>
      <c r="BN990" s="92"/>
      <c r="BO990" s="78"/>
      <c r="BP990" s="81"/>
      <c r="BQ990" s="81"/>
      <c r="BR990" s="92"/>
      <c r="BS990" s="78"/>
      <c r="BT990" s="81"/>
      <c r="BU990" s="81"/>
      <c r="BV990" s="92"/>
      <c r="BW990" s="78"/>
      <c r="BX990" s="81"/>
      <c r="BY990" s="81"/>
      <c r="BZ990" s="92"/>
      <c r="CA990" s="78"/>
      <c r="CB990" s="81"/>
      <c r="CC990" s="81"/>
      <c r="CD990" s="92"/>
      <c r="CE990" s="78"/>
      <c r="CF990" s="81"/>
      <c r="CG990" s="81"/>
      <c r="CH990" s="92"/>
      <c r="CI990" s="78"/>
      <c r="CJ990" s="81"/>
      <c r="CK990" s="81"/>
      <c r="CL990" s="92"/>
      <c r="CM990" s="78"/>
      <c r="CN990" s="81"/>
      <c r="CO990" s="81"/>
      <c r="CP990" s="92"/>
      <c r="CQ990" s="78"/>
      <c r="CR990" s="81"/>
      <c r="CS990" s="81"/>
      <c r="CT990" s="92"/>
      <c r="CU990" s="78"/>
      <c r="CV990" s="81"/>
      <c r="CW990" s="81"/>
      <c r="CX990" s="92"/>
      <c r="CY990" s="78"/>
      <c r="CZ990" s="81"/>
      <c r="DA990" s="81"/>
      <c r="DB990" s="92"/>
      <c r="DC990" s="78"/>
      <c r="DD990" s="81"/>
      <c r="DE990" s="81"/>
      <c r="DF990" s="92"/>
      <c r="DG990" s="78"/>
      <c r="DH990" s="81"/>
      <c r="DI990" s="81"/>
      <c r="DJ990" s="92"/>
      <c r="DK990" s="78"/>
      <c r="DL990" s="81"/>
      <c r="DM990" s="81"/>
      <c r="DN990" s="92"/>
      <c r="DO990" s="78"/>
      <c r="DP990" s="81"/>
      <c r="DQ990" s="81"/>
      <c r="DR990" s="92"/>
      <c r="DS990" s="78"/>
      <c r="DT990" s="81"/>
      <c r="DU99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BN16:BQ990 Z11:AC990 CH11:CK990 V12:Y990 CD12:CG990 R13:U990 BZ13:CC990 N14:Q990 BV14:BY990 J15:M990 BR15:BU990 F16:I990 CL10:DU990 AD10:BM990 A10:E990">
    <cfRule type="expression" dxfId="126" priority="114" stopIfTrue="1">
      <formula>$A10&lt;&gt;""</formula>
    </cfRule>
  </conditionalFormatting>
  <conditionalFormatting sqref="BN16:BQ16">
    <cfRule type="expression" dxfId="125" priority="98" stopIfTrue="1">
      <formula>$A30&lt;&gt;""</formula>
    </cfRule>
  </conditionalFormatting>
  <conditionalFormatting sqref="A7:DU7">
    <cfRule type="expression" dxfId="96" priority="1" stopIfTrue="1">
      <formula>$A7&lt;&gt;""</formula>
    </cfRule>
  </conditionalFormatting>
  <conditionalFormatting sqref="BJ9:BQ9">
    <cfRule type="expression" dxfId="90" priority="16" stopIfTrue="1">
      <formula>$A23&lt;&gt;""</formula>
    </cfRule>
  </conditionalFormatting>
  <conditionalFormatting sqref="BN9:BQ9 A9:I9">
    <cfRule type="expression" dxfId="89" priority="17" stopIfTrue="1">
      <formula>$A9&lt;&gt;""</formula>
    </cfRule>
  </conditionalFormatting>
  <conditionalFormatting sqref="BR9:BU9 J9:M9">
    <cfRule type="expression" dxfId="88" priority="18" stopIfTrue="1">
      <formula>$A10&lt;&gt;""</formula>
    </cfRule>
  </conditionalFormatting>
  <conditionalFormatting sqref="BR9:BU9">
    <cfRule type="expression" dxfId="87" priority="15" stopIfTrue="1">
      <formula>$A24&lt;&gt;""</formula>
    </cfRule>
  </conditionalFormatting>
  <conditionalFormatting sqref="BV9:BY9 N9:Q9">
    <cfRule type="expression" dxfId="86" priority="19" stopIfTrue="1">
      <formula>$A11&lt;&gt;""</formula>
    </cfRule>
  </conditionalFormatting>
  <conditionalFormatting sqref="BV9:BY9">
    <cfRule type="expression" dxfId="85" priority="14" stopIfTrue="1">
      <formula>$A25&lt;&gt;""</formula>
    </cfRule>
  </conditionalFormatting>
  <conditionalFormatting sqref="BZ9:CC9 R9:U9">
    <cfRule type="expression" dxfId="84" priority="20" stopIfTrue="1">
      <formula>$A12&lt;&gt;""</formula>
    </cfRule>
  </conditionalFormatting>
  <conditionalFormatting sqref="BZ9:CC9">
    <cfRule type="expression" dxfId="83" priority="13" stopIfTrue="1">
      <formula>$A26&lt;&gt;""</formula>
    </cfRule>
  </conditionalFormatting>
  <conditionalFormatting sqref="CD9:CG9 V9:Y9">
    <cfRule type="expression" dxfId="82" priority="21" stopIfTrue="1">
      <formula>$A13&lt;&gt;""</formula>
    </cfRule>
  </conditionalFormatting>
  <conditionalFormatting sqref="CD9:CG9">
    <cfRule type="expression" dxfId="81" priority="12" stopIfTrue="1">
      <formula>$A27&lt;&gt;""</formula>
    </cfRule>
  </conditionalFormatting>
  <conditionalFormatting sqref="CH9:CK9 Z9:AC9">
    <cfRule type="expression" dxfId="80" priority="22" stopIfTrue="1">
      <formula>$A14&lt;&gt;""</formula>
    </cfRule>
  </conditionalFormatting>
  <conditionalFormatting sqref="CH9:CK9">
    <cfRule type="expression" dxfId="79" priority="11" stopIfTrue="1">
      <formula>$A28&lt;&gt;""</formula>
    </cfRule>
  </conditionalFormatting>
  <conditionalFormatting sqref="CL9:CO9 AD9:AG9">
    <cfRule type="expression" dxfId="78" priority="23" stopIfTrue="1">
      <formula>$A15&lt;&gt;""</formula>
    </cfRule>
  </conditionalFormatting>
  <conditionalFormatting sqref="CL9:CO9">
    <cfRule type="expression" dxfId="77" priority="10" stopIfTrue="1">
      <formula>$A29&lt;&gt;""</formula>
    </cfRule>
  </conditionalFormatting>
  <conditionalFormatting sqref="CP9:CS9 AH9:AK9">
    <cfRule type="expression" dxfId="76" priority="24" stopIfTrue="1">
      <formula>$A16&lt;&gt;""</formula>
    </cfRule>
  </conditionalFormatting>
  <conditionalFormatting sqref="CP9:CS9">
    <cfRule type="expression" dxfId="75" priority="9" stopIfTrue="1">
      <formula>$A30&lt;&gt;""</formula>
    </cfRule>
  </conditionalFormatting>
  <conditionalFormatting sqref="CT9:CW9 AL9:AO9">
    <cfRule type="expression" dxfId="74" priority="25" stopIfTrue="1">
      <formula>$A17&lt;&gt;""</formula>
    </cfRule>
  </conditionalFormatting>
  <conditionalFormatting sqref="CT9:CW9">
    <cfRule type="expression" dxfId="73" priority="8" stopIfTrue="1">
      <formula>$A31&lt;&gt;""</formula>
    </cfRule>
  </conditionalFormatting>
  <conditionalFormatting sqref="CX9:DA9 AP9:AS9">
    <cfRule type="expression" dxfId="72" priority="26" stopIfTrue="1">
      <formula>$A18&lt;&gt;""</formula>
    </cfRule>
  </conditionalFormatting>
  <conditionalFormatting sqref="CX9:DA9">
    <cfRule type="expression" dxfId="71" priority="7" stopIfTrue="1">
      <formula>$A32&lt;&gt;""</formula>
    </cfRule>
  </conditionalFormatting>
  <conditionalFormatting sqref="DB9:DE9 AT9:AW9">
    <cfRule type="expression" dxfId="70" priority="27" stopIfTrue="1">
      <formula>$A19&lt;&gt;""</formula>
    </cfRule>
  </conditionalFormatting>
  <conditionalFormatting sqref="DB9:DE9">
    <cfRule type="expression" dxfId="69" priority="6" stopIfTrue="1">
      <formula>$A33&lt;&gt;""</formula>
    </cfRule>
  </conditionalFormatting>
  <conditionalFormatting sqref="DF9:DI9 AX9:BA9">
    <cfRule type="expression" dxfId="68" priority="28" stopIfTrue="1">
      <formula>$A20&lt;&gt;""</formula>
    </cfRule>
  </conditionalFormatting>
  <conditionalFormatting sqref="DF9:DI9">
    <cfRule type="expression" dxfId="67" priority="5" stopIfTrue="1">
      <formula>$A34&lt;&gt;""</formula>
    </cfRule>
  </conditionalFormatting>
  <conditionalFormatting sqref="DJ9:DM9 BB9:BE9">
    <cfRule type="expression" dxfId="66" priority="29" stopIfTrue="1">
      <formula>$A21&lt;&gt;""</formula>
    </cfRule>
  </conditionalFormatting>
  <conditionalFormatting sqref="DJ9:DM9">
    <cfRule type="expression" dxfId="65" priority="4" stopIfTrue="1">
      <formula>$A35&lt;&gt;""</formula>
    </cfRule>
  </conditionalFormatting>
  <conditionalFormatting sqref="DN9:DQ9 BF9:BI9">
    <cfRule type="expression" dxfId="64" priority="30" stopIfTrue="1">
      <formula>$A22&lt;&gt;""</formula>
    </cfRule>
  </conditionalFormatting>
  <conditionalFormatting sqref="DN9:DQ9">
    <cfRule type="expression" dxfId="63" priority="3" stopIfTrue="1">
      <formula>$A36&lt;&gt;""</formula>
    </cfRule>
  </conditionalFormatting>
  <conditionalFormatting sqref="DR9:DU9">
    <cfRule type="expression" dxfId="62" priority="2" stopIfTrue="1">
      <formula>$A37&lt;&gt;""</formula>
    </cfRule>
    <cfRule type="expression" dxfId="61" priority="31" stopIfTrue="1">
      <formula>$A23&lt;&gt;""</formula>
    </cfRule>
  </conditionalFormatting>
  <conditionalFormatting sqref="BJ8:BQ8">
    <cfRule type="expression" dxfId="60" priority="46" stopIfTrue="1">
      <formula>$A22&lt;&gt;""</formula>
    </cfRule>
  </conditionalFormatting>
  <conditionalFormatting sqref="BN8:BQ8 A8:I8">
    <cfRule type="expression" dxfId="59" priority="47" stopIfTrue="1">
      <formula>$A8&lt;&gt;""</formula>
    </cfRule>
  </conditionalFormatting>
  <conditionalFormatting sqref="BR8:BU8 J8:M8">
    <cfRule type="expression" dxfId="58" priority="48" stopIfTrue="1">
      <formula>$A9&lt;&gt;""</formula>
    </cfRule>
  </conditionalFormatting>
  <conditionalFormatting sqref="BR8:BU8">
    <cfRule type="expression" dxfId="57" priority="45" stopIfTrue="1">
      <formula>$A23&lt;&gt;""</formula>
    </cfRule>
  </conditionalFormatting>
  <conditionalFormatting sqref="BV8:BY8 N8:Q8">
    <cfRule type="expression" dxfId="56" priority="49" stopIfTrue="1">
      <formula>$A10&lt;&gt;""</formula>
    </cfRule>
  </conditionalFormatting>
  <conditionalFormatting sqref="BV8:BY8">
    <cfRule type="expression" dxfId="55" priority="44" stopIfTrue="1">
      <formula>$A24&lt;&gt;""</formula>
    </cfRule>
  </conditionalFormatting>
  <conditionalFormatting sqref="BZ8:CC8 R8:U8">
    <cfRule type="expression" dxfId="54" priority="50" stopIfTrue="1">
      <formula>$A11&lt;&gt;""</formula>
    </cfRule>
  </conditionalFormatting>
  <conditionalFormatting sqref="BZ8:CC8">
    <cfRule type="expression" dxfId="53" priority="43" stopIfTrue="1">
      <formula>$A25&lt;&gt;""</formula>
    </cfRule>
  </conditionalFormatting>
  <conditionalFormatting sqref="CD8:CG8 V8:Y8">
    <cfRule type="expression" dxfId="52" priority="51" stopIfTrue="1">
      <formula>$A12&lt;&gt;""</formula>
    </cfRule>
  </conditionalFormatting>
  <conditionalFormatting sqref="CD8:CG8">
    <cfRule type="expression" dxfId="51" priority="42" stopIfTrue="1">
      <formula>$A26&lt;&gt;""</formula>
    </cfRule>
  </conditionalFormatting>
  <conditionalFormatting sqref="CH8:CK8 Z8:AC8">
    <cfRule type="expression" dxfId="50" priority="52" stopIfTrue="1">
      <formula>$A13&lt;&gt;""</formula>
    </cfRule>
  </conditionalFormatting>
  <conditionalFormatting sqref="CH8:CK8">
    <cfRule type="expression" dxfId="49" priority="41" stopIfTrue="1">
      <formula>$A27&lt;&gt;""</formula>
    </cfRule>
  </conditionalFormatting>
  <conditionalFormatting sqref="CL8:CO8 AD8:AG8">
    <cfRule type="expression" dxfId="48" priority="53" stopIfTrue="1">
      <formula>$A14&lt;&gt;""</formula>
    </cfRule>
  </conditionalFormatting>
  <conditionalFormatting sqref="CL8:CO8">
    <cfRule type="expression" dxfId="47" priority="40" stopIfTrue="1">
      <formula>$A28&lt;&gt;""</formula>
    </cfRule>
  </conditionalFormatting>
  <conditionalFormatting sqref="CP8:CS8 AH8:AK8">
    <cfRule type="expression" dxfId="46" priority="54" stopIfTrue="1">
      <formula>$A15&lt;&gt;""</formula>
    </cfRule>
  </conditionalFormatting>
  <conditionalFormatting sqref="CP8:CS8">
    <cfRule type="expression" dxfId="45" priority="39" stopIfTrue="1">
      <formula>$A29&lt;&gt;""</formula>
    </cfRule>
  </conditionalFormatting>
  <conditionalFormatting sqref="CT8:CW8 AL8:AO8">
    <cfRule type="expression" dxfId="44" priority="55" stopIfTrue="1">
      <formula>$A16&lt;&gt;""</formula>
    </cfRule>
  </conditionalFormatting>
  <conditionalFormatting sqref="CT8:CW8">
    <cfRule type="expression" dxfId="43" priority="38" stopIfTrue="1">
      <formula>$A30&lt;&gt;""</formula>
    </cfRule>
  </conditionalFormatting>
  <conditionalFormatting sqref="CX8:DA8 AP8:AS8">
    <cfRule type="expression" dxfId="42" priority="56" stopIfTrue="1">
      <formula>$A17&lt;&gt;""</formula>
    </cfRule>
  </conditionalFormatting>
  <conditionalFormatting sqref="CX8:DA8">
    <cfRule type="expression" dxfId="41" priority="37" stopIfTrue="1">
      <formula>$A31&lt;&gt;""</formula>
    </cfRule>
  </conditionalFormatting>
  <conditionalFormatting sqref="DB8:DE8 AT8:AW8">
    <cfRule type="expression" dxfId="40" priority="57" stopIfTrue="1">
      <formula>$A18&lt;&gt;""</formula>
    </cfRule>
  </conditionalFormatting>
  <conditionalFormatting sqref="DB8:DE8">
    <cfRule type="expression" dxfId="39" priority="36" stopIfTrue="1">
      <formula>$A32&lt;&gt;""</formula>
    </cfRule>
  </conditionalFormatting>
  <conditionalFormatting sqref="DF8:DI8 AX8:BA8">
    <cfRule type="expression" dxfId="38" priority="58" stopIfTrue="1">
      <formula>$A19&lt;&gt;""</formula>
    </cfRule>
  </conditionalFormatting>
  <conditionalFormatting sqref="DF8:DI8">
    <cfRule type="expression" dxfId="37" priority="35" stopIfTrue="1">
      <formula>$A33&lt;&gt;""</formula>
    </cfRule>
  </conditionalFormatting>
  <conditionalFormatting sqref="DJ8:DM8 BB8:BE8">
    <cfRule type="expression" dxfId="36" priority="59" stopIfTrue="1">
      <formula>$A20&lt;&gt;""</formula>
    </cfRule>
  </conditionalFormatting>
  <conditionalFormatting sqref="DJ8:DM8">
    <cfRule type="expression" dxfId="35" priority="34" stopIfTrue="1">
      <formula>$A34&lt;&gt;""</formula>
    </cfRule>
  </conditionalFormatting>
  <conditionalFormatting sqref="DN8:DQ8 BF8:BI8">
    <cfRule type="expression" dxfId="34" priority="60" stopIfTrue="1">
      <formula>$A21&lt;&gt;""</formula>
    </cfRule>
  </conditionalFormatting>
  <conditionalFormatting sqref="DN8:DQ8">
    <cfRule type="expression" dxfId="33" priority="33" stopIfTrue="1">
      <formula>$A35&lt;&gt;""</formula>
    </cfRule>
  </conditionalFormatting>
  <conditionalFormatting sqref="DR8:DU8">
    <cfRule type="expression" dxfId="32" priority="32" stopIfTrue="1">
      <formula>$A36&lt;&gt;""</formula>
    </cfRule>
    <cfRule type="expression" dxfId="31" priority="61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2024-01-09T00:06:23Z</dcterms:modified>
</cp:coreProperties>
</file>