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4宮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'災害廃棄物事業経費（市町村）'!$2:$35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G38" i="4"/>
  <c r="CE38" i="4"/>
  <c r="BZ38" i="4"/>
  <c r="BY38" i="4"/>
  <c r="BT38" i="4"/>
  <c r="BS38" i="4"/>
  <c r="BM38" i="4"/>
  <c r="BL38" i="4"/>
  <c r="CH38" i="4"/>
  <c r="CB38" i="4"/>
  <c r="BU38" i="4"/>
  <c r="BN38" i="4"/>
  <c r="CD38" i="4"/>
  <c r="CC38" i="4"/>
  <c r="BX38" i="4"/>
  <c r="BV38" i="4"/>
  <c r="BK38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BP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9" i="6"/>
  <c r="D9" i="6"/>
  <c r="CG37" i="4"/>
  <c r="CE37" i="4"/>
  <c r="BZ37" i="4"/>
  <c r="BY37" i="4"/>
  <c r="BT37" i="4"/>
  <c r="BS37" i="4"/>
  <c r="BM37" i="4"/>
  <c r="BL37" i="4"/>
  <c r="CH37" i="4"/>
  <c r="CB37" i="4"/>
  <c r="BU37" i="4"/>
  <c r="BN37" i="4"/>
  <c r="CD37" i="4"/>
  <c r="CC37" i="4"/>
  <c r="BX37" i="4"/>
  <c r="BV37" i="4"/>
  <c r="BK37" i="4"/>
  <c r="DH9" i="2"/>
  <c r="DF9" i="2"/>
  <c r="DA9" i="2"/>
  <c r="CZ9" i="2"/>
  <c r="CU9" i="2"/>
  <c r="CT9" i="2"/>
  <c r="CN9" i="2"/>
  <c r="CM9" i="2"/>
  <c r="DI9" i="2"/>
  <c r="DE9" i="2"/>
  <c r="DD9" i="2"/>
  <c r="DC9" i="2"/>
  <c r="CY9" i="2"/>
  <c r="CX9" i="2"/>
  <c r="BU9" i="2"/>
  <c r="BP9" i="2"/>
  <c r="CS9" i="2"/>
  <c r="CO9" i="2"/>
  <c r="CL9" i="2"/>
  <c r="CK9" i="2"/>
  <c r="BH9" i="2"/>
  <c r="AX9" i="2"/>
  <c r="AS9" i="2"/>
  <c r="AN9" i="2"/>
  <c r="AF9" i="2"/>
  <c r="AE9" i="2" s="1"/>
  <c r="N9" i="2"/>
  <c r="E8" i="6"/>
  <c r="D8" i="6"/>
  <c r="J36" i="3" s="1"/>
  <c r="CE36" i="4"/>
  <c r="CD36" i="4"/>
  <c r="BY36" i="4"/>
  <c r="BX36" i="4"/>
  <c r="BS36" i="4"/>
  <c r="BR36" i="4"/>
  <c r="BL36" i="4"/>
  <c r="BK36" i="4"/>
  <c r="CH36" i="4"/>
  <c r="BU36" i="4"/>
  <c r="BN36" i="4"/>
  <c r="CG36" i="4"/>
  <c r="CC36" i="4"/>
  <c r="CB36" i="4"/>
  <c r="BZ36" i="4"/>
  <c r="BW36" i="4"/>
  <c r="BV36" i="4"/>
  <c r="BT36" i="4"/>
  <c r="BM36" i="4"/>
  <c r="BJ36" i="4"/>
  <c r="BI36" i="4"/>
  <c r="D36" i="3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BE35" i="5"/>
  <c r="BB35" i="5"/>
  <c r="AW35" i="5"/>
  <c r="AT35" i="5"/>
  <c r="AO35" i="5"/>
  <c r="AL35" i="5"/>
  <c r="AG35" i="5"/>
  <c r="E35" i="5"/>
  <c r="H35" i="5"/>
  <c r="G35" i="5"/>
  <c r="N35" i="5"/>
  <c r="D35" i="5"/>
  <c r="CH35" i="4"/>
  <c r="CG35" i="4"/>
  <c r="CB35" i="4"/>
  <c r="BU35" i="4"/>
  <c r="BJ35" i="4"/>
  <c r="CE35" i="4"/>
  <c r="CD35" i="4"/>
  <c r="CC35" i="4"/>
  <c r="CA35" i="4"/>
  <c r="BZ35" i="4"/>
  <c r="BY35" i="4"/>
  <c r="BX35" i="4"/>
  <c r="BW35" i="4"/>
  <c r="BT35" i="4"/>
  <c r="BS35" i="4"/>
  <c r="BN35" i="4"/>
  <c r="BM35" i="4"/>
  <c r="BL35" i="4"/>
  <c r="BK35" i="4"/>
  <c r="DI35" i="1"/>
  <c r="DF35" i="1"/>
  <c r="DC35" i="1"/>
  <c r="CZ35" i="1"/>
  <c r="CT35" i="1"/>
  <c r="CN35" i="1"/>
  <c r="CK35" i="1"/>
  <c r="DH35" i="1"/>
  <c r="DD35" i="1"/>
  <c r="BZ35" i="1"/>
  <c r="DA35" i="1"/>
  <c r="CX35" i="1"/>
  <c r="CV35" i="1"/>
  <c r="CU35" i="1"/>
  <c r="BP35" i="1"/>
  <c r="CO35" i="1"/>
  <c r="CL35" i="1"/>
  <c r="BH35" i="1"/>
  <c r="DE35" i="1"/>
  <c r="AX35" i="1"/>
  <c r="AS35" i="1"/>
  <c r="AN35" i="1"/>
  <c r="CM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G34" i="5"/>
  <c r="E34" i="5"/>
  <c r="BC34" i="1" s="1"/>
  <c r="CG34" i="4"/>
  <c r="BU34" i="4"/>
  <c r="BZ34" i="4"/>
  <c r="BT34" i="4"/>
  <c r="BN34" i="4"/>
  <c r="CH34" i="4"/>
  <c r="CE34" i="4"/>
  <c r="CD34" i="4"/>
  <c r="CC34" i="4"/>
  <c r="BY34" i="4"/>
  <c r="BX34" i="4"/>
  <c r="BW34" i="4"/>
  <c r="BV34" i="4"/>
  <c r="BS34" i="4"/>
  <c r="BM34" i="4"/>
  <c r="BL34" i="4"/>
  <c r="BK34" i="4"/>
  <c r="BJ34" i="4"/>
  <c r="DH34" i="1"/>
  <c r="DA34" i="1"/>
  <c r="CV34" i="1"/>
  <c r="CU34" i="1"/>
  <c r="CO34" i="1"/>
  <c r="DF34" i="1"/>
  <c r="BZ34" i="1"/>
  <c r="CZ34" i="1"/>
  <c r="CY34" i="1"/>
  <c r="CT34" i="1"/>
  <c r="BP34" i="1"/>
  <c r="BG34" i="1"/>
  <c r="CN34" i="1"/>
  <c r="BH34" i="1"/>
  <c r="DI34" i="1"/>
  <c r="DD34" i="1"/>
  <c r="AX34" i="1"/>
  <c r="CX34" i="1"/>
  <c r="AS34" i="1"/>
  <c r="AN34" i="1"/>
  <c r="CL34" i="1"/>
  <c r="CK34" i="1"/>
  <c r="E34" i="1"/>
  <c r="BE33" i="5"/>
  <c r="BB33" i="5"/>
  <c r="AW33" i="5"/>
  <c r="AT33" i="5"/>
  <c r="AO33" i="5"/>
  <c r="AL33" i="5"/>
  <c r="AG33" i="5"/>
  <c r="Q33" i="5"/>
  <c r="N33" i="5"/>
  <c r="D33" i="5"/>
  <c r="G33" i="5"/>
  <c r="AM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CA33" i="4"/>
  <c r="BX33" i="4"/>
  <c r="BW33" i="4"/>
  <c r="BV33" i="4"/>
  <c r="BR33" i="4"/>
  <c r="BL33" i="4"/>
  <c r="BK33" i="4"/>
  <c r="BJ33" i="4"/>
  <c r="M33" i="3"/>
  <c r="D33" i="3"/>
  <c r="DF33" i="1"/>
  <c r="CZ33" i="1"/>
  <c r="CT33" i="1"/>
  <c r="CN33" i="1"/>
  <c r="DE33" i="1"/>
  <c r="DD33" i="1"/>
  <c r="DA33" i="1"/>
  <c r="CY33" i="1"/>
  <c r="CX33" i="1"/>
  <c r="CU33" i="1"/>
  <c r="CS33" i="1"/>
  <c r="BP33" i="1"/>
  <c r="CO33" i="1"/>
  <c r="CM33" i="1"/>
  <c r="CL33" i="1"/>
  <c r="DI33" i="1"/>
  <c r="DH33" i="1"/>
  <c r="DC33" i="1"/>
  <c r="AX33" i="1"/>
  <c r="AS33" i="1"/>
  <c r="CV33" i="1"/>
  <c r="CK33" i="1"/>
  <c r="AF33" i="1"/>
  <c r="AE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CG32" i="4"/>
  <c r="BZ32" i="4"/>
  <c r="BU32" i="4"/>
  <c r="BT32" i="4"/>
  <c r="BN32" i="4"/>
  <c r="CH32" i="4"/>
  <c r="CE32" i="4"/>
  <c r="CD32" i="4"/>
  <c r="CC32" i="4"/>
  <c r="BY32" i="4"/>
  <c r="BX32" i="4"/>
  <c r="BW32" i="4"/>
  <c r="BV32" i="4"/>
  <c r="BS32" i="4"/>
  <c r="BR32" i="4"/>
  <c r="BM32" i="4"/>
  <c r="BL32" i="4"/>
  <c r="BK32" i="4"/>
  <c r="BJ32" i="4"/>
  <c r="M32" i="3"/>
  <c r="D32" i="3"/>
  <c r="DH32" i="1"/>
  <c r="DA32" i="1"/>
  <c r="CV32" i="1"/>
  <c r="CU32" i="1"/>
  <c r="CO32" i="1"/>
  <c r="DF32" i="1"/>
  <c r="BZ32" i="1"/>
  <c r="CZ32" i="1"/>
  <c r="CY32" i="1"/>
  <c r="CT32" i="1"/>
  <c r="BP32" i="1"/>
  <c r="CN32" i="1"/>
  <c r="BH32" i="1"/>
  <c r="DI32" i="1"/>
  <c r="DD32" i="1"/>
  <c r="DC32" i="1"/>
  <c r="CX32" i="1"/>
  <c r="AS32" i="1"/>
  <c r="AN32" i="1"/>
  <c r="CL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CG31" i="4"/>
  <c r="BZ31" i="4"/>
  <c r="BU31" i="4"/>
  <c r="BT31" i="4"/>
  <c r="BN31" i="4"/>
  <c r="CH31" i="4"/>
  <c r="CE31" i="4"/>
  <c r="CD31" i="4"/>
  <c r="CC31" i="4"/>
  <c r="BY31" i="4"/>
  <c r="BX31" i="4"/>
  <c r="BW31" i="4"/>
  <c r="BS31" i="4"/>
  <c r="BR31" i="4"/>
  <c r="BM31" i="4"/>
  <c r="BL31" i="4"/>
  <c r="BK31" i="4"/>
  <c r="BJ31" i="4"/>
  <c r="DH31" i="1"/>
  <c r="DA31" i="1"/>
  <c r="CV31" i="1"/>
  <c r="CU31" i="1"/>
  <c r="CO31" i="1"/>
  <c r="DF31" i="1"/>
  <c r="BZ31" i="1"/>
  <c r="CZ31" i="1"/>
  <c r="CY31" i="1"/>
  <c r="CT31" i="1"/>
  <c r="BP31" i="1"/>
  <c r="CN31" i="1"/>
  <c r="BH31" i="1"/>
  <c r="DI31" i="1"/>
  <c r="DD31" i="1"/>
  <c r="AX31" i="1"/>
  <c r="CX31" i="1"/>
  <c r="AS31" i="1"/>
  <c r="AN31" i="1"/>
  <c r="CL31" i="1"/>
  <c r="CK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AM30" i="4" s="1"/>
  <c r="CG30" i="4"/>
  <c r="BZ30" i="4"/>
  <c r="BU30" i="4"/>
  <c r="BT30" i="4"/>
  <c r="BN30" i="4"/>
  <c r="CH30" i="4"/>
  <c r="CE30" i="4"/>
  <c r="CD30" i="4"/>
  <c r="CC30" i="4"/>
  <c r="BY30" i="4"/>
  <c r="BX30" i="4"/>
  <c r="BW30" i="4"/>
  <c r="BS30" i="4"/>
  <c r="BR30" i="4"/>
  <c r="BM30" i="4"/>
  <c r="BL30" i="4"/>
  <c r="BK30" i="4"/>
  <c r="BJ30" i="4"/>
  <c r="DI30" i="1"/>
  <c r="DH30" i="1"/>
  <c r="DC30" i="1"/>
  <c r="CV30" i="1"/>
  <c r="CK30" i="1"/>
  <c r="BZ30" i="1"/>
  <c r="DE30" i="1"/>
  <c r="DA30" i="1"/>
  <c r="CZ30" i="1"/>
  <c r="CY30" i="1"/>
  <c r="CU30" i="1"/>
  <c r="CT30" i="1"/>
  <c r="CS30" i="1"/>
  <c r="CO30" i="1"/>
  <c r="BH30" i="1"/>
  <c r="CM30" i="1"/>
  <c r="DD30" i="1"/>
  <c r="CX30" i="1"/>
  <c r="AN30" i="1"/>
  <c r="CL30" i="1"/>
  <c r="N30" i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BY29" i="4"/>
  <c r="BX29" i="4"/>
  <c r="BW29" i="4"/>
  <c r="BS29" i="4"/>
  <c r="BR29" i="4"/>
  <c r="BM29" i="4"/>
  <c r="BL29" i="4"/>
  <c r="BK29" i="4"/>
  <c r="BJ29" i="4"/>
  <c r="DH29" i="1"/>
  <c r="DA29" i="1"/>
  <c r="CV29" i="1"/>
  <c r="CU29" i="1"/>
  <c r="CO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DI29" i="1"/>
  <c r="DC29" i="1"/>
  <c r="AS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E28" i="5"/>
  <c r="D28" i="5"/>
  <c r="G28" i="5"/>
  <c r="CH28" i="4"/>
  <c r="CG28" i="4"/>
  <c r="CB28" i="4"/>
  <c r="BU28" i="4"/>
  <c r="BJ28" i="4"/>
  <c r="CE28" i="4"/>
  <c r="CD28" i="4"/>
  <c r="CA28" i="4"/>
  <c r="BZ28" i="4"/>
  <c r="BY28" i="4"/>
  <c r="BX28" i="4"/>
  <c r="BT28" i="4"/>
  <c r="BS28" i="4"/>
  <c r="BN28" i="4"/>
  <c r="BM28" i="4"/>
  <c r="BL28" i="4"/>
  <c r="BK28" i="4"/>
  <c r="M28" i="3"/>
  <c r="D28" i="3"/>
  <c r="DI28" i="1"/>
  <c r="DF28" i="1"/>
  <c r="DC28" i="1"/>
  <c r="CZ28" i="1"/>
  <c r="CT28" i="1"/>
  <c r="CN28" i="1"/>
  <c r="CK28" i="1"/>
  <c r="DH28" i="1"/>
  <c r="DE28" i="1"/>
  <c r="DD28" i="1"/>
  <c r="DA28" i="1"/>
  <c r="CY28" i="1"/>
  <c r="CX28" i="1"/>
  <c r="CV28" i="1"/>
  <c r="CU28" i="1"/>
  <c r="CS28" i="1"/>
  <c r="BP28" i="1"/>
  <c r="CO28" i="1"/>
  <c r="CM28" i="1"/>
  <c r="CL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G27" i="5"/>
  <c r="Q27" i="5"/>
  <c r="N27" i="5"/>
  <c r="H27" i="5"/>
  <c r="BD27" i="4" s="1"/>
  <c r="CH27" i="4"/>
  <c r="CC27" i="4"/>
  <c r="CB27" i="4"/>
  <c r="BW27" i="4"/>
  <c r="BK27" i="4"/>
  <c r="BJ27" i="4"/>
  <c r="BZ27" i="4"/>
  <c r="BT27" i="4"/>
  <c r="BN27" i="4"/>
  <c r="CG27" i="4"/>
  <c r="CE27" i="4"/>
  <c r="CD27" i="4"/>
  <c r="CA27" i="4"/>
  <c r="BY27" i="4"/>
  <c r="BU27" i="4"/>
  <c r="BS27" i="4"/>
  <c r="BM27" i="4"/>
  <c r="BL27" i="4"/>
  <c r="M27" i="3"/>
  <c r="DH27" i="1"/>
  <c r="DA27" i="1"/>
  <c r="CV27" i="1"/>
  <c r="CU27" i="1"/>
  <c r="CO27" i="1"/>
  <c r="DF27" i="1"/>
  <c r="BZ27" i="1"/>
  <c r="CZ27" i="1"/>
  <c r="CY27" i="1"/>
  <c r="CT27" i="1"/>
  <c r="BP27" i="1"/>
  <c r="CN27" i="1"/>
  <c r="BH27" i="1"/>
  <c r="DI27" i="1"/>
  <c r="DD27" i="1"/>
  <c r="AX27" i="1"/>
  <c r="CX27" i="1"/>
  <c r="AS27" i="1"/>
  <c r="AN27" i="1"/>
  <c r="CL27" i="1"/>
  <c r="CK27" i="1"/>
  <c r="E27" i="1"/>
  <c r="BE26" i="5"/>
  <c r="BB26" i="5"/>
  <c r="AW26" i="5"/>
  <c r="AT26" i="5"/>
  <c r="AO26" i="5"/>
  <c r="AL26" i="5"/>
  <c r="AG26" i="5"/>
  <c r="Q26" i="5"/>
  <c r="H26" i="5"/>
  <c r="N26" i="5"/>
  <c r="G26" i="5"/>
  <c r="AM26" i="4" s="1"/>
  <c r="E26" i="5"/>
  <c r="BC26" i="1" s="1"/>
  <c r="D26" i="5"/>
  <c r="K26" i="4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M26" i="4"/>
  <c r="BL26" i="4"/>
  <c r="BK26" i="4"/>
  <c r="DH26" i="1"/>
  <c r="DA26" i="1"/>
  <c r="CV26" i="1"/>
  <c r="CU26" i="1"/>
  <c r="CO26" i="1"/>
  <c r="DF26" i="1"/>
  <c r="BZ26" i="1"/>
  <c r="CZ26" i="1"/>
  <c r="CY26" i="1"/>
  <c r="CT26" i="1"/>
  <c r="BP26" i="1"/>
  <c r="CN26" i="1"/>
  <c r="BH26" i="1"/>
  <c r="DI26" i="1"/>
  <c r="DD26" i="1"/>
  <c r="DC26" i="1"/>
  <c r="CX26" i="1"/>
  <c r="AS26" i="1"/>
  <c r="AN26" i="1"/>
  <c r="CL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G25" i="5"/>
  <c r="CG25" i="4"/>
  <c r="BZ25" i="4"/>
  <c r="BU25" i="4"/>
  <c r="BT25" i="4"/>
  <c r="BN25" i="4"/>
  <c r="CH25" i="4"/>
  <c r="CE25" i="4"/>
  <c r="CD25" i="4"/>
  <c r="CC25" i="4"/>
  <c r="BY25" i="4"/>
  <c r="BX25" i="4"/>
  <c r="BW25" i="4"/>
  <c r="BV25" i="4"/>
  <c r="BS25" i="4"/>
  <c r="BR25" i="4"/>
  <c r="BM25" i="4"/>
  <c r="BL25" i="4"/>
  <c r="BK25" i="4"/>
  <c r="M25" i="3"/>
  <c r="DI25" i="1"/>
  <c r="DH25" i="1"/>
  <c r="DC25" i="1"/>
  <c r="CV25" i="1"/>
  <c r="CK25" i="1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AX25" i="1"/>
  <c r="AS25" i="1"/>
  <c r="AN25" i="1"/>
  <c r="AF25" i="1"/>
  <c r="AE25" i="1" s="1"/>
  <c r="N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AB24" i="4" s="1"/>
  <c r="CB24" i="4"/>
  <c r="BJ24" i="4"/>
  <c r="CH24" i="4"/>
  <c r="CG24" i="4"/>
  <c r="CE24" i="4"/>
  <c r="CA24" i="4"/>
  <c r="CC24" i="4"/>
  <c r="BZ24" i="4"/>
  <c r="BY24" i="4"/>
  <c r="BV24" i="4"/>
  <c r="BW24" i="4"/>
  <c r="BU24" i="4"/>
  <c r="BT24" i="4"/>
  <c r="BS24" i="4"/>
  <c r="BN24" i="4"/>
  <c r="BM24" i="4"/>
  <c r="BK24" i="4"/>
  <c r="M24" i="3"/>
  <c r="DF24" i="1"/>
  <c r="CZ24" i="1"/>
  <c r="CT24" i="1"/>
  <c r="CN24" i="1"/>
  <c r="DI24" i="1"/>
  <c r="DH24" i="1"/>
  <c r="DE24" i="1"/>
  <c r="DD24" i="1"/>
  <c r="DC24" i="1"/>
  <c r="CY24" i="1"/>
  <c r="CX24" i="1"/>
  <c r="CV24" i="1"/>
  <c r="CS24" i="1"/>
  <c r="BP24" i="1"/>
  <c r="CM24" i="1"/>
  <c r="CL24" i="1"/>
  <c r="CK24" i="1"/>
  <c r="BC24" i="1"/>
  <c r="AX24" i="1"/>
  <c r="DA24" i="1"/>
  <c r="AS24" i="1"/>
  <c r="CU24" i="1"/>
  <c r="AN24" i="1"/>
  <c r="CO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N23" i="5"/>
  <c r="D23" i="5"/>
  <c r="G23" i="5"/>
  <c r="BN23" i="1" s="1"/>
  <c r="CG23" i="4"/>
  <c r="BZ23" i="4"/>
  <c r="BU23" i="4"/>
  <c r="BT23" i="4"/>
  <c r="BN23" i="4"/>
  <c r="AM23" i="4"/>
  <c r="CH23" i="4"/>
  <c r="CE23" i="4"/>
  <c r="CD23" i="4"/>
  <c r="CC23" i="4"/>
  <c r="BY23" i="4"/>
  <c r="BX23" i="4"/>
  <c r="BW23" i="4"/>
  <c r="BV23" i="4"/>
  <c r="BS23" i="4"/>
  <c r="BR23" i="4"/>
  <c r="BM23" i="4"/>
  <c r="BL23" i="4"/>
  <c r="BK23" i="4"/>
  <c r="DH23" i="1"/>
  <c r="DA23" i="1"/>
  <c r="CV23" i="1"/>
  <c r="CU23" i="1"/>
  <c r="CO23" i="1"/>
  <c r="DF23" i="1"/>
  <c r="BZ23" i="1"/>
  <c r="CZ23" i="1"/>
  <c r="CY23" i="1"/>
  <c r="CT23" i="1"/>
  <c r="BP23" i="1"/>
  <c r="CN23" i="1"/>
  <c r="BH23" i="1"/>
  <c r="DI23" i="1"/>
  <c r="DD23" i="1"/>
  <c r="AX23" i="1"/>
  <c r="CX23" i="1"/>
  <c r="AS23" i="1"/>
  <c r="AN23" i="1"/>
  <c r="CL23" i="1"/>
  <c r="AF23" i="1"/>
  <c r="AE23" i="1" s="1"/>
  <c r="E23" i="1"/>
  <c r="BE22" i="5"/>
  <c r="BB22" i="5"/>
  <c r="AW22" i="5"/>
  <c r="AT22" i="5"/>
  <c r="AO22" i="5"/>
  <c r="AL22" i="5"/>
  <c r="AG22" i="5"/>
  <c r="E22" i="5"/>
  <c r="G22" i="5"/>
  <c r="N22" i="5"/>
  <c r="D22" i="5"/>
  <c r="H22" i="5"/>
  <c r="BD22" i="4" s="1"/>
  <c r="CH22" i="4"/>
  <c r="CC22" i="4"/>
  <c r="CB22" i="4"/>
  <c r="BW22" i="4"/>
  <c r="BK22" i="4"/>
  <c r="BJ22" i="4"/>
  <c r="BZ22" i="4"/>
  <c r="BT22" i="4"/>
  <c r="BN22" i="4"/>
  <c r="CG22" i="4"/>
  <c r="CE22" i="4"/>
  <c r="CD22" i="4"/>
  <c r="BY22" i="4"/>
  <c r="BV22" i="4"/>
  <c r="BU22" i="4"/>
  <c r="BS22" i="4"/>
  <c r="BM22" i="4"/>
  <c r="BL22" i="4"/>
  <c r="M22" i="3"/>
  <c r="DH22" i="1"/>
  <c r="DA22" i="1"/>
  <c r="CV22" i="1"/>
  <c r="CU22" i="1"/>
  <c r="CO22" i="1"/>
  <c r="DF22" i="1"/>
  <c r="BZ22" i="1"/>
  <c r="CZ22" i="1"/>
  <c r="CY22" i="1"/>
  <c r="CT22" i="1"/>
  <c r="BP22" i="1"/>
  <c r="CN22" i="1"/>
  <c r="BH22" i="1"/>
  <c r="DI22" i="1"/>
  <c r="DD22" i="1"/>
  <c r="AX22" i="1"/>
  <c r="CX22" i="1"/>
  <c r="AS22" i="1"/>
  <c r="AN22" i="1"/>
  <c r="CL22" i="1"/>
  <c r="AF22" i="1"/>
  <c r="AE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AB21" i="4" s="1"/>
  <c r="CH21" i="4"/>
  <c r="CB21" i="4"/>
  <c r="BJ21" i="4"/>
  <c r="CG21" i="4"/>
  <c r="CE21" i="4"/>
  <c r="CA21" i="4"/>
  <c r="CC21" i="4"/>
  <c r="BZ21" i="4"/>
  <c r="BY21" i="4"/>
  <c r="BV21" i="4"/>
  <c r="BW21" i="4"/>
  <c r="BU21" i="4"/>
  <c r="BT21" i="4"/>
  <c r="BS21" i="4"/>
  <c r="BN21" i="4"/>
  <c r="BM21" i="4"/>
  <c r="BK21" i="4"/>
  <c r="M21" i="3"/>
  <c r="DH21" i="1"/>
  <c r="DA21" i="1"/>
  <c r="CV21" i="1"/>
  <c r="CU21" i="1"/>
  <c r="CO21" i="1"/>
  <c r="DF21" i="1"/>
  <c r="BZ21" i="1"/>
  <c r="CZ21" i="1"/>
  <c r="CY21" i="1"/>
  <c r="CT21" i="1"/>
  <c r="BP21" i="1"/>
  <c r="CN21" i="1"/>
  <c r="BH21" i="1"/>
  <c r="DI21" i="1"/>
  <c r="DD21" i="1"/>
  <c r="AX21" i="1"/>
  <c r="CX21" i="1"/>
  <c r="AS21" i="1"/>
  <c r="AN21" i="1"/>
  <c r="CL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CH20" i="4"/>
  <c r="CG20" i="4"/>
  <c r="CB20" i="4"/>
  <c r="BU20" i="4"/>
  <c r="BJ20" i="4"/>
  <c r="CE20" i="4"/>
  <c r="BY20" i="4"/>
  <c r="BS20" i="4"/>
  <c r="BM20" i="4"/>
  <c r="CD20" i="4"/>
  <c r="CC20" i="4"/>
  <c r="BZ20" i="4"/>
  <c r="BX20" i="4"/>
  <c r="BW20" i="4"/>
  <c r="BT20" i="4"/>
  <c r="BR20" i="4"/>
  <c r="BN20" i="4"/>
  <c r="BL20" i="4"/>
  <c r="BK20" i="4"/>
  <c r="M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CM20" i="1"/>
  <c r="DI20" i="1"/>
  <c r="DD20" i="1"/>
  <c r="AX20" i="1"/>
  <c r="CX20" i="1"/>
  <c r="AS20" i="1"/>
  <c r="AN20" i="1"/>
  <c r="CL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BN19" i="1" s="1"/>
  <c r="E19" i="5"/>
  <c r="BC19" i="1" s="1"/>
  <c r="D19" i="5"/>
  <c r="AL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M19" i="4"/>
  <c r="BL19" i="4"/>
  <c r="BK19" i="4"/>
  <c r="M19" i="3"/>
  <c r="DH19" i="1"/>
  <c r="DA19" i="1"/>
  <c r="CV19" i="1"/>
  <c r="CU19" i="1"/>
  <c r="CO19" i="1"/>
  <c r="DF19" i="1"/>
  <c r="DE19" i="1"/>
  <c r="CZ19" i="1"/>
  <c r="CY19" i="1"/>
  <c r="CT19" i="1"/>
  <c r="BP19" i="1"/>
  <c r="CN19" i="1"/>
  <c r="BH19" i="1"/>
  <c r="DI19" i="1"/>
  <c r="DD19" i="1"/>
  <c r="AX19" i="1"/>
  <c r="AM19" i="1" s="1"/>
  <c r="BF19" i="1" s="1"/>
  <c r="CX19" i="1"/>
  <c r="AS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M18" i="3"/>
  <c r="DH18" i="1"/>
  <c r="DA18" i="1"/>
  <c r="CV18" i="1"/>
  <c r="CU18" i="1"/>
  <c r="CO18" i="1"/>
  <c r="DF18" i="1"/>
  <c r="DE18" i="1"/>
  <c r="CZ18" i="1"/>
  <c r="CY18" i="1"/>
  <c r="CT18" i="1"/>
  <c r="BP18" i="1"/>
  <c r="BG18" i="1"/>
  <c r="CN18" i="1"/>
  <c r="BH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N17" i="5"/>
  <c r="D17" i="5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BN16" i="1" s="1"/>
  <c r="CD16" i="4"/>
  <c r="CC16" i="4"/>
  <c r="BX16" i="4"/>
  <c r="BW16" i="4"/>
  <c r="BR16" i="4"/>
  <c r="BL16" i="4"/>
  <c r="BK16" i="4"/>
  <c r="CH16" i="4"/>
  <c r="CG16" i="4"/>
  <c r="CE16" i="4"/>
  <c r="CA16" i="4"/>
  <c r="CB16" i="4"/>
  <c r="BZ16" i="4"/>
  <c r="BY16" i="4"/>
  <c r="BV16" i="4"/>
  <c r="BU16" i="4"/>
  <c r="BT16" i="4"/>
  <c r="BN16" i="4"/>
  <c r="BM16" i="4"/>
  <c r="BJ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D15" i="5"/>
  <c r="G15" i="5"/>
  <c r="AM15" i="4" s="1"/>
  <c r="E15" i="5"/>
  <c r="AB15" i="4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M15" i="4"/>
  <c r="BL15" i="4"/>
  <c r="BK15" i="4"/>
  <c r="M15" i="3"/>
  <c r="DD15" i="1"/>
  <c r="CX15" i="1"/>
  <c r="CL15" i="1"/>
  <c r="DI15" i="1"/>
  <c r="DH15" i="1"/>
  <c r="DF15" i="1"/>
  <c r="DE15" i="1"/>
  <c r="DC15" i="1"/>
  <c r="BZ15" i="1"/>
  <c r="DA15" i="1"/>
  <c r="CZ15" i="1"/>
  <c r="CY15" i="1"/>
  <c r="BU15" i="1"/>
  <c r="CV15" i="1"/>
  <c r="CU15" i="1"/>
  <c r="CT15" i="1"/>
  <c r="CS15" i="1"/>
  <c r="CO15" i="1"/>
  <c r="CN15" i="1"/>
  <c r="CM15" i="1"/>
  <c r="CK15" i="1"/>
  <c r="BH15" i="1"/>
  <c r="BG15" i="1" s="1"/>
  <c r="BC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N14" i="5"/>
  <c r="E14" i="5"/>
  <c r="BC14" i="1" s="1"/>
  <c r="D14" i="5"/>
  <c r="AL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M14" i="3"/>
  <c r="DH14" i="1"/>
  <c r="DA14" i="1"/>
  <c r="CV14" i="1"/>
  <c r="CU14" i="1"/>
  <c r="CO14" i="1"/>
  <c r="DF14" i="1"/>
  <c r="BZ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G13" i="5"/>
  <c r="N13" i="5"/>
  <c r="D13" i="5"/>
  <c r="H13" i="5"/>
  <c r="CE13" i="1" s="1"/>
  <c r="E13" i="5"/>
  <c r="BC13" i="1" s="1"/>
  <c r="CG13" i="4"/>
  <c r="BZ13" i="4"/>
  <c r="BU13" i="4"/>
  <c r="BT13" i="4"/>
  <c r="BN13" i="4"/>
  <c r="CH13" i="4"/>
  <c r="CE13" i="4"/>
  <c r="CD13" i="4"/>
  <c r="CC13" i="4"/>
  <c r="CB13" i="4"/>
  <c r="BY13" i="4"/>
  <c r="BX13" i="4"/>
  <c r="BW13" i="4"/>
  <c r="BV13" i="4"/>
  <c r="BS13" i="4"/>
  <c r="BR13" i="4"/>
  <c r="BM13" i="4"/>
  <c r="BL13" i="4"/>
  <c r="BK13" i="4"/>
  <c r="BJ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G12" i="5"/>
  <c r="BN12" i="1" s="1"/>
  <c r="D12" i="5"/>
  <c r="K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AB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BZ11" i="1"/>
  <c r="CZ11" i="1"/>
  <c r="CY11" i="1"/>
  <c r="CT11" i="1"/>
  <c r="BP11" i="1"/>
  <c r="CN11" i="1"/>
  <c r="BH11" i="1"/>
  <c r="BG11" i="1" s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H10" i="4"/>
  <c r="CG10" i="4"/>
  <c r="CB10" i="4"/>
  <c r="BU10" i="4"/>
  <c r="BJ10" i="4"/>
  <c r="CE10" i="4"/>
  <c r="CD10" i="4"/>
  <c r="CC10" i="4"/>
  <c r="BZ10" i="4"/>
  <c r="BY10" i="4"/>
  <c r="BX10" i="4"/>
  <c r="BV10" i="4"/>
  <c r="BT10" i="4"/>
  <c r="BS10" i="4"/>
  <c r="BR10" i="4"/>
  <c r="BN10" i="4"/>
  <c r="BM10" i="4"/>
  <c r="BL10" i="4"/>
  <c r="BK10" i="4"/>
  <c r="DI10" i="1"/>
  <c r="DD10" i="1"/>
  <c r="DC10" i="1"/>
  <c r="CX10" i="1"/>
  <c r="CL10" i="1"/>
  <c r="CK10" i="1"/>
  <c r="DH10" i="1"/>
  <c r="DE10" i="1"/>
  <c r="BZ10" i="1"/>
  <c r="DA10" i="1"/>
  <c r="CY10" i="1"/>
  <c r="BU10" i="1"/>
  <c r="CV10" i="1"/>
  <c r="CU10" i="1"/>
  <c r="CS10" i="1"/>
  <c r="CO10" i="1"/>
  <c r="CM10" i="1"/>
  <c r="BH10" i="1"/>
  <c r="DF10" i="1"/>
  <c r="AX10" i="1"/>
  <c r="CZ10" i="1"/>
  <c r="AS10" i="1"/>
  <c r="CT10" i="1"/>
  <c r="AN10" i="1"/>
  <c r="CN10" i="1"/>
  <c r="AF10" i="1"/>
  <c r="AE10" i="1" s="1"/>
  <c r="N10" i="1"/>
  <c r="M10" i="1" s="1"/>
  <c r="BE9" i="5"/>
  <c r="BB9" i="5"/>
  <c r="AW9" i="5"/>
  <c r="AT9" i="5"/>
  <c r="AO9" i="5"/>
  <c r="AL9" i="5"/>
  <c r="AG9" i="5"/>
  <c r="E9" i="5"/>
  <c r="H9" i="5"/>
  <c r="G9" i="5"/>
  <c r="N9" i="5"/>
  <c r="D9" i="5"/>
  <c r="K9" i="4" s="1"/>
  <c r="CH9" i="4"/>
  <c r="CC9" i="4"/>
  <c r="CB9" i="4"/>
  <c r="BW9" i="4"/>
  <c r="BK9" i="4"/>
  <c r="BJ9" i="4"/>
  <c r="CG9" i="4"/>
  <c r="CE9" i="4"/>
  <c r="CA9" i="4"/>
  <c r="BZ9" i="4"/>
  <c r="BY9" i="4"/>
  <c r="BX9" i="4"/>
  <c r="BV9" i="4"/>
  <c r="BU9" i="4"/>
  <c r="BT9" i="4"/>
  <c r="BS9" i="4"/>
  <c r="BN9" i="4"/>
  <c r="BM9" i="4"/>
  <c r="M9" i="3"/>
  <c r="DD9" i="1"/>
  <c r="DA9" i="1"/>
  <c r="CX9" i="1"/>
  <c r="CU9" i="1"/>
  <c r="CO9" i="1"/>
  <c r="CL9" i="1"/>
  <c r="DI9" i="1"/>
  <c r="DH9" i="1"/>
  <c r="DE9" i="1"/>
  <c r="DC9" i="1"/>
  <c r="BZ9" i="1"/>
  <c r="CY9" i="1"/>
  <c r="BU9" i="1"/>
  <c r="CV9" i="1"/>
  <c r="BP9" i="1"/>
  <c r="CM9" i="1"/>
  <c r="CK9" i="1"/>
  <c r="BH9" i="1"/>
  <c r="BG9" i="1" s="1"/>
  <c r="DF9" i="1"/>
  <c r="AX9" i="1"/>
  <c r="AS9" i="1"/>
  <c r="CT9" i="1"/>
  <c r="AN9" i="1"/>
  <c r="C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G8" i="5"/>
  <c r="N8" i="5"/>
  <c r="D8" i="5"/>
  <c r="H8" i="5"/>
  <c r="CE8" i="1" s="1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M12" i="1" l="1"/>
  <c r="CR35" i="1"/>
  <c r="CR28" i="1"/>
  <c r="CW10" i="1"/>
  <c r="J10" i="2"/>
  <c r="J38" i="3"/>
  <c r="S38" i="3"/>
  <c r="S10" i="2"/>
  <c r="BP38" i="4"/>
  <c r="BQ38" i="4"/>
  <c r="BI38" i="4"/>
  <c r="CA38" i="4"/>
  <c r="BJ38" i="4"/>
  <c r="BW38" i="4"/>
  <c r="BR38" i="4"/>
  <c r="D38" i="3"/>
  <c r="M38" i="3"/>
  <c r="M10" i="2"/>
  <c r="AM10" i="2"/>
  <c r="BF10" i="2" s="1"/>
  <c r="CW10" i="2"/>
  <c r="CJ10" i="2"/>
  <c r="CR10" i="2"/>
  <c r="BO10" i="2"/>
  <c r="CS10" i="2"/>
  <c r="BG10" i="2"/>
  <c r="CI10" i="2" s="1"/>
  <c r="BZ10" i="2"/>
  <c r="DB10" i="2" s="1"/>
  <c r="E10" i="2"/>
  <c r="J9" i="2"/>
  <c r="J37" i="3"/>
  <c r="S37" i="3"/>
  <c r="S9" i="2"/>
  <c r="BI37" i="4"/>
  <c r="BJ37" i="4"/>
  <c r="BW37" i="4"/>
  <c r="BR37" i="4"/>
  <c r="D37" i="3"/>
  <c r="M37" i="3"/>
  <c r="CW9" i="2"/>
  <c r="CJ9" i="2"/>
  <c r="CR9" i="2"/>
  <c r="M9" i="2"/>
  <c r="AM9" i="2"/>
  <c r="BF9" i="2" s="1"/>
  <c r="E9" i="2"/>
  <c r="CV9" i="2"/>
  <c r="BG9" i="2"/>
  <c r="CI9" i="2" s="1"/>
  <c r="BZ9" i="2"/>
  <c r="DB9" i="2" s="1"/>
  <c r="S8" i="2"/>
  <c r="S36" i="3"/>
  <c r="J8" i="2"/>
  <c r="BQ36" i="4"/>
  <c r="M36" i="3"/>
  <c r="DB8" i="2"/>
  <c r="CW8" i="2"/>
  <c r="AM8" i="2"/>
  <c r="BF8" i="2" s="1"/>
  <c r="M8" i="2"/>
  <c r="BO8" i="2"/>
  <c r="CR8" i="2"/>
  <c r="BH8" i="2"/>
  <c r="CU8" i="2"/>
  <c r="E8" i="2"/>
  <c r="AB35" i="4"/>
  <c r="BC35" i="1"/>
  <c r="I35" i="5"/>
  <c r="AM35" i="4"/>
  <c r="BN35" i="1"/>
  <c r="BD35" i="4"/>
  <c r="CE35" i="1"/>
  <c r="K35" i="4"/>
  <c r="AL35" i="1"/>
  <c r="F35" i="5"/>
  <c r="Q35" i="5"/>
  <c r="BQ35" i="4"/>
  <c r="BP35" i="4"/>
  <c r="BR35" i="4"/>
  <c r="BV35" i="4"/>
  <c r="D35" i="3"/>
  <c r="M35" i="3"/>
  <c r="DB35" i="1"/>
  <c r="BG35" i="1"/>
  <c r="CI35" i="1" s="1"/>
  <c r="CJ35" i="1"/>
  <c r="AM35" i="1"/>
  <c r="BF35" i="1" s="1"/>
  <c r="D35" i="1"/>
  <c r="BU35" i="1"/>
  <c r="CW35" i="1" s="1"/>
  <c r="CS35" i="1"/>
  <c r="CY35" i="1"/>
  <c r="AB34" i="4"/>
  <c r="I34" i="5"/>
  <c r="BN34" i="1"/>
  <c r="CE34" i="1"/>
  <c r="DG34" i="1" s="1"/>
  <c r="BD34" i="4"/>
  <c r="D34" i="5"/>
  <c r="AM34" i="4"/>
  <c r="BP34" i="4"/>
  <c r="BQ34" i="4"/>
  <c r="CA34" i="4"/>
  <c r="BR34" i="4"/>
  <c r="CB34" i="4"/>
  <c r="D34" i="3"/>
  <c r="M34" i="3"/>
  <c r="AM34" i="1"/>
  <c r="DB34" i="1"/>
  <c r="CR34" i="1"/>
  <c r="D34" i="1"/>
  <c r="DC34" i="1"/>
  <c r="BU34" i="1"/>
  <c r="CW34" i="1" s="1"/>
  <c r="CM34" i="1"/>
  <c r="CS34" i="1"/>
  <c r="DE34" i="1"/>
  <c r="AF34" i="1"/>
  <c r="AE34" i="1" s="1"/>
  <c r="CI34" i="1" s="1"/>
  <c r="N34" i="1"/>
  <c r="M34" i="1" s="1"/>
  <c r="K33" i="4"/>
  <c r="BO33" i="4" s="1"/>
  <c r="AL33" i="1"/>
  <c r="H33" i="5"/>
  <c r="BN33" i="1"/>
  <c r="E33" i="5"/>
  <c r="BQ33" i="4"/>
  <c r="BP33" i="4"/>
  <c r="BH33" i="4"/>
  <c r="BI33" i="4"/>
  <c r="BU33" i="4"/>
  <c r="D33" i="1"/>
  <c r="BU33" i="1"/>
  <c r="CW33" i="1" s="1"/>
  <c r="N33" i="1"/>
  <c r="M33" i="1" s="1"/>
  <c r="AN33" i="1"/>
  <c r="AM33" i="1" s="1"/>
  <c r="BF33" i="1" s="1"/>
  <c r="BH33" i="1"/>
  <c r="BZ33" i="1"/>
  <c r="DB33" i="1" s="1"/>
  <c r="I32" i="5"/>
  <c r="BD32" i="4"/>
  <c r="CE32" i="1"/>
  <c r="AL32" i="1"/>
  <c r="K32" i="4"/>
  <c r="BN32" i="1"/>
  <c r="CP32" i="1" s="1"/>
  <c r="E32" i="5"/>
  <c r="AM32" i="4"/>
  <c r="BP32" i="4"/>
  <c r="CA32" i="4"/>
  <c r="BQ32" i="4"/>
  <c r="CB32" i="4"/>
  <c r="CR32" i="1"/>
  <c r="BG32" i="1"/>
  <c r="D32" i="1"/>
  <c r="BU32" i="1"/>
  <c r="CW32" i="1" s="1"/>
  <c r="CM32" i="1"/>
  <c r="CS32" i="1"/>
  <c r="DE32" i="1"/>
  <c r="AF32" i="1"/>
  <c r="AE32" i="1" s="1"/>
  <c r="AX32" i="1"/>
  <c r="AM32" i="1" s="1"/>
  <c r="BF32" i="1" s="1"/>
  <c r="N32" i="1"/>
  <c r="M32" i="1" s="1"/>
  <c r="I31" i="5"/>
  <c r="AL31" i="1"/>
  <c r="K31" i="4"/>
  <c r="BD31" i="4"/>
  <c r="CE31" i="1"/>
  <c r="BN31" i="1"/>
  <c r="E31" i="5"/>
  <c r="F31" i="5" s="1"/>
  <c r="AM31" i="4"/>
  <c r="CA31" i="4"/>
  <c r="BV31" i="4"/>
  <c r="BQ31" i="4"/>
  <c r="CB31" i="4"/>
  <c r="D31" i="3"/>
  <c r="M31" i="3"/>
  <c r="AM31" i="1"/>
  <c r="DB31" i="1"/>
  <c r="CR31" i="1"/>
  <c r="BG31" i="1"/>
  <c r="D31" i="1"/>
  <c r="BU31" i="1"/>
  <c r="CW31" i="1" s="1"/>
  <c r="CM31" i="1"/>
  <c r="CS31" i="1"/>
  <c r="DE31" i="1"/>
  <c r="DC31" i="1"/>
  <c r="AF31" i="1"/>
  <c r="AE31" i="1" s="1"/>
  <c r="BD30" i="4"/>
  <c r="I30" i="5"/>
  <c r="D30" i="5"/>
  <c r="E30" i="5"/>
  <c r="BN30" i="1"/>
  <c r="BP30" i="4"/>
  <c r="CA30" i="4"/>
  <c r="BQ30" i="4"/>
  <c r="BV30" i="4"/>
  <c r="CB30" i="4"/>
  <c r="M30" i="3"/>
  <c r="BU30" i="1"/>
  <c r="BG30" i="1"/>
  <c r="E30" i="1"/>
  <c r="AF30" i="1"/>
  <c r="AE30" i="1" s="1"/>
  <c r="AX30" i="1"/>
  <c r="DB30" i="1" s="1"/>
  <c r="BP30" i="1"/>
  <c r="CN30" i="1"/>
  <c r="DF30" i="1"/>
  <c r="M30" i="1"/>
  <c r="AS30" i="1"/>
  <c r="I29" i="5"/>
  <c r="CE29" i="1"/>
  <c r="BD29" i="4"/>
  <c r="F29" i="5"/>
  <c r="AL29" i="1"/>
  <c r="K29" i="4"/>
  <c r="AB29" i="4"/>
  <c r="BC29" i="1"/>
  <c r="BN29" i="1"/>
  <c r="N29" i="5"/>
  <c r="AM29" i="4"/>
  <c r="BV29" i="4"/>
  <c r="BP29" i="4"/>
  <c r="CA29" i="4"/>
  <c r="BQ29" i="4"/>
  <c r="CB29" i="4"/>
  <c r="D29" i="3"/>
  <c r="M29" i="3"/>
  <c r="D29" i="1"/>
  <c r="BG29" i="1"/>
  <c r="CR29" i="1"/>
  <c r="N29" i="1"/>
  <c r="M29" i="1" s="1"/>
  <c r="BU29" i="1"/>
  <c r="CW29" i="1" s="1"/>
  <c r="CS29" i="1"/>
  <c r="AF29" i="1"/>
  <c r="AE29" i="1" s="1"/>
  <c r="AX29" i="1"/>
  <c r="AM29" i="1" s="1"/>
  <c r="I28" i="5"/>
  <c r="F28" i="5"/>
  <c r="AL28" i="1"/>
  <c r="K28" i="4"/>
  <c r="BC28" i="1"/>
  <c r="AB28" i="4"/>
  <c r="BD28" i="4"/>
  <c r="CE28" i="1"/>
  <c r="AM28" i="4"/>
  <c r="N28" i="5"/>
  <c r="BN28" i="1"/>
  <c r="CP28" i="1" s="1"/>
  <c r="BP28" i="4"/>
  <c r="BQ28" i="4"/>
  <c r="BV28" i="4"/>
  <c r="BR28" i="4"/>
  <c r="CC28" i="4"/>
  <c r="BW28" i="4"/>
  <c r="AM28" i="1"/>
  <c r="BF28" i="1" s="1"/>
  <c r="D28" i="1"/>
  <c r="BU28" i="1"/>
  <c r="CW28" i="1" s="1"/>
  <c r="BH28" i="1"/>
  <c r="BZ28" i="1"/>
  <c r="DB28" i="1" s="1"/>
  <c r="CE27" i="1"/>
  <c r="I27" i="5"/>
  <c r="BN27" i="1"/>
  <c r="AM27" i="4"/>
  <c r="D27" i="5"/>
  <c r="E27" i="5"/>
  <c r="BI27" i="4"/>
  <c r="BQ27" i="4"/>
  <c r="BV27" i="4"/>
  <c r="BR27" i="4"/>
  <c r="BX27" i="4"/>
  <c r="D27" i="3"/>
  <c r="AM27" i="1"/>
  <c r="BF27" i="1" s="1"/>
  <c r="DB27" i="1"/>
  <c r="CR27" i="1"/>
  <c r="BG27" i="1"/>
  <c r="D27" i="1"/>
  <c r="DC27" i="1"/>
  <c r="BU27" i="1"/>
  <c r="CW27" i="1" s="1"/>
  <c r="CM27" i="1"/>
  <c r="CS27" i="1"/>
  <c r="DE27" i="1"/>
  <c r="N27" i="1"/>
  <c r="M27" i="1" s="1"/>
  <c r="AF27" i="1"/>
  <c r="AE27" i="1" s="1"/>
  <c r="AB26" i="4"/>
  <c r="BO26" i="4"/>
  <c r="AL26" i="1"/>
  <c r="I26" i="5"/>
  <c r="CE26" i="1"/>
  <c r="DG26" i="1" s="1"/>
  <c r="BD26" i="4"/>
  <c r="F26" i="5"/>
  <c r="BN26" i="1"/>
  <c r="BV26" i="4"/>
  <c r="CA26" i="4"/>
  <c r="BP26" i="4"/>
  <c r="BI26" i="4"/>
  <c r="BQ26" i="4"/>
  <c r="BJ26" i="4"/>
  <c r="CB26" i="4"/>
  <c r="M26" i="3"/>
  <c r="BG26" i="1"/>
  <c r="D26" i="1"/>
  <c r="CR26" i="1"/>
  <c r="BU26" i="1"/>
  <c r="CW26" i="1" s="1"/>
  <c r="CM26" i="1"/>
  <c r="CS26" i="1"/>
  <c r="DE26" i="1"/>
  <c r="AF26" i="1"/>
  <c r="AE26" i="1" s="1"/>
  <c r="AX26" i="1"/>
  <c r="AM26" i="1" s="1"/>
  <c r="N26" i="1"/>
  <c r="M26" i="1" s="1"/>
  <c r="I25" i="5"/>
  <c r="K25" i="4"/>
  <c r="AL25" i="1"/>
  <c r="BD25" i="4"/>
  <c r="CE25" i="1"/>
  <c r="AM25" i="4"/>
  <c r="E25" i="5"/>
  <c r="BN25" i="1"/>
  <c r="BP25" i="4"/>
  <c r="CA25" i="4"/>
  <c r="BI25" i="4"/>
  <c r="BQ25" i="4"/>
  <c r="BJ25" i="4"/>
  <c r="CB25" i="4"/>
  <c r="D25" i="3"/>
  <c r="M25" i="1"/>
  <c r="AM25" i="1"/>
  <c r="BF25" i="1" s="1"/>
  <c r="BU25" i="1"/>
  <c r="CW25" i="1" s="1"/>
  <c r="E25" i="1"/>
  <c r="BP25" i="1"/>
  <c r="BH25" i="1"/>
  <c r="BZ25" i="1"/>
  <c r="DB25" i="1" s="1"/>
  <c r="CF24" i="4"/>
  <c r="I24" i="5"/>
  <c r="BN24" i="1"/>
  <c r="AM24" i="4"/>
  <c r="D24" i="5"/>
  <c r="CE24" i="1"/>
  <c r="DG24" i="1" s="1"/>
  <c r="BQ24" i="4"/>
  <c r="BP24" i="4"/>
  <c r="BI24" i="4"/>
  <c r="BL24" i="4"/>
  <c r="CD24" i="4"/>
  <c r="BX24" i="4"/>
  <c r="BR24" i="4"/>
  <c r="D24" i="3"/>
  <c r="AM24" i="1"/>
  <c r="BF24" i="1" s="1"/>
  <c r="CR24" i="1"/>
  <c r="D24" i="1"/>
  <c r="BU24" i="1"/>
  <c r="CW24" i="1" s="1"/>
  <c r="BH24" i="1"/>
  <c r="BZ24" i="1"/>
  <c r="DB24" i="1" s="1"/>
  <c r="I23" i="5"/>
  <c r="AL23" i="1"/>
  <c r="CP23" i="1" s="1"/>
  <c r="K23" i="4"/>
  <c r="BO23" i="4" s="1"/>
  <c r="BD23" i="4"/>
  <c r="CE23" i="1"/>
  <c r="E23" i="5"/>
  <c r="F23" i="5" s="1"/>
  <c r="Q23" i="5"/>
  <c r="CA23" i="4"/>
  <c r="BP23" i="4"/>
  <c r="BI23" i="4"/>
  <c r="BQ23" i="4"/>
  <c r="BJ23" i="4"/>
  <c r="CB23" i="4"/>
  <c r="D23" i="3"/>
  <c r="M23" i="3"/>
  <c r="AM23" i="1"/>
  <c r="BF23" i="1" s="1"/>
  <c r="CJ23" i="1"/>
  <c r="D23" i="1"/>
  <c r="BG23" i="1"/>
  <c r="CI23" i="1" s="1"/>
  <c r="DB23" i="1"/>
  <c r="CR23" i="1"/>
  <c r="N23" i="1"/>
  <c r="M23" i="1" s="1"/>
  <c r="BU23" i="1"/>
  <c r="CW23" i="1" s="1"/>
  <c r="CM23" i="1"/>
  <c r="CS23" i="1"/>
  <c r="DE23" i="1"/>
  <c r="CK23" i="1"/>
  <c r="DC23" i="1"/>
  <c r="AB22" i="4"/>
  <c r="CF22" i="4" s="1"/>
  <c r="BC22" i="1"/>
  <c r="AM22" i="4"/>
  <c r="BN22" i="1"/>
  <c r="I22" i="5"/>
  <c r="F22" i="5"/>
  <c r="K22" i="4"/>
  <c r="AL22" i="1"/>
  <c r="CE22" i="1"/>
  <c r="DG22" i="1" s="1"/>
  <c r="Q22" i="5"/>
  <c r="BI22" i="4"/>
  <c r="BQ22" i="4"/>
  <c r="CA22" i="4"/>
  <c r="BR22" i="4"/>
  <c r="BX22" i="4"/>
  <c r="D22" i="3"/>
  <c r="AM22" i="1"/>
  <c r="BF22" i="1" s="1"/>
  <c r="D22" i="1"/>
  <c r="DB22" i="1"/>
  <c r="CR22" i="1"/>
  <c r="BG22" i="1"/>
  <c r="CI22" i="1" s="1"/>
  <c r="CJ22" i="1"/>
  <c r="N22" i="1"/>
  <c r="M22" i="1" s="1"/>
  <c r="CK22" i="1"/>
  <c r="DC22" i="1"/>
  <c r="BU22" i="1"/>
  <c r="CW22" i="1" s="1"/>
  <c r="CM22" i="1"/>
  <c r="CS22" i="1"/>
  <c r="DE22" i="1"/>
  <c r="I21" i="5"/>
  <c r="CF21" i="4"/>
  <c r="AM21" i="4"/>
  <c r="BN21" i="1"/>
  <c r="BC21" i="1"/>
  <c r="CE21" i="1"/>
  <c r="D21" i="5"/>
  <c r="BQ21" i="4"/>
  <c r="BP21" i="4"/>
  <c r="BI21" i="4"/>
  <c r="BL21" i="4"/>
  <c r="BR21" i="4"/>
  <c r="BX21" i="4"/>
  <c r="CD21" i="4"/>
  <c r="D21" i="3"/>
  <c r="AM21" i="1"/>
  <c r="BF21" i="1" s="1"/>
  <c r="D21" i="1"/>
  <c r="DB21" i="1"/>
  <c r="CR21" i="1"/>
  <c r="BG21" i="1"/>
  <c r="CI21" i="1" s="1"/>
  <c r="CJ21" i="1"/>
  <c r="N21" i="1"/>
  <c r="M21" i="1" s="1"/>
  <c r="BU21" i="1"/>
  <c r="CW21" i="1" s="1"/>
  <c r="CM21" i="1"/>
  <c r="CS21" i="1"/>
  <c r="DE21" i="1"/>
  <c r="CK21" i="1"/>
  <c r="DC21" i="1"/>
  <c r="F20" i="5"/>
  <c r="AL20" i="1"/>
  <c r="CP20" i="1" s="1"/>
  <c r="K20" i="4"/>
  <c r="AB20" i="4"/>
  <c r="BC20" i="1"/>
  <c r="H20" i="5"/>
  <c r="N20" i="5"/>
  <c r="AM20" i="4"/>
  <c r="BQ20" i="4"/>
  <c r="CA20" i="4"/>
  <c r="BV20" i="4"/>
  <c r="D20" i="3"/>
  <c r="AM20" i="1"/>
  <c r="BF20" i="1" s="1"/>
  <c r="D20" i="1"/>
  <c r="CR20" i="1"/>
  <c r="CK20" i="1"/>
  <c r="BH20" i="1"/>
  <c r="BZ20" i="1"/>
  <c r="DB20" i="1" s="1"/>
  <c r="BU20" i="1"/>
  <c r="CW20" i="1" s="1"/>
  <c r="CS20" i="1"/>
  <c r="DC20" i="1"/>
  <c r="AM19" i="4"/>
  <c r="K19" i="4"/>
  <c r="CE19" i="1"/>
  <c r="DG19" i="1" s="1"/>
  <c r="I19" i="5"/>
  <c r="CP19" i="1"/>
  <c r="BO19" i="4"/>
  <c r="AB19" i="4"/>
  <c r="CF19" i="4" s="1"/>
  <c r="F19" i="5"/>
  <c r="CA19" i="4"/>
  <c r="BV19" i="4"/>
  <c r="BI19" i="4"/>
  <c r="BQ19" i="4"/>
  <c r="BJ19" i="4"/>
  <c r="CB19" i="4"/>
  <c r="D19" i="3"/>
  <c r="CJ19" i="1"/>
  <c r="BG19" i="1"/>
  <c r="CI19" i="1" s="1"/>
  <c r="CR19" i="1"/>
  <c r="D19" i="1"/>
  <c r="CK19" i="1"/>
  <c r="DC19" i="1"/>
  <c r="BZ19" i="1"/>
  <c r="DB19" i="1" s="1"/>
  <c r="BU19" i="1"/>
  <c r="CW19" i="1" s="1"/>
  <c r="CM19" i="1"/>
  <c r="CS19" i="1"/>
  <c r="N19" i="1"/>
  <c r="M19" i="1" s="1"/>
  <c r="I18" i="5"/>
  <c r="K18" i="4"/>
  <c r="F18" i="5"/>
  <c r="AL18" i="1"/>
  <c r="AB18" i="4"/>
  <c r="BC18" i="1"/>
  <c r="BD18" i="4"/>
  <c r="CE18" i="1"/>
  <c r="BN18" i="1"/>
  <c r="N18" i="5"/>
  <c r="AM18" i="4"/>
  <c r="CA18" i="4"/>
  <c r="BP18" i="4"/>
  <c r="BV18" i="4"/>
  <c r="BI18" i="4"/>
  <c r="BQ18" i="4"/>
  <c r="BJ18" i="4"/>
  <c r="CB18" i="4"/>
  <c r="D18" i="3"/>
  <c r="AM18" i="1"/>
  <c r="BF18" i="1" s="1"/>
  <c r="CI18" i="1"/>
  <c r="CJ18" i="1"/>
  <c r="CR18" i="1"/>
  <c r="D18" i="1"/>
  <c r="DC18" i="1"/>
  <c r="BZ18" i="1"/>
  <c r="DB18" i="1" s="1"/>
  <c r="BU18" i="1"/>
  <c r="CW18" i="1" s="1"/>
  <c r="CM18" i="1"/>
  <c r="CS18" i="1"/>
  <c r="CK18" i="1"/>
  <c r="AM17" i="4"/>
  <c r="I17" i="5"/>
  <c r="AL17" i="1"/>
  <c r="CP17" i="1" s="1"/>
  <c r="K17" i="4"/>
  <c r="BO17" i="4" s="1"/>
  <c r="BD17" i="4"/>
  <c r="CE17" i="1"/>
  <c r="E17" i="5"/>
  <c r="Q17" i="5"/>
  <c r="CA17" i="4"/>
  <c r="BP17" i="4"/>
  <c r="BI17" i="4"/>
  <c r="BQ17" i="4"/>
  <c r="BJ17" i="4"/>
  <c r="CB17" i="4"/>
  <c r="AM17" i="1"/>
  <c r="BF17" i="1" s="1"/>
  <c r="D17" i="1"/>
  <c r="CR17" i="1"/>
  <c r="BH17" i="1"/>
  <c r="CJ17" i="1" s="1"/>
  <c r="BZ17" i="1"/>
  <c r="DB17" i="1" s="1"/>
  <c r="BU17" i="1"/>
  <c r="CW17" i="1" s="1"/>
  <c r="CS17" i="1"/>
  <c r="N17" i="1"/>
  <c r="M17" i="1" s="1"/>
  <c r="CK17" i="1"/>
  <c r="DC17" i="1"/>
  <c r="AL16" i="1"/>
  <c r="CP16" i="1" s="1"/>
  <c r="K16" i="4"/>
  <c r="F16" i="5"/>
  <c r="I16" i="5"/>
  <c r="AB16" i="4"/>
  <c r="BC16" i="1"/>
  <c r="BD16" i="4"/>
  <c r="CE16" i="1"/>
  <c r="AM16" i="4"/>
  <c r="N16" i="5"/>
  <c r="BI16" i="4"/>
  <c r="BP16" i="4"/>
  <c r="BQ16" i="4"/>
  <c r="BS16" i="4"/>
  <c r="D16" i="3"/>
  <c r="AM16" i="1"/>
  <c r="BF16" i="1" s="1"/>
  <c r="CR16" i="1"/>
  <c r="D16" i="1"/>
  <c r="CK16" i="1"/>
  <c r="DC16" i="1"/>
  <c r="BH16" i="1"/>
  <c r="BZ16" i="1"/>
  <c r="DB16" i="1" s="1"/>
  <c r="BU16" i="1"/>
  <c r="CW16" i="1" s="1"/>
  <c r="CS16" i="1"/>
  <c r="N16" i="1"/>
  <c r="M16" i="1" s="1"/>
  <c r="I15" i="5"/>
  <c r="BN15" i="1"/>
  <c r="F15" i="5"/>
  <c r="AL15" i="1"/>
  <c r="K15" i="4"/>
  <c r="BO15" i="4" s="1"/>
  <c r="CE15" i="1"/>
  <c r="DG15" i="1" s="1"/>
  <c r="BD15" i="4"/>
  <c r="CF15" i="4" s="1"/>
  <c r="N15" i="5"/>
  <c r="BV15" i="4"/>
  <c r="BI15" i="4"/>
  <c r="BQ15" i="4"/>
  <c r="CA15" i="4"/>
  <c r="BJ15" i="4"/>
  <c r="CB15" i="4"/>
  <c r="D15" i="3"/>
  <c r="AM15" i="1"/>
  <c r="BF15" i="1" s="1"/>
  <c r="DB15" i="1"/>
  <c r="CW15" i="1"/>
  <c r="CI15" i="1"/>
  <c r="E15" i="1"/>
  <c r="BP15" i="1"/>
  <c r="CJ15" i="1"/>
  <c r="AB14" i="4"/>
  <c r="BD14" i="4"/>
  <c r="CE14" i="1"/>
  <c r="DG14" i="1" s="1"/>
  <c r="Q14" i="5"/>
  <c r="F14" i="5"/>
  <c r="G14" i="5"/>
  <c r="K14" i="4"/>
  <c r="CA14" i="4"/>
  <c r="BV14" i="4"/>
  <c r="BI14" i="4"/>
  <c r="BQ14" i="4"/>
  <c r="CB14" i="4"/>
  <c r="BJ14" i="4"/>
  <c r="AM14" i="1"/>
  <c r="BF14" i="1" s="1"/>
  <c r="BG14" i="1"/>
  <c r="CI14" i="1" s="1"/>
  <c r="CJ14" i="1"/>
  <c r="D14" i="1"/>
  <c r="DB14" i="1"/>
  <c r="BO14" i="1"/>
  <c r="CR14" i="1"/>
  <c r="DC14" i="1"/>
  <c r="BU14" i="1"/>
  <c r="CW14" i="1" s="1"/>
  <c r="CM14" i="1"/>
  <c r="CS14" i="1"/>
  <c r="DE14" i="1"/>
  <c r="N14" i="1"/>
  <c r="M14" i="1" s="1"/>
  <c r="CK14" i="1"/>
  <c r="BD13" i="4"/>
  <c r="AB13" i="4"/>
  <c r="CF13" i="4" s="1"/>
  <c r="DG13" i="1"/>
  <c r="F13" i="5"/>
  <c r="K13" i="4"/>
  <c r="AL13" i="1"/>
  <c r="AM13" i="4"/>
  <c r="BN13" i="1"/>
  <c r="I13" i="5"/>
  <c r="BQ13" i="4"/>
  <c r="D13" i="3"/>
  <c r="AM13" i="1"/>
  <c r="BF13" i="1" s="1"/>
  <c r="D13" i="1"/>
  <c r="CR13" i="1"/>
  <c r="CJ13" i="1"/>
  <c r="BG13" i="1"/>
  <c r="CI13" i="1" s="1"/>
  <c r="N13" i="1"/>
  <c r="M13" i="1" s="1"/>
  <c r="DC13" i="1"/>
  <c r="BZ13" i="1"/>
  <c r="DB13" i="1" s="1"/>
  <c r="BU13" i="1"/>
  <c r="CW13" i="1" s="1"/>
  <c r="CM13" i="1"/>
  <c r="CS13" i="1"/>
  <c r="CK13" i="1"/>
  <c r="AM12" i="4"/>
  <c r="BO12" i="4"/>
  <c r="BD12" i="4"/>
  <c r="CE12" i="1"/>
  <c r="I12" i="5"/>
  <c r="E12" i="5"/>
  <c r="F12" i="5" s="1"/>
  <c r="Q12" i="5"/>
  <c r="AL12" i="1"/>
  <c r="CP12" i="1" s="1"/>
  <c r="CA12" i="4"/>
  <c r="BV12" i="4"/>
  <c r="BI12" i="4"/>
  <c r="BQ12" i="4"/>
  <c r="CB12" i="4"/>
  <c r="BJ12" i="4"/>
  <c r="BF12" i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CE11" i="1"/>
  <c r="BC11" i="1"/>
  <c r="DG11" i="1" s="1"/>
  <c r="CF11" i="4"/>
  <c r="F11" i="5"/>
  <c r="K11" i="4"/>
  <c r="AL11" i="1"/>
  <c r="AM11" i="4"/>
  <c r="BN11" i="1"/>
  <c r="I11" i="5"/>
  <c r="CA11" i="4"/>
  <c r="BV11" i="4"/>
  <c r="BI11" i="4"/>
  <c r="BQ11" i="4"/>
  <c r="BJ11" i="4"/>
  <c r="CB11" i="4"/>
  <c r="D11" i="3"/>
  <c r="AM11" i="1"/>
  <c r="BF11" i="1" s="1"/>
  <c r="CI11" i="1"/>
  <c r="CJ11" i="1"/>
  <c r="D11" i="1"/>
  <c r="DB11" i="1"/>
  <c r="CR11" i="1"/>
  <c r="CK11" i="1"/>
  <c r="BU11" i="1"/>
  <c r="CW11" i="1" s="1"/>
  <c r="CM11" i="1"/>
  <c r="CS11" i="1"/>
  <c r="DE11" i="1"/>
  <c r="DC11" i="1"/>
  <c r="F10" i="5"/>
  <c r="K10" i="4"/>
  <c r="AL10" i="1"/>
  <c r="AB10" i="4"/>
  <c r="BC10" i="1"/>
  <c r="CP10" i="1"/>
  <c r="BD10" i="4"/>
  <c r="CE10" i="1"/>
  <c r="AM10" i="4"/>
  <c r="N10" i="5"/>
  <c r="I10" i="5"/>
  <c r="BP10" i="4"/>
  <c r="BQ10" i="4"/>
  <c r="BW10" i="4"/>
  <c r="CA10" i="4"/>
  <c r="D10" i="3"/>
  <c r="M10" i="3"/>
  <c r="CJ10" i="1"/>
  <c r="AM10" i="1"/>
  <c r="BF10" i="1" s="1"/>
  <c r="DB10" i="1"/>
  <c r="E10" i="1"/>
  <c r="BG10" i="1"/>
  <c r="CI10" i="1" s="1"/>
  <c r="BP10" i="1"/>
  <c r="BC9" i="1"/>
  <c r="AB9" i="4"/>
  <c r="AM9" i="4"/>
  <c r="BO9" i="4" s="1"/>
  <c r="I9" i="5"/>
  <c r="BN9" i="1"/>
  <c r="CE9" i="1"/>
  <c r="BD9" i="4"/>
  <c r="Q9" i="5"/>
  <c r="F9" i="5"/>
  <c r="AL9" i="1"/>
  <c r="BI9" i="4"/>
  <c r="BP9" i="4"/>
  <c r="BQ9" i="4"/>
  <c r="BL9" i="4"/>
  <c r="BR9" i="4"/>
  <c r="CD9" i="4"/>
  <c r="CW9" i="1"/>
  <c r="CI9" i="1"/>
  <c r="CR9" i="1"/>
  <c r="BO9" i="1"/>
  <c r="AM9" i="1"/>
  <c r="BF9" i="1" s="1"/>
  <c r="DB9" i="1"/>
  <c r="CS9" i="1"/>
  <c r="E9" i="1"/>
  <c r="CZ9" i="1"/>
  <c r="CJ9" i="1"/>
  <c r="BD8" i="4"/>
  <c r="AB8" i="4"/>
  <c r="DG8" i="1"/>
  <c r="AM8" i="4"/>
  <c r="BN8" i="1"/>
  <c r="I8" i="5"/>
  <c r="F8" i="5"/>
  <c r="K8" i="4"/>
  <c r="AL8" i="1"/>
  <c r="BP8" i="4"/>
  <c r="CA8" i="4"/>
  <c r="BV8" i="4"/>
  <c r="BQ8" i="4"/>
  <c r="CB8" i="4"/>
  <c r="D8" i="3"/>
  <c r="AM8" i="1"/>
  <c r="BF8" i="1" s="1"/>
  <c r="CJ8" i="1"/>
  <c r="BG8" i="1"/>
  <c r="CI8" i="1" s="1"/>
  <c r="D8" i="1"/>
  <c r="CR8" i="1"/>
  <c r="CK8" i="1"/>
  <c r="DC8" i="1"/>
  <c r="BZ8" i="1"/>
  <c r="DB8" i="1" s="1"/>
  <c r="BU8" i="1"/>
  <c r="CW8" i="1" s="1"/>
  <c r="CM8" i="1"/>
  <c r="CS8" i="1"/>
  <c r="N8" i="1"/>
  <c r="M8" i="1" s="1"/>
  <c r="J7" i="2" l="1"/>
  <c r="J7" i="3"/>
  <c r="AB36" i="3"/>
  <c r="AB7" i="3" s="1"/>
  <c r="S7" i="3"/>
  <c r="S7" i="2"/>
  <c r="BN7" i="1"/>
  <c r="CE7" i="1"/>
  <c r="DG9" i="1"/>
  <c r="CP15" i="1"/>
  <c r="CF8" i="4"/>
  <c r="CP22" i="1"/>
  <c r="CF34" i="4"/>
  <c r="CF26" i="4"/>
  <c r="CF16" i="4"/>
  <c r="BO32" i="4"/>
  <c r="AB8" i="2"/>
  <c r="BF26" i="1"/>
  <c r="BF31" i="1"/>
  <c r="CP35" i="1"/>
  <c r="CI27" i="1"/>
  <c r="BO18" i="1"/>
  <c r="CH18" i="1" s="1"/>
  <c r="DJ18" i="1" s="1"/>
  <c r="BO22" i="1"/>
  <c r="CJ27" i="1"/>
  <c r="AB38" i="3"/>
  <c r="AB10" i="2"/>
  <c r="BH38" i="4"/>
  <c r="CI38" i="4"/>
  <c r="CQ10" i="2"/>
  <c r="CH10" i="2"/>
  <c r="DJ10" i="2" s="1"/>
  <c r="D10" i="2"/>
  <c r="AB37" i="3"/>
  <c r="AB9" i="2"/>
  <c r="CA37" i="4"/>
  <c r="BQ37" i="4"/>
  <c r="BP37" i="4"/>
  <c r="BH37" i="4"/>
  <c r="CI37" i="4"/>
  <c r="BO9" i="2"/>
  <c r="D9" i="2"/>
  <c r="CA36" i="4"/>
  <c r="BP36" i="4"/>
  <c r="BH36" i="4"/>
  <c r="CI36" i="4"/>
  <c r="D8" i="2"/>
  <c r="CJ8" i="2"/>
  <c r="BG8" i="2"/>
  <c r="CI8" i="2" s="1"/>
  <c r="CQ8" i="2"/>
  <c r="DG35" i="1"/>
  <c r="BO35" i="4"/>
  <c r="CF35" i="4"/>
  <c r="BI35" i="4"/>
  <c r="BO35" i="1"/>
  <c r="K34" i="4"/>
  <c r="BO34" i="4" s="1"/>
  <c r="AL34" i="1"/>
  <c r="CP34" i="1" s="1"/>
  <c r="F34" i="5"/>
  <c r="BI34" i="4"/>
  <c r="CJ34" i="1"/>
  <c r="BF34" i="1"/>
  <c r="BO34" i="1"/>
  <c r="CP33" i="1"/>
  <c r="AB33" i="4"/>
  <c r="BC33" i="1"/>
  <c r="F33" i="5"/>
  <c r="BD33" i="4"/>
  <c r="CE33" i="1"/>
  <c r="I33" i="5"/>
  <c r="CI33" i="4"/>
  <c r="BO33" i="1"/>
  <c r="BG33" i="1"/>
  <c r="CI33" i="1" s="1"/>
  <c r="CJ33" i="1"/>
  <c r="CR33" i="1"/>
  <c r="BC32" i="1"/>
  <c r="DG32" i="1" s="1"/>
  <c r="AB32" i="4"/>
  <c r="CF32" i="4" s="1"/>
  <c r="F32" i="5"/>
  <c r="BI32" i="4"/>
  <c r="CI32" i="1"/>
  <c r="CJ32" i="1"/>
  <c r="DB32" i="1"/>
  <c r="BO32" i="1"/>
  <c r="CP31" i="1"/>
  <c r="BC31" i="1"/>
  <c r="DG31" i="1" s="1"/>
  <c r="AB31" i="4"/>
  <c r="CF31" i="4" s="1"/>
  <c r="BO31" i="4"/>
  <c r="BP31" i="4"/>
  <c r="BI31" i="4"/>
  <c r="CJ31" i="1"/>
  <c r="CI31" i="1"/>
  <c r="BO31" i="1"/>
  <c r="BC30" i="1"/>
  <c r="DG30" i="1" s="1"/>
  <c r="AB30" i="4"/>
  <c r="CF30" i="4" s="1"/>
  <c r="F30" i="5"/>
  <c r="AL30" i="1"/>
  <c r="CP30" i="1" s="1"/>
  <c r="K30" i="4"/>
  <c r="BO30" i="4" s="1"/>
  <c r="BI30" i="4"/>
  <c r="D30" i="3"/>
  <c r="AM30" i="1"/>
  <c r="BF30" i="1" s="1"/>
  <c r="CJ30" i="1"/>
  <c r="D30" i="1"/>
  <c r="CW30" i="1"/>
  <c r="CI30" i="1"/>
  <c r="CR30" i="1"/>
  <c r="BO30" i="1"/>
  <c r="CF29" i="4"/>
  <c r="BO29" i="4"/>
  <c r="DG29" i="1"/>
  <c r="CP29" i="1"/>
  <c r="BI29" i="4"/>
  <c r="BO29" i="1"/>
  <c r="DB29" i="1"/>
  <c r="CQ29" i="1"/>
  <c r="CH29" i="1"/>
  <c r="BF29" i="1"/>
  <c r="CI29" i="1"/>
  <c r="CJ29" i="1"/>
  <c r="CF28" i="4"/>
  <c r="DG28" i="1"/>
  <c r="BO28" i="4"/>
  <c r="BI28" i="4"/>
  <c r="CJ28" i="1"/>
  <c r="BG28" i="1"/>
  <c r="CI28" i="1" s="1"/>
  <c r="BO28" i="1"/>
  <c r="K27" i="4"/>
  <c r="BO27" i="4" s="1"/>
  <c r="F27" i="5"/>
  <c r="AL27" i="1"/>
  <c r="CP27" i="1" s="1"/>
  <c r="AB27" i="4"/>
  <c r="CF27" i="4" s="1"/>
  <c r="BC27" i="1"/>
  <c r="DG27" i="1" s="1"/>
  <c r="BP27" i="4"/>
  <c r="CI27" i="4"/>
  <c r="BH27" i="4"/>
  <c r="BO27" i="1"/>
  <c r="CP26" i="1"/>
  <c r="CI26" i="4"/>
  <c r="BH26" i="4"/>
  <c r="D26" i="3"/>
  <c r="DB26" i="1"/>
  <c r="CJ26" i="1"/>
  <c r="BO26" i="1"/>
  <c r="CI26" i="1"/>
  <c r="CP25" i="1"/>
  <c r="AB25" i="4"/>
  <c r="CF25" i="4" s="1"/>
  <c r="BC25" i="1"/>
  <c r="DG25" i="1" s="1"/>
  <c r="F25" i="5"/>
  <c r="BO25" i="4"/>
  <c r="CI25" i="4"/>
  <c r="BH25" i="4"/>
  <c r="BG25" i="1"/>
  <c r="CI25" i="1" s="1"/>
  <c r="CJ25" i="1"/>
  <c r="CR25" i="1"/>
  <c r="BO25" i="1"/>
  <c r="D25" i="1"/>
  <c r="F24" i="5"/>
  <c r="K24" i="4"/>
  <c r="BO24" i="4" s="1"/>
  <c r="AL24" i="1"/>
  <c r="CP24" i="1" s="1"/>
  <c r="CI24" i="4"/>
  <c r="BH24" i="4"/>
  <c r="BG24" i="1"/>
  <c r="CI24" i="1" s="1"/>
  <c r="CJ24" i="1"/>
  <c r="BO24" i="1"/>
  <c r="AB23" i="4"/>
  <c r="CF23" i="4" s="1"/>
  <c r="BC23" i="1"/>
  <c r="DG23" i="1" s="1"/>
  <c r="CI23" i="4"/>
  <c r="BH23" i="4"/>
  <c r="BO23" i="1"/>
  <c r="CH23" i="1" s="1"/>
  <c r="DJ23" i="1" s="1"/>
  <c r="BO22" i="4"/>
  <c r="BP22" i="4"/>
  <c r="CI22" i="4"/>
  <c r="BH22" i="4"/>
  <c r="CH22" i="1"/>
  <c r="DJ22" i="1" s="1"/>
  <c r="CQ22" i="1"/>
  <c r="DG21" i="1"/>
  <c r="F21" i="5"/>
  <c r="AL21" i="1"/>
  <c r="CP21" i="1" s="1"/>
  <c r="K21" i="4"/>
  <c r="BO21" i="4" s="1"/>
  <c r="CI21" i="4"/>
  <c r="BH21" i="4"/>
  <c r="BO21" i="1"/>
  <c r="CE20" i="1"/>
  <c r="DG20" i="1" s="1"/>
  <c r="BD20" i="4"/>
  <c r="CF20" i="4" s="1"/>
  <c r="BO20" i="4"/>
  <c r="I20" i="5"/>
  <c r="BP20" i="4"/>
  <c r="BI20" i="4"/>
  <c r="BG20" i="1"/>
  <c r="CI20" i="1" s="1"/>
  <c r="CJ20" i="1"/>
  <c r="BO20" i="1"/>
  <c r="BH19" i="4"/>
  <c r="CI19" i="4"/>
  <c r="BP19" i="4"/>
  <c r="BO19" i="1"/>
  <c r="BO18" i="4"/>
  <c r="CF18" i="4"/>
  <c r="DG18" i="1"/>
  <c r="CP18" i="1"/>
  <c r="BH18" i="4"/>
  <c r="CI18" i="4"/>
  <c r="BC17" i="1"/>
  <c r="DG17" i="1" s="1"/>
  <c r="AB17" i="4"/>
  <c r="CF17" i="4" s="1"/>
  <c r="F17" i="5"/>
  <c r="CI17" i="4"/>
  <c r="BH17" i="4"/>
  <c r="D17" i="3"/>
  <c r="BG17" i="1"/>
  <c r="CI17" i="1" s="1"/>
  <c r="BO17" i="1"/>
  <c r="DG16" i="1"/>
  <c r="BO16" i="4"/>
  <c r="CI16" i="4"/>
  <c r="BH16" i="4"/>
  <c r="BO16" i="1"/>
  <c r="BG16" i="1"/>
  <c r="CI16" i="1" s="1"/>
  <c r="CJ16" i="1"/>
  <c r="BP15" i="4"/>
  <c r="BH15" i="4"/>
  <c r="CI15" i="4"/>
  <c r="CR15" i="1"/>
  <c r="BO15" i="1"/>
  <c r="D15" i="1"/>
  <c r="CF14" i="4"/>
  <c r="I14" i="5"/>
  <c r="AM14" i="4"/>
  <c r="AM7" i="4" s="1"/>
  <c r="BN14" i="1"/>
  <c r="CP14" i="1" s="1"/>
  <c r="BO14" i="4"/>
  <c r="BH14" i="4"/>
  <c r="CI14" i="4"/>
  <c r="BP14" i="4"/>
  <c r="D14" i="3"/>
  <c r="CH14" i="1"/>
  <c r="DJ14" i="1" s="1"/>
  <c r="CQ14" i="1"/>
  <c r="CP13" i="1"/>
  <c r="BO13" i="4"/>
  <c r="CA13" i="4"/>
  <c r="BP13" i="4"/>
  <c r="BI13" i="4"/>
  <c r="BO13" i="1"/>
  <c r="BC12" i="1"/>
  <c r="AB12" i="4"/>
  <c r="CF12" i="4" s="1"/>
  <c r="CI12" i="4"/>
  <c r="BH12" i="4"/>
  <c r="BP12" i="4"/>
  <c r="BO12" i="1"/>
  <c r="BG12" i="1"/>
  <c r="CI12" i="1" s="1"/>
  <c r="CJ12" i="1"/>
  <c r="CP11" i="1"/>
  <c r="BO11" i="4"/>
  <c r="CI11" i="4"/>
  <c r="BH11" i="4"/>
  <c r="BP11" i="4"/>
  <c r="BO11" i="1"/>
  <c r="BO10" i="4"/>
  <c r="DG10" i="1"/>
  <c r="CF10" i="4"/>
  <c r="BI10" i="4"/>
  <c r="D10" i="1"/>
  <c r="BO10" i="1"/>
  <c r="CR10" i="1"/>
  <c r="CP9" i="1"/>
  <c r="CF9" i="4"/>
  <c r="CI9" i="4"/>
  <c r="BH9" i="4"/>
  <c r="D9" i="3"/>
  <c r="CQ9" i="1"/>
  <c r="CH9" i="1"/>
  <c r="DJ9" i="1" s="1"/>
  <c r="D9" i="1"/>
  <c r="CP8" i="1"/>
  <c r="BO8" i="4"/>
  <c r="BO7" i="4" s="1"/>
  <c r="BI8" i="4"/>
  <c r="BO8" i="1"/>
  <c r="AB7" i="2" l="1"/>
  <c r="DG7" i="1"/>
  <c r="CF7" i="4"/>
  <c r="K7" i="4"/>
  <c r="AL7" i="1"/>
  <c r="DG12" i="1"/>
  <c r="BC7" i="1"/>
  <c r="CP7" i="1"/>
  <c r="BD7" i="4"/>
  <c r="AB7" i="4"/>
  <c r="CQ18" i="1"/>
  <c r="DG33" i="1"/>
  <c r="CQ9" i="2"/>
  <c r="CH9" i="2"/>
  <c r="DJ9" i="2" s="1"/>
  <c r="CH8" i="2"/>
  <c r="DJ8" i="2" s="1"/>
  <c r="CI35" i="4"/>
  <c r="BH35" i="4"/>
  <c r="CQ35" i="1"/>
  <c r="CH35" i="1"/>
  <c r="DJ35" i="1" s="1"/>
  <c r="CI34" i="4"/>
  <c r="BH34" i="4"/>
  <c r="CQ34" i="1"/>
  <c r="CH34" i="1"/>
  <c r="DJ34" i="1" s="1"/>
  <c r="CF33" i="4"/>
  <c r="CQ33" i="1"/>
  <c r="CH33" i="1"/>
  <c r="DJ33" i="1" s="1"/>
  <c r="CI32" i="4"/>
  <c r="BH32" i="4"/>
  <c r="CQ32" i="1"/>
  <c r="CH32" i="1"/>
  <c r="DJ32" i="1" s="1"/>
  <c r="BH31" i="4"/>
  <c r="CI31" i="4"/>
  <c r="CQ31" i="1"/>
  <c r="CH31" i="1"/>
  <c r="DJ31" i="1" s="1"/>
  <c r="CI30" i="4"/>
  <c r="BH30" i="4"/>
  <c r="CQ30" i="1"/>
  <c r="CH30" i="1"/>
  <c r="DJ30" i="1" s="1"/>
  <c r="BH29" i="4"/>
  <c r="CI29" i="4"/>
  <c r="DJ29" i="1"/>
  <c r="CI28" i="4"/>
  <c r="BH28" i="4"/>
  <c r="CH28" i="1"/>
  <c r="DJ28" i="1" s="1"/>
  <c r="CQ28" i="1"/>
  <c r="CH27" i="1"/>
  <c r="DJ27" i="1" s="1"/>
  <c r="CQ27" i="1"/>
  <c r="CQ26" i="1"/>
  <c r="CH26" i="1"/>
  <c r="DJ26" i="1" s="1"/>
  <c r="CH25" i="1"/>
  <c r="DJ25" i="1" s="1"/>
  <c r="CQ25" i="1"/>
  <c r="CH24" i="1"/>
  <c r="DJ24" i="1" s="1"/>
  <c r="CQ24" i="1"/>
  <c r="CQ23" i="1"/>
  <c r="CH21" i="1"/>
  <c r="DJ21" i="1" s="1"/>
  <c r="CQ21" i="1"/>
  <c r="CI20" i="4"/>
  <c r="BH20" i="4"/>
  <c r="CH20" i="1"/>
  <c r="DJ20" i="1" s="1"/>
  <c r="CQ20" i="1"/>
  <c r="CH19" i="1"/>
  <c r="DJ19" i="1" s="1"/>
  <c r="CQ19" i="1"/>
  <c r="CH17" i="1"/>
  <c r="DJ17" i="1" s="1"/>
  <c r="CQ17" i="1"/>
  <c r="CH16" i="1"/>
  <c r="DJ16" i="1" s="1"/>
  <c r="CQ16" i="1"/>
  <c r="CQ15" i="1"/>
  <c r="CH15" i="1"/>
  <c r="DJ15" i="1" s="1"/>
  <c r="CI13" i="4"/>
  <c r="BH13" i="4"/>
  <c r="CH13" i="1"/>
  <c r="DJ13" i="1" s="1"/>
  <c r="CQ13" i="1"/>
  <c r="CH12" i="1"/>
  <c r="DJ12" i="1" s="1"/>
  <c r="CQ12" i="1"/>
  <c r="CH11" i="1"/>
  <c r="DJ11" i="1" s="1"/>
  <c r="CQ11" i="1"/>
  <c r="BH10" i="4"/>
  <c r="CI10" i="4"/>
  <c r="CH10" i="1"/>
  <c r="DJ10" i="1" s="1"/>
  <c r="CQ10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<sst xmlns="http://schemas.openxmlformats.org/spreadsheetml/2006/main" count="2117" uniqueCount="411">
  <si>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</si>
  <si>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</si>
  <si>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</si>
  <si>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</si>
  <si>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</si>
  <si>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</si>
  <si>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</si>
  <si>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</si>
  <si>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</si>
  <si>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</si>
  <si>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</si>
  <si>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</si>
  <si>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</si>
  <si>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</si>
  <si>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</si>
  <si>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</si>
  <si>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</si>
  <si>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</si>
  <si>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</si>
  <si>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</si>
  <si>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</si>
  <si>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</si>
  <si>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</si>
  <si>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</si>
  <si>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</si>
  <si>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</si>
  <si>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</si>
  <si>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</si>
  <si>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</si>
  <si>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</si>
  <si>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</si>
  <si>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</si>
  <si>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</si>
  <si>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</si>
  <si>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</si>
  <si>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</si>
  <si>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</si>
  <si>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</si>
  <si>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</si>
  <si>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</si>
  <si>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</si>
  <si>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</si>
  <si>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</si>
  <si>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</si>
  <si>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</si>
  <si>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</si>
  <si>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</si>
  <si>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</si>
  <si>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</si>
  <si>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</si>
  <si>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</si>
  <si>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</si>
  <si>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</si>
  <si>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</si>
  <si>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</si>
  <si>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</si>
  <si>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</si>
  <si>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</si>
  <si>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</si>
  <si>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</si>
  <si>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</si>
  <si>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</si>
  <si>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</si>
  <si>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</si>
  <si>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</si>
  <si>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</si>
  <si>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</si>
  <si>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</si>
  <si>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</si>
  <si>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</si>
  <si>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</si>
  <si>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</si>
  <si>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</si>
  <si>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</si>
  <si>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</si>
  <si>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</si>
  <si>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</si>
  <si>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</si>
  <si>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</si>
  <si>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</si>
  <si>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</si>
  <si>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</si>
  <si>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</si>
  <si>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</si>
  <si>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</si>
  <si>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</si>
  <si>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</si>
  <si>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</si>
  <si>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</si>
  <si>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</si>
  <si>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</si>
  <si>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</si>
  <si>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</si>
  <si>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</si>
  <si>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</si>
  <si>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</si>
  <si>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</si>
  <si>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</si>
  <si>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</si>
  <si>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</si>
  <si>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</si>
  <si>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</si>
  <si>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</si>
  <si>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</si>
  <si>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</si>
  <si>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</si>
  <si>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</si>
  <si>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</si>
  <si>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</si>
  <si>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</si>
  <si>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</si>
  <si>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</si>
  <si>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</si>
  <si>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</si>
  <si>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</si>
  <si>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</si>
  <si>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</si>
  <si>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</si>
  <si>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</si>
  <si>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</si>
  <si>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</si>
  <si>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</si>
  <si>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</si>
  <si>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</si>
  <si>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</si>
  <si>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</si>
  <si>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</si>
  <si>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</si>
  <si>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</si>
  <si>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</si>
  <si>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</si>
  <si>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</si>
  <si>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</si>
  <si>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</si>
  <si>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</si>
  <si>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</si>
  <si>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</si>
  <si>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</si>
  <si>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</si>
  <si>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</si>
  <si>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</si>
  <si>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</si>
  <si>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</si>
  <si>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</si>
  <si>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</si>
  <si>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</si>
  <si>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</si>
  <si>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</si>
  <si>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</si>
  <si>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</si>
  <si>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</si>
  <si>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</si>
  <si>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</si>
  <si>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</si>
  <si>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</si>
  <si>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</si>
  <si>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</si>
  <si>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</si>
  <si>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</si>
  <si>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</si>
  <si>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</si>
  <si>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</si>
  <si>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</si>
  <si>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</si>
  <si>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</si>
  <si>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</si>
  <si>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</si>
  <si>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</si>
  <si>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</si>
  <si>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</si>
  <si>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</si>
  <si>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</si>
  <si>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</si>
  <si>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</si>
  <si>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</si>
  <si>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</si>
  <si>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</si>
  <si>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</si>
  <si>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</si>
  <si>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</si>
  <si>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</si>
  <si>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</si>
  <si>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</si>
  <si>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</si>
  <si>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</si>
  <si>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</si>
  <si>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</si>
  <si>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</si>
  <si>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</si>
  <si>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</si>
  <si>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</si>
  <si>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</si>
  <si>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</si>
  <si>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</si>
  <si>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</si>
  <si>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</si>
  <si>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</si>
  <si>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</si>
  <si>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</si>
  <si>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</si>
  <si>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宮城県</t>
    <phoneticPr fontId="3"/>
  </si>
  <si>
    <t>04100</t>
    <phoneticPr fontId="3"/>
  </si>
  <si>
    <t>仙台市</t>
    <phoneticPr fontId="3"/>
  </si>
  <si>
    <t/>
  </si>
  <si>
    <t>04100</t>
    <phoneticPr fontId="3"/>
  </si>
  <si>
    <t>仙台市</t>
    <phoneticPr fontId="3"/>
  </si>
  <si>
    <t>宮城県</t>
    <phoneticPr fontId="3"/>
  </si>
  <si>
    <t>宮城県</t>
    <phoneticPr fontId="3"/>
  </si>
  <si>
    <t>04100</t>
    <phoneticPr fontId="3"/>
  </si>
  <si>
    <t>仙台市</t>
    <phoneticPr fontId="3"/>
  </si>
  <si>
    <t>04100</t>
    <phoneticPr fontId="3"/>
  </si>
  <si>
    <t>仙台市</t>
    <phoneticPr fontId="3"/>
  </si>
  <si>
    <t>04203</t>
    <phoneticPr fontId="3"/>
  </si>
  <si>
    <t>塩竈市</t>
    <phoneticPr fontId="3"/>
  </si>
  <si>
    <t>宮城県</t>
    <phoneticPr fontId="3"/>
  </si>
  <si>
    <t>04203</t>
    <phoneticPr fontId="3"/>
  </si>
  <si>
    <t>塩竈市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</si>
  <si>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</si>
  <si>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</si>
  <si>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</si>
  <si>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</si>
  <si>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宮城県</t>
    <phoneticPr fontId="3"/>
  </si>
  <si>
    <t>04206</t>
    <phoneticPr fontId="3"/>
  </si>
  <si>
    <t>白石市</t>
    <phoneticPr fontId="3"/>
  </si>
  <si>
    <t>04206</t>
    <phoneticPr fontId="3"/>
  </si>
  <si>
    <t>白石市</t>
    <phoneticPr fontId="3"/>
  </si>
  <si>
    <t>04207</t>
    <phoneticPr fontId="3"/>
  </si>
  <si>
    <t>名取市</t>
    <phoneticPr fontId="3"/>
  </si>
  <si>
    <t>04207</t>
    <phoneticPr fontId="3"/>
  </si>
  <si>
    <t>名取市</t>
    <phoneticPr fontId="3"/>
  </si>
  <si>
    <t>名取市</t>
    <phoneticPr fontId="3"/>
  </si>
  <si>
    <t>04207</t>
    <phoneticPr fontId="3"/>
  </si>
  <si>
    <t>04208</t>
    <phoneticPr fontId="3"/>
  </si>
  <si>
    <t>角田市</t>
    <phoneticPr fontId="3"/>
  </si>
  <si>
    <t>04208</t>
    <phoneticPr fontId="3"/>
  </si>
  <si>
    <t>角田市</t>
    <phoneticPr fontId="3"/>
  </si>
  <si>
    <t>宮城県</t>
    <phoneticPr fontId="3"/>
  </si>
  <si>
    <t>04208</t>
    <phoneticPr fontId="3"/>
  </si>
  <si>
    <t>04209</t>
    <phoneticPr fontId="3"/>
  </si>
  <si>
    <t>多賀城市</t>
    <phoneticPr fontId="3"/>
  </si>
  <si>
    <t>04209</t>
    <phoneticPr fontId="3"/>
  </si>
  <si>
    <t>多賀城市</t>
    <phoneticPr fontId="3"/>
  </si>
  <si>
    <t>多賀城市</t>
    <phoneticPr fontId="3"/>
  </si>
  <si>
    <t>04209</t>
    <phoneticPr fontId="3"/>
  </si>
  <si>
    <t>04211</t>
    <phoneticPr fontId="3"/>
  </si>
  <si>
    <t>岩沼市</t>
    <phoneticPr fontId="3"/>
  </si>
  <si>
    <t>04211</t>
    <phoneticPr fontId="3"/>
  </si>
  <si>
    <t>04211</t>
    <phoneticPr fontId="3"/>
  </si>
  <si>
    <t>岩沼市</t>
    <phoneticPr fontId="3"/>
  </si>
  <si>
    <t>04211</t>
    <phoneticPr fontId="3"/>
  </si>
  <si>
    <t>岩沼市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</si>
  <si>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</si>
  <si>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</si>
  <si>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</si>
  <si>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</si>
  <si>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</si>
  <si>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</si>
  <si>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04213</t>
    <phoneticPr fontId="3"/>
  </si>
  <si>
    <t>栗原市</t>
    <phoneticPr fontId="3"/>
  </si>
  <si>
    <t>04213</t>
    <phoneticPr fontId="3"/>
  </si>
  <si>
    <t>栗原市</t>
    <phoneticPr fontId="3"/>
  </si>
  <si>
    <t>栗原市</t>
    <phoneticPr fontId="3"/>
  </si>
  <si>
    <t>04213</t>
    <phoneticPr fontId="3"/>
  </si>
  <si>
    <t>栗原市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</si>
  <si>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</si>
  <si>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</si>
  <si>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</si>
  <si>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</si>
  <si>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</si>
  <si>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</si>
  <si>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04215</t>
  </si>
  <si>
    <t>04215</t>
    <phoneticPr fontId="3"/>
  </si>
  <si>
    <t>大崎市</t>
  </si>
  <si>
    <t>大崎市</t>
    <phoneticPr fontId="3"/>
  </si>
  <si>
    <t>大崎市</t>
    <phoneticPr fontId="3"/>
  </si>
  <si>
    <t>04215</t>
    <phoneticPr fontId="3"/>
  </si>
  <si>
    <t>大崎市</t>
    <phoneticPr fontId="3"/>
  </si>
  <si>
    <t>04936</t>
  </si>
  <si>
    <t>大崎地域広域行政事務組合</t>
  </si>
  <si>
    <t>宮城県</t>
    <phoneticPr fontId="3"/>
  </si>
  <si>
    <t>04215</t>
    <phoneticPr fontId="3"/>
  </si>
  <si>
    <t>大崎市</t>
    <phoneticPr fontId="3"/>
  </si>
  <si>
    <t>04301</t>
    <phoneticPr fontId="3"/>
  </si>
  <si>
    <t>蔵王町</t>
    <phoneticPr fontId="3"/>
  </si>
  <si>
    <t>04301</t>
    <phoneticPr fontId="3"/>
  </si>
  <si>
    <t>04301</t>
    <phoneticPr fontId="3"/>
  </si>
  <si>
    <t>04301</t>
    <phoneticPr fontId="3"/>
  </si>
  <si>
    <t>蔵王町</t>
    <phoneticPr fontId="3"/>
  </si>
  <si>
    <t>宮城県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</si>
  <si>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</si>
  <si>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</si>
  <si>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</si>
  <si>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</si>
  <si>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</si>
  <si>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</si>
  <si>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04321</t>
    <phoneticPr fontId="3"/>
  </si>
  <si>
    <t>04322</t>
    <phoneticPr fontId="3"/>
  </si>
  <si>
    <t>村田町</t>
    <phoneticPr fontId="3"/>
  </si>
  <si>
    <t>04322</t>
    <phoneticPr fontId="3"/>
  </si>
  <si>
    <t>村田町</t>
    <phoneticPr fontId="3"/>
  </si>
  <si>
    <t>04322</t>
    <phoneticPr fontId="3"/>
  </si>
  <si>
    <t>宮城県</t>
    <phoneticPr fontId="3"/>
  </si>
  <si>
    <t>04322</t>
    <phoneticPr fontId="3"/>
  </si>
  <si>
    <t>村田町</t>
    <phoneticPr fontId="3"/>
  </si>
  <si>
    <t>04323</t>
    <phoneticPr fontId="3"/>
  </si>
  <si>
    <t>柴田町</t>
    <phoneticPr fontId="3"/>
  </si>
  <si>
    <t>04323</t>
    <phoneticPr fontId="3"/>
  </si>
  <si>
    <t>柴田町</t>
    <phoneticPr fontId="3"/>
  </si>
  <si>
    <t>04323</t>
    <phoneticPr fontId="3"/>
  </si>
  <si>
    <t>柴田町</t>
    <phoneticPr fontId="3"/>
  </si>
  <si>
    <t>柴田町</t>
    <phoneticPr fontId="3"/>
  </si>
  <si>
    <t>宮城県</t>
    <phoneticPr fontId="3"/>
  </si>
  <si>
    <t>04341</t>
    <phoneticPr fontId="3"/>
  </si>
  <si>
    <t>丸森町</t>
    <phoneticPr fontId="3"/>
  </si>
  <si>
    <t>04341</t>
    <phoneticPr fontId="3"/>
  </si>
  <si>
    <t>04341</t>
    <phoneticPr fontId="3"/>
  </si>
  <si>
    <t>丸森町</t>
    <phoneticPr fontId="3"/>
  </si>
  <si>
    <t>04361</t>
    <phoneticPr fontId="3"/>
  </si>
  <si>
    <t>亘理町</t>
    <phoneticPr fontId="3"/>
  </si>
  <si>
    <t>亘理町</t>
    <phoneticPr fontId="3"/>
  </si>
  <si>
    <t>04361</t>
    <phoneticPr fontId="3"/>
  </si>
  <si>
    <t>04361</t>
    <phoneticPr fontId="3"/>
  </si>
  <si>
    <t>亘理町</t>
    <phoneticPr fontId="3"/>
  </si>
  <si>
    <t>04362</t>
    <phoneticPr fontId="3"/>
  </si>
  <si>
    <t>山元町</t>
    <phoneticPr fontId="3"/>
  </si>
  <si>
    <t>04362</t>
    <phoneticPr fontId="3"/>
  </si>
  <si>
    <t>山元町</t>
    <phoneticPr fontId="3"/>
  </si>
  <si>
    <t>04362</t>
    <phoneticPr fontId="3"/>
  </si>
  <si>
    <t>山元町</t>
    <phoneticPr fontId="3"/>
  </si>
  <si>
    <t>04401</t>
  </si>
  <si>
    <t>04401</t>
    <phoneticPr fontId="3"/>
  </si>
  <si>
    <t>松島町</t>
  </si>
  <si>
    <t>松島町</t>
    <phoneticPr fontId="3"/>
  </si>
  <si>
    <t>04401</t>
    <phoneticPr fontId="3"/>
  </si>
  <si>
    <t>松島町</t>
    <phoneticPr fontId="3"/>
  </si>
  <si>
    <t>04401</t>
    <phoneticPr fontId="3"/>
  </si>
  <si>
    <t>04872</t>
  </si>
  <si>
    <t>宮城東部衛生処理組合</t>
  </si>
  <si>
    <t>松島町</t>
    <phoneticPr fontId="3"/>
  </si>
  <si>
    <t>04421</t>
    <phoneticPr fontId="3"/>
  </si>
  <si>
    <t>大和町</t>
    <phoneticPr fontId="3"/>
  </si>
  <si>
    <t>04421</t>
    <phoneticPr fontId="3"/>
  </si>
  <si>
    <t>大和町</t>
    <phoneticPr fontId="3"/>
  </si>
  <si>
    <t>04421</t>
    <phoneticPr fontId="3"/>
  </si>
  <si>
    <t>大和町</t>
    <phoneticPr fontId="3"/>
  </si>
  <si>
    <t>04422</t>
    <phoneticPr fontId="3"/>
  </si>
  <si>
    <t>大郷町</t>
    <phoneticPr fontId="3"/>
  </si>
  <si>
    <t>大郷町</t>
    <phoneticPr fontId="3"/>
  </si>
  <si>
    <t>宮城県</t>
    <phoneticPr fontId="3"/>
  </si>
  <si>
    <t>04422</t>
    <phoneticPr fontId="3"/>
  </si>
  <si>
    <t>大郷町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</si>
  <si>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</si>
  <si>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</si>
  <si>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</si>
  <si>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</si>
  <si>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</si>
  <si>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</si>
  <si>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04444</t>
    <phoneticPr fontId="3"/>
  </si>
  <si>
    <t>色麻町</t>
    <phoneticPr fontId="3"/>
  </si>
  <si>
    <t>04444</t>
    <phoneticPr fontId="3"/>
  </si>
  <si>
    <t>色麻町</t>
    <phoneticPr fontId="3"/>
  </si>
  <si>
    <t>04445</t>
  </si>
  <si>
    <t>04445</t>
    <phoneticPr fontId="3"/>
  </si>
  <si>
    <t>加美町</t>
  </si>
  <si>
    <t>加美町</t>
    <phoneticPr fontId="3"/>
  </si>
  <si>
    <t>加美町</t>
    <phoneticPr fontId="3"/>
  </si>
  <si>
    <t>宮城県</t>
    <phoneticPr fontId="3"/>
  </si>
  <si>
    <t>04445</t>
    <phoneticPr fontId="3"/>
  </si>
  <si>
    <t>加美町</t>
    <phoneticPr fontId="3"/>
  </si>
  <si>
    <t>04445</t>
    <phoneticPr fontId="3"/>
  </si>
  <si>
    <t>04501</t>
  </si>
  <si>
    <t>04501</t>
    <phoneticPr fontId="3"/>
  </si>
  <si>
    <t>涌谷町</t>
  </si>
  <si>
    <t>涌谷町</t>
    <phoneticPr fontId="3"/>
  </si>
  <si>
    <t>涌谷町</t>
    <phoneticPr fontId="3"/>
  </si>
  <si>
    <t>涌谷町</t>
    <phoneticPr fontId="3"/>
  </si>
  <si>
    <t>宮城県</t>
    <phoneticPr fontId="3"/>
  </si>
  <si>
    <t>04501</t>
    <phoneticPr fontId="3"/>
  </si>
  <si>
    <t>涌谷町</t>
    <phoneticPr fontId="3"/>
  </si>
  <si>
    <t>04505</t>
  </si>
  <si>
    <t>04505</t>
    <phoneticPr fontId="3"/>
  </si>
  <si>
    <t>美里町</t>
  </si>
  <si>
    <t>美里町</t>
    <phoneticPr fontId="3"/>
  </si>
  <si>
    <t>美里町</t>
    <phoneticPr fontId="3"/>
  </si>
  <si>
    <t>04505</t>
    <phoneticPr fontId="3"/>
  </si>
  <si>
    <t>美里町</t>
    <phoneticPr fontId="3"/>
  </si>
  <si>
    <t>宮城県</t>
    <phoneticPr fontId="3"/>
  </si>
  <si>
    <t>04505</t>
    <phoneticPr fontId="3"/>
  </si>
  <si>
    <t>美里町</t>
    <phoneticPr fontId="3"/>
  </si>
  <si>
    <t>04581</t>
    <phoneticPr fontId="3"/>
  </si>
  <si>
    <t>女川町</t>
    <phoneticPr fontId="3"/>
  </si>
  <si>
    <t>04581</t>
    <phoneticPr fontId="3"/>
  </si>
  <si>
    <t>04581</t>
    <phoneticPr fontId="3"/>
  </si>
  <si>
    <t>女川町</t>
    <phoneticPr fontId="3"/>
  </si>
  <si>
    <t>04581</t>
    <phoneticPr fontId="3"/>
  </si>
  <si>
    <t>女川町</t>
    <phoneticPr fontId="3"/>
  </si>
  <si>
    <t>04869</t>
    <phoneticPr fontId="3"/>
  </si>
  <si>
    <t>亘理名取共立衛生処理組合</t>
    <phoneticPr fontId="3"/>
  </si>
  <si>
    <t>04869</t>
    <phoneticPr fontId="3"/>
  </si>
  <si>
    <t>亘理名取共立衛生処理組合</t>
    <phoneticPr fontId="3"/>
  </si>
  <si>
    <t>宮城県</t>
    <phoneticPr fontId="3"/>
  </si>
  <si>
    <t>04872</t>
    <phoneticPr fontId="3"/>
  </si>
  <si>
    <t>宮城東部衛生処理組合</t>
    <phoneticPr fontId="3"/>
  </si>
  <si>
    <t>04872</t>
    <phoneticPr fontId="3"/>
  </si>
  <si>
    <t>宮城東部衛生処理組合</t>
    <phoneticPr fontId="3"/>
  </si>
  <si>
    <t>04936</t>
    <phoneticPr fontId="3"/>
  </si>
  <si>
    <t>大崎地域広域行政事務組合</t>
    <phoneticPr fontId="3"/>
  </si>
  <si>
    <t>04936</t>
    <phoneticPr fontId="3"/>
  </si>
  <si>
    <t>大崎地域広域行政事務組合</t>
    <phoneticPr fontId="3"/>
  </si>
  <si>
    <t>04000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</si>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</sst>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5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199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198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198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409</v>
      </c>
      <c r="C7" s="76" t="s">
        <v>189</v>
      </c>
      <c r="D7" s="77">
        <f>SUM($D$8:$D$35)</f>
        <v>1361324</v>
      </c>
      <c r="E7" s="77">
        <f>SUM($E$8:$E$35)</f>
        <v>843329</v>
      </c>
      <c r="F7" s="77">
        <f>SUM($F$8:$F$35)</f>
        <v>727434</v>
      </c>
      <c r="G7" s="77">
        <f>SUM($G$8:$G$35)</f>
        <v>0</v>
      </c>
      <c r="H7" s="77">
        <f>SUM($H$8:$H$35)</f>
        <v>113700</v>
      </c>
      <c r="I7" s="77">
        <f>SUM($I$8:$I$35)</f>
        <v>0</v>
      </c>
      <c r="J7" s="88" t="s">
        <v>410</v>
      </c>
      <c r="K7" s="77">
        <f>SUM($K$8:$K$35)</f>
        <v>2195</v>
      </c>
      <c r="L7" s="77">
        <f>SUM($L$8:$L$35)</f>
        <v>517995</v>
      </c>
      <c r="M7" s="77">
        <f>SUM($M$8:$M$35)</f>
        <v>16377</v>
      </c>
      <c r="N7" s="77">
        <f>SUM($N$8:$N$35)</f>
        <v>7751</v>
      </c>
      <c r="O7" s="77">
        <f>SUM($O$8:$O$35)</f>
        <v>7733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88" t="s">
        <v>410</v>
      </c>
      <c r="T7" s="77">
        <f>SUM($T$8:$T$35)</f>
        <v>18</v>
      </c>
      <c r="U7" s="77">
        <f>SUM($U$8:$U$35)</f>
        <v>8626</v>
      </c>
      <c r="V7" s="77">
        <f>SUM($V$8:$V$35)</f>
        <v>1377701</v>
      </c>
      <c r="W7" s="77">
        <f>SUM($W$8:$W$35)</f>
        <v>851080</v>
      </c>
      <c r="X7" s="77">
        <f>SUM($X$8:$X$35)</f>
        <v>735167</v>
      </c>
      <c r="Y7" s="77">
        <f>SUM($Y$8:$Y$35)</f>
        <v>0</v>
      </c>
      <c r="Z7" s="77">
        <f>SUM($Z$8:$Z$35)</f>
        <v>113700</v>
      </c>
      <c r="AA7" s="77">
        <f>SUM($AA$8:$AA$35)</f>
        <v>0</v>
      </c>
      <c r="AB7" s="88" t="s">
        <v>410</v>
      </c>
      <c r="AC7" s="77">
        <f>SUM($AC$8:$AC$35)</f>
        <v>2213</v>
      </c>
      <c r="AD7" s="77">
        <f>SUM($AD$8:$AD$35)</f>
        <v>526621</v>
      </c>
      <c r="AE7" s="77">
        <f>SUM($AE$8:$AE$35)</f>
        <v>211318</v>
      </c>
      <c r="AF7" s="77">
        <f>SUM($AF$8:$AF$35)</f>
        <v>211318</v>
      </c>
      <c r="AG7" s="77">
        <f>SUM($AG$8:$AG$35)</f>
        <v>0</v>
      </c>
      <c r="AH7" s="77">
        <f>SUM($AH$8:$AH$35)</f>
        <v>201085</v>
      </c>
      <c r="AI7" s="77">
        <f>SUM($AI$8:$AI$35)</f>
        <v>6556</v>
      </c>
      <c r="AJ7" s="77">
        <f>SUM($AJ$8:$AJ$35)</f>
        <v>3677</v>
      </c>
      <c r="AK7" s="77">
        <f>SUM($AK$8:$AK$35)</f>
        <v>0</v>
      </c>
      <c r="AL7" s="77">
        <f>SUM($AL$8:$AL$35)</f>
        <v>0</v>
      </c>
      <c r="AM7" s="77">
        <f>SUM($AM$8:$AM$35)</f>
        <v>985828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17013</v>
      </c>
      <c r="AT7" s="77">
        <f>SUM($AT$8:$AT$35)</f>
        <v>249</v>
      </c>
      <c r="AU7" s="77">
        <f>SUM($AU$8:$AU$35)</f>
        <v>16350</v>
      </c>
      <c r="AV7" s="77">
        <f>SUM($AV$8:$AV$35)</f>
        <v>414</v>
      </c>
      <c r="AW7" s="77">
        <f>SUM($AW$8:$AW$35)</f>
        <v>0</v>
      </c>
      <c r="AX7" s="77">
        <f>SUM($AX$8:$AX$35)</f>
        <v>968815</v>
      </c>
      <c r="AY7" s="77">
        <f>SUM($AY$8:$AY$35)</f>
        <v>132609</v>
      </c>
      <c r="AZ7" s="77">
        <f>SUM($AZ$8:$AZ$35)</f>
        <v>309003</v>
      </c>
      <c r="BA7" s="77">
        <f>SUM($BA$8:$BA$35)</f>
        <v>78982</v>
      </c>
      <c r="BB7" s="77">
        <f>SUM($BB$8:$BB$35)</f>
        <v>448221</v>
      </c>
      <c r="BC7" s="77">
        <f>SUM($BC$8:$BC$35)</f>
        <v>1327</v>
      </c>
      <c r="BD7" s="77">
        <f>SUM($BD$8:$BD$35)</f>
        <v>0</v>
      </c>
      <c r="BE7" s="77">
        <f>SUM($BE$8:$BE$35)</f>
        <v>162851</v>
      </c>
      <c r="BF7" s="77">
        <f>SUM($BF$8:$BF$35)</f>
        <v>1359997</v>
      </c>
      <c r="BG7" s="77">
        <f>SUM($BG$8:$BG$35)</f>
        <v>13750</v>
      </c>
      <c r="BH7" s="77">
        <f>SUM($BH$8:$BH$35)</f>
        <v>13750</v>
      </c>
      <c r="BI7" s="77">
        <f>SUM($BI$8:$BI$35)</f>
        <v>0</v>
      </c>
      <c r="BJ7" s="77">
        <f>SUM($BJ$8:$BJ$35)</f>
        <v>13750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2451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0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2451</v>
      </c>
      <c r="CA7" s="77">
        <f>SUM($CA$8:$CA$35)</f>
        <v>2396</v>
      </c>
      <c r="CB7" s="77">
        <f>SUM($CB$8:$CB$35)</f>
        <v>46</v>
      </c>
      <c r="CC7" s="77">
        <f>SUM($CC$8:$CC$35)</f>
        <v>0</v>
      </c>
      <c r="CD7" s="77">
        <f>SUM($CD$8:$CD$35)</f>
        <v>9</v>
      </c>
      <c r="CE7" s="77">
        <f>SUM($CE$8:$CE$35)</f>
        <v>167</v>
      </c>
      <c r="CF7" s="77">
        <f>SUM($CF$8:$CF$35)</f>
        <v>0</v>
      </c>
      <c r="CG7" s="77">
        <f>SUM($CG$8:$CG$35)</f>
        <v>9</v>
      </c>
      <c r="CH7" s="77">
        <f>SUM($CH$8:$CH$35)</f>
        <v>16210</v>
      </c>
      <c r="CI7" s="77">
        <f>SUM($CI$8:$CI$35)</f>
        <v>225068</v>
      </c>
      <c r="CJ7" s="77">
        <f>SUM($CJ$8:$CJ$35)</f>
        <v>225068</v>
      </c>
      <c r="CK7" s="77">
        <f>SUM($CK$8:$CK$35)</f>
        <v>0</v>
      </c>
      <c r="CL7" s="77">
        <f>SUM($CL$8:$CL$35)</f>
        <v>214835</v>
      </c>
      <c r="CM7" s="77">
        <f>SUM($CM$8:$CM$35)</f>
        <v>6556</v>
      </c>
      <c r="CN7" s="77">
        <f>SUM($CN$8:$CN$35)</f>
        <v>3677</v>
      </c>
      <c r="CO7" s="77">
        <f>SUM($CO$8:$CO$35)</f>
        <v>0</v>
      </c>
      <c r="CP7" s="77">
        <f>SUM($CP$8:$CP$35)</f>
        <v>0</v>
      </c>
      <c r="CQ7" s="77">
        <f>SUM($CQ$8:$CQ$35)</f>
        <v>988279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17013</v>
      </c>
      <c r="CX7" s="77">
        <f>SUM($CX$8:$CX$35)</f>
        <v>249</v>
      </c>
      <c r="CY7" s="77">
        <f>SUM($CY$8:$CY$35)</f>
        <v>16350</v>
      </c>
      <c r="CZ7" s="77">
        <f>SUM($CZ$8:$CZ$35)</f>
        <v>414</v>
      </c>
      <c r="DA7" s="77">
        <f>SUM($DA$8:$DA$35)</f>
        <v>0</v>
      </c>
      <c r="DB7" s="77">
        <f>SUM($DB$8:$DB$35)</f>
        <v>971266</v>
      </c>
      <c r="DC7" s="77">
        <f>SUM($DC$8:$DC$35)</f>
        <v>135005</v>
      </c>
      <c r="DD7" s="77">
        <f>SUM($DD$8:$DD$35)</f>
        <v>309049</v>
      </c>
      <c r="DE7" s="77">
        <f>SUM($DE$8:$DE$35)</f>
        <v>78982</v>
      </c>
      <c r="DF7" s="77">
        <f>SUM($DF$8:$DF$35)</f>
        <v>448230</v>
      </c>
      <c r="DG7" s="77">
        <f>SUM($DG$8:$DG$35)</f>
        <v>1494</v>
      </c>
      <c r="DH7" s="77">
        <f>SUM($DH$8:$DH$35)</f>
        <v>0</v>
      </c>
      <c r="DI7" s="77">
        <f>SUM($DI$8:$DI$35)</f>
        <v>162860</v>
      </c>
      <c r="DJ7" s="77">
        <f>SUM($DJ$8:$DJ$35)</f>
        <v>1376207</v>
      </c>
    </row>
    <row r="8" spans="1:114" s="8" customFormat="1" ht="12" customHeight="1">
      <c r="A8" s="8" t="s">
        <v>206</v>
      </c>
      <c r="B8" s="80" t="s">
        <v>204</v>
      </c>
      <c r="C8" s="8" t="s">
        <v>205</v>
      </c>
      <c r="D8" s="81">
        <f>SUM(E8,+L8)</f>
        <v>272362</v>
      </c>
      <c r="E8" s="81">
        <f>SUM(F8:I8)+K8</f>
        <v>232445</v>
      </c>
      <c r="F8" s="81">
        <v>118745</v>
      </c>
      <c r="G8" s="81">
        <v>0</v>
      </c>
      <c r="H8" s="81">
        <v>113700</v>
      </c>
      <c r="I8" s="81">
        <v>0</v>
      </c>
      <c r="J8" s="89" t="s">
        <v>191</v>
      </c>
      <c r="K8" s="81">
        <v>0</v>
      </c>
      <c r="L8" s="81">
        <v>39917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272362</v>
      </c>
      <c r="W8" s="81">
        <v>232445</v>
      </c>
      <c r="X8" s="81">
        <v>118745</v>
      </c>
      <c r="Y8" s="81">
        <v>0</v>
      </c>
      <c r="Z8" s="81">
        <v>113700</v>
      </c>
      <c r="AA8" s="81">
        <v>0</v>
      </c>
      <c r="AB8" s="89" t="s">
        <v>191</v>
      </c>
      <c r="AC8" s="81">
        <v>0</v>
      </c>
      <c r="AD8" s="81">
        <v>39917</v>
      </c>
      <c r="AE8" s="81">
        <f>SUM(AF8,+AK8)</f>
        <v>207641</v>
      </c>
      <c r="AF8" s="81">
        <f>SUM(AG8:AJ8)</f>
        <v>207641</v>
      </c>
      <c r="AG8" s="81">
        <v>0</v>
      </c>
      <c r="AH8" s="81">
        <v>201085</v>
      </c>
      <c r="AI8" s="81">
        <v>6556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57140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57140</v>
      </c>
      <c r="AY8" s="81">
        <v>4203</v>
      </c>
      <c r="AZ8" s="81">
        <v>0</v>
      </c>
      <c r="BA8" s="81">
        <v>2754</v>
      </c>
      <c r="BB8" s="81">
        <v>50183</v>
      </c>
      <c r="BC8" s="81">
        <f>組合分担金内訳!E8</f>
        <v>0</v>
      </c>
      <c r="BD8" s="81">
        <v>0</v>
      </c>
      <c r="BE8" s="81">
        <v>7581</v>
      </c>
      <c r="BF8" s="81">
        <f>SUM(AE8,+AM8,+BE8)</f>
        <v>272362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207641</v>
      </c>
      <c r="CJ8" s="81">
        <f t="shared" ref="CJ8:CJ35" si="1">SUM(AF8,+BH8)</f>
        <v>207641</v>
      </c>
      <c r="CK8" s="81">
        <f t="shared" ref="CK8:CK35" si="2">SUM(AG8,+BI8)</f>
        <v>0</v>
      </c>
      <c r="CL8" s="81">
        <f t="shared" ref="CL8:CL35" si="3">SUM(AH8,+BJ8)</f>
        <v>201085</v>
      </c>
      <c r="CM8" s="81">
        <f t="shared" ref="CM8:CM35" si="4">SUM(AI8,+BK8)</f>
        <v>6556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57140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57140</v>
      </c>
      <c r="DC8" s="81">
        <f t="shared" ref="DC8:DC35" si="20">SUM(AY8,+CA8)</f>
        <v>4203</v>
      </c>
      <c r="DD8" s="81">
        <f t="shared" ref="DD8:DD35" si="21">SUM(AZ8,+CB8)</f>
        <v>0</v>
      </c>
      <c r="DE8" s="81">
        <f t="shared" ref="DE8:DE35" si="22">SUM(BA8,+CC8)</f>
        <v>2754</v>
      </c>
      <c r="DF8" s="81">
        <f t="shared" ref="DF8:DF35" si="23">SUM(BB8,+CD8)</f>
        <v>50183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7581</v>
      </c>
      <c r="DJ8" s="81">
        <f t="shared" ref="DJ8:DJ35" si="27">SUM(BF8,+CH8)</f>
        <v>272362</v>
      </c>
    </row>
    <row r="9" spans="1:114" s="8" customFormat="1" ht="12" customHeight="1">
      <c r="A9" s="8" t="s">
        <v>200</v>
      </c>
      <c r="B9" s="80" t="s">
        <v>212</v>
      </c>
      <c r="C9" s="8" t="s">
        <v>213</v>
      </c>
      <c r="D9" s="81">
        <f>SUM(E9,+L9)</f>
        <v>2051</v>
      </c>
      <c r="E9" s="81">
        <f>SUM(F9:I9)+K9</f>
        <v>1025</v>
      </c>
      <c r="F9" s="81">
        <v>1025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1026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2051</v>
      </c>
      <c r="W9" s="81">
        <v>1025</v>
      </c>
      <c r="X9" s="81">
        <v>1025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1026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2051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2051</v>
      </c>
      <c r="AT9" s="81">
        <v>0</v>
      </c>
      <c r="AU9" s="81">
        <v>2051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2051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2051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2051</v>
      </c>
      <c r="CX9" s="81">
        <f t="shared" si="15"/>
        <v>0</v>
      </c>
      <c r="CY9" s="81">
        <f t="shared" si="16"/>
        <v>2051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2051</v>
      </c>
    </row>
    <row r="10" spans="1:114" s="8" customFormat="1" ht="12" customHeight="1">
      <c r="A10" s="8" t="s">
        <v>200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18</v>
      </c>
      <c r="N10" s="81">
        <f>SUM(O10:R10)+T10</f>
        <v>18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18</v>
      </c>
      <c r="U10" s="81">
        <v>0</v>
      </c>
      <c r="V10" s="81">
        <v>18</v>
      </c>
      <c r="W10" s="81">
        <v>18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18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9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9</v>
      </c>
      <c r="CA10" s="81">
        <v>0</v>
      </c>
      <c r="CB10" s="81">
        <v>0</v>
      </c>
      <c r="CC10" s="81">
        <v>0</v>
      </c>
      <c r="CD10" s="81">
        <v>9</v>
      </c>
      <c r="CE10" s="81">
        <f>組合分担金内訳!H10</f>
        <v>0</v>
      </c>
      <c r="CF10" s="81">
        <v>0</v>
      </c>
      <c r="CG10" s="81">
        <v>9</v>
      </c>
      <c r="CH10" s="81">
        <f>SUM(BG10,+BO10,+CG10)</f>
        <v>18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9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9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9</v>
      </c>
      <c r="DG10" s="81">
        <f t="shared" si="24"/>
        <v>0</v>
      </c>
      <c r="DH10" s="81">
        <f t="shared" si="25"/>
        <v>0</v>
      </c>
      <c r="DI10" s="81">
        <f t="shared" si="26"/>
        <v>9</v>
      </c>
      <c r="DJ10" s="81">
        <f t="shared" si="27"/>
        <v>18</v>
      </c>
    </row>
    <row r="11" spans="1:114" s="8" customFormat="1" ht="12" customHeight="1">
      <c r="A11" s="8" t="s">
        <v>206</v>
      </c>
      <c r="B11" s="80" t="s">
        <v>222</v>
      </c>
      <c r="C11" s="8" t="s">
        <v>223</v>
      </c>
      <c r="D11" s="81">
        <f>SUM(E11,+L11)</f>
        <v>278431</v>
      </c>
      <c r="E11" s="81">
        <f>SUM(F11:I11)+K11</f>
        <v>140246</v>
      </c>
      <c r="F11" s="81">
        <v>138051</v>
      </c>
      <c r="G11" s="81">
        <v>0</v>
      </c>
      <c r="H11" s="81">
        <v>0</v>
      </c>
      <c r="I11" s="81">
        <v>0</v>
      </c>
      <c r="J11" s="89" t="s">
        <v>191</v>
      </c>
      <c r="K11" s="81">
        <v>2195</v>
      </c>
      <c r="L11" s="81">
        <v>138185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278431</v>
      </c>
      <c r="W11" s="81">
        <v>140246</v>
      </c>
      <c r="X11" s="81">
        <v>138051</v>
      </c>
      <c r="Y11" s="81">
        <v>0</v>
      </c>
      <c r="Z11" s="81">
        <v>0</v>
      </c>
      <c r="AA11" s="81">
        <v>0</v>
      </c>
      <c r="AB11" s="89" t="s">
        <v>191</v>
      </c>
      <c r="AC11" s="81">
        <v>2195</v>
      </c>
      <c r="AD11" s="81">
        <v>138185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218701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218701</v>
      </c>
      <c r="AY11" s="81">
        <v>5191</v>
      </c>
      <c r="AZ11" s="81">
        <v>0</v>
      </c>
      <c r="BA11" s="81">
        <v>54867</v>
      </c>
      <c r="BB11" s="81">
        <v>158643</v>
      </c>
      <c r="BC11" s="81">
        <f>組合分担金内訳!E11</f>
        <v>0</v>
      </c>
      <c r="BD11" s="81">
        <v>0</v>
      </c>
      <c r="BE11" s="81">
        <v>59730</v>
      </c>
      <c r="BF11" s="81">
        <f>SUM(AE11,+AM11,+BE11)</f>
        <v>278431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218701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218701</v>
      </c>
      <c r="DC11" s="81">
        <f t="shared" si="20"/>
        <v>5191</v>
      </c>
      <c r="DD11" s="81">
        <f t="shared" si="21"/>
        <v>0</v>
      </c>
      <c r="DE11" s="81">
        <f t="shared" si="22"/>
        <v>54867</v>
      </c>
      <c r="DF11" s="81">
        <f t="shared" si="23"/>
        <v>158643</v>
      </c>
      <c r="DG11" s="81">
        <f t="shared" si="24"/>
        <v>0</v>
      </c>
      <c r="DH11" s="81">
        <f t="shared" si="25"/>
        <v>0</v>
      </c>
      <c r="DI11" s="81">
        <f t="shared" si="26"/>
        <v>59730</v>
      </c>
      <c r="DJ11" s="81">
        <f t="shared" si="27"/>
        <v>278431</v>
      </c>
    </row>
    <row r="12" spans="1:114" s="8" customFormat="1" ht="12" customHeight="1">
      <c r="A12" s="8" t="s">
        <v>200</v>
      </c>
      <c r="B12" s="80" t="s">
        <v>226</v>
      </c>
      <c r="C12" s="8" t="s">
        <v>227</v>
      </c>
      <c r="D12" s="81">
        <f>SUM(E12,+L12)</f>
        <v>16887</v>
      </c>
      <c r="E12" s="81">
        <f>SUM(F12:I12)+K12</f>
        <v>8245</v>
      </c>
      <c r="F12" s="81">
        <v>8245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8642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16887</v>
      </c>
      <c r="W12" s="81">
        <v>8245</v>
      </c>
      <c r="X12" s="81">
        <v>8245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8642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16492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16492</v>
      </c>
      <c r="AY12" s="81">
        <v>15072</v>
      </c>
      <c r="AZ12" s="81">
        <v>0</v>
      </c>
      <c r="BA12" s="81">
        <v>0</v>
      </c>
      <c r="BB12" s="81">
        <v>1420</v>
      </c>
      <c r="BC12" s="81">
        <f>組合分担金内訳!E12</f>
        <v>0</v>
      </c>
      <c r="BD12" s="81">
        <v>0</v>
      </c>
      <c r="BE12" s="81">
        <v>395</v>
      </c>
      <c r="BF12" s="81">
        <f>SUM(AE12,+AM12,+BE12)</f>
        <v>16887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16492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16492</v>
      </c>
      <c r="DC12" s="81">
        <f t="shared" si="20"/>
        <v>15072</v>
      </c>
      <c r="DD12" s="81">
        <f t="shared" si="21"/>
        <v>0</v>
      </c>
      <c r="DE12" s="81">
        <f t="shared" si="22"/>
        <v>0</v>
      </c>
      <c r="DF12" s="81">
        <f t="shared" si="23"/>
        <v>1420</v>
      </c>
      <c r="DG12" s="81">
        <f t="shared" si="24"/>
        <v>0</v>
      </c>
      <c r="DH12" s="81">
        <f t="shared" si="25"/>
        <v>0</v>
      </c>
      <c r="DI12" s="81">
        <f t="shared" si="26"/>
        <v>395</v>
      </c>
      <c r="DJ12" s="81">
        <f t="shared" si="27"/>
        <v>16887</v>
      </c>
    </row>
    <row r="13" spans="1:114" s="8" customFormat="1" ht="12" customHeight="1">
      <c r="A13" s="8" t="s">
        <v>206</v>
      </c>
      <c r="B13" s="80" t="s">
        <v>232</v>
      </c>
      <c r="C13" s="8" t="s">
        <v>233</v>
      </c>
      <c r="D13" s="81">
        <f>SUM(E13,+L13)</f>
        <v>175985</v>
      </c>
      <c r="E13" s="81">
        <f>SUM(F13:I13)+K13</f>
        <v>171632</v>
      </c>
      <c r="F13" s="81">
        <v>171632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4353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175985</v>
      </c>
      <c r="W13" s="81">
        <v>171632</v>
      </c>
      <c r="X13" s="81">
        <v>171632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4353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136775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2850</v>
      </c>
      <c r="AT13" s="81">
        <v>0</v>
      </c>
      <c r="AU13" s="81">
        <v>2850</v>
      </c>
      <c r="AV13" s="81">
        <v>0</v>
      </c>
      <c r="AW13" s="81">
        <v>0</v>
      </c>
      <c r="AX13" s="81">
        <f>SUM(AY13:BB13)</f>
        <v>133925</v>
      </c>
      <c r="AY13" s="81">
        <v>4506</v>
      </c>
      <c r="AZ13" s="81">
        <v>22902</v>
      </c>
      <c r="BA13" s="81">
        <v>21361</v>
      </c>
      <c r="BB13" s="81">
        <v>85156</v>
      </c>
      <c r="BC13" s="81">
        <f>組合分担金内訳!E13</f>
        <v>0</v>
      </c>
      <c r="BD13" s="81">
        <v>0</v>
      </c>
      <c r="BE13" s="81">
        <v>39210</v>
      </c>
      <c r="BF13" s="81">
        <f>SUM(AE13,+AM13,+BE13)</f>
        <v>175985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136775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2850</v>
      </c>
      <c r="CX13" s="81">
        <f t="shared" si="15"/>
        <v>0</v>
      </c>
      <c r="CY13" s="81">
        <f t="shared" si="16"/>
        <v>2850</v>
      </c>
      <c r="CZ13" s="81">
        <f t="shared" si="17"/>
        <v>0</v>
      </c>
      <c r="DA13" s="81">
        <f t="shared" si="18"/>
        <v>0</v>
      </c>
      <c r="DB13" s="81">
        <f t="shared" si="19"/>
        <v>133925</v>
      </c>
      <c r="DC13" s="81">
        <f t="shared" si="20"/>
        <v>4506</v>
      </c>
      <c r="DD13" s="81">
        <f t="shared" si="21"/>
        <v>22902</v>
      </c>
      <c r="DE13" s="81">
        <f t="shared" si="22"/>
        <v>21361</v>
      </c>
      <c r="DF13" s="81">
        <f t="shared" si="23"/>
        <v>85156</v>
      </c>
      <c r="DG13" s="81">
        <f t="shared" si="24"/>
        <v>0</v>
      </c>
      <c r="DH13" s="81">
        <f t="shared" si="25"/>
        <v>0</v>
      </c>
      <c r="DI13" s="81">
        <f t="shared" si="26"/>
        <v>39210</v>
      </c>
      <c r="DJ13" s="81">
        <f t="shared" si="27"/>
        <v>175985</v>
      </c>
    </row>
    <row r="14" spans="1:114" s="8" customFormat="1" ht="12" customHeight="1">
      <c r="A14" s="8" t="s">
        <v>200</v>
      </c>
      <c r="B14" s="80" t="s">
        <v>238</v>
      </c>
      <c r="C14" s="8" t="s">
        <v>239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244</v>
      </c>
      <c r="C15" s="8" t="s">
        <v>245</v>
      </c>
      <c r="D15" s="81">
        <f>SUM(E15,+L15)</f>
        <v>8193</v>
      </c>
      <c r="E15" s="81">
        <f>SUM(F15:I15)+K15</f>
        <v>3948</v>
      </c>
      <c r="F15" s="81">
        <v>3948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4245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8193</v>
      </c>
      <c r="W15" s="81">
        <v>3948</v>
      </c>
      <c r="X15" s="81">
        <v>3948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4245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603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603</v>
      </c>
      <c r="AY15" s="81">
        <v>245</v>
      </c>
      <c r="AZ15" s="81">
        <v>358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7590</v>
      </c>
      <c r="BF15" s="81">
        <f>SUM(AE15,+AM15,+BE15)</f>
        <v>8193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603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603</v>
      </c>
      <c r="DC15" s="81">
        <f t="shared" si="20"/>
        <v>245</v>
      </c>
      <c r="DD15" s="81">
        <f t="shared" si="21"/>
        <v>358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7590</v>
      </c>
      <c r="DJ15" s="81">
        <f t="shared" si="27"/>
        <v>8193</v>
      </c>
    </row>
    <row r="16" spans="1:114" s="8" customFormat="1" ht="12" customHeight="1">
      <c r="A16" s="8" t="s">
        <v>206</v>
      </c>
      <c r="B16" s="80" t="s">
        <v>251</v>
      </c>
      <c r="C16" s="8" t="s">
        <v>252</v>
      </c>
      <c r="D16" s="81">
        <f>SUM(E16,+L16)</f>
        <v>202666</v>
      </c>
      <c r="E16" s="81">
        <f>SUM(F16:I16)+K16</f>
        <v>76372</v>
      </c>
      <c r="F16" s="81">
        <v>76372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126294</v>
      </c>
      <c r="M16" s="81">
        <f>SUM(N16,+U16)</f>
        <v>363</v>
      </c>
      <c r="N16" s="81">
        <f>SUM(O16:R16)+T16</f>
        <v>181</v>
      </c>
      <c r="O16" s="81">
        <v>181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182</v>
      </c>
      <c r="V16" s="81">
        <v>203029</v>
      </c>
      <c r="W16" s="81">
        <v>76553</v>
      </c>
      <c r="X16" s="81">
        <v>76553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126476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202666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8928</v>
      </c>
      <c r="AT16" s="81">
        <v>0</v>
      </c>
      <c r="AU16" s="81">
        <v>8928</v>
      </c>
      <c r="AV16" s="81">
        <v>0</v>
      </c>
      <c r="AW16" s="81">
        <v>0</v>
      </c>
      <c r="AX16" s="81">
        <f>SUM(AY16:BB16)</f>
        <v>193738</v>
      </c>
      <c r="AY16" s="81">
        <v>21283</v>
      </c>
      <c r="AZ16" s="81">
        <v>158018</v>
      </c>
      <c r="BA16" s="81">
        <v>0</v>
      </c>
      <c r="BB16" s="81">
        <v>14437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202666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363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363</v>
      </c>
      <c r="CA16" s="81">
        <v>317</v>
      </c>
      <c r="CB16" s="81">
        <v>46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363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203029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8928</v>
      </c>
      <c r="CX16" s="81">
        <f t="shared" si="15"/>
        <v>0</v>
      </c>
      <c r="CY16" s="81">
        <f t="shared" si="16"/>
        <v>8928</v>
      </c>
      <c r="CZ16" s="81">
        <f t="shared" si="17"/>
        <v>0</v>
      </c>
      <c r="DA16" s="81">
        <f t="shared" si="18"/>
        <v>0</v>
      </c>
      <c r="DB16" s="81">
        <f t="shared" si="19"/>
        <v>194101</v>
      </c>
      <c r="DC16" s="81">
        <f t="shared" si="20"/>
        <v>21600</v>
      </c>
      <c r="DD16" s="81">
        <f t="shared" si="21"/>
        <v>158064</v>
      </c>
      <c r="DE16" s="81">
        <f t="shared" si="22"/>
        <v>0</v>
      </c>
      <c r="DF16" s="81">
        <f t="shared" si="23"/>
        <v>14437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203029</v>
      </c>
    </row>
    <row r="17" spans="1:114" s="8" customFormat="1" ht="12" customHeight="1">
      <c r="A17" s="8" t="s">
        <v>214</v>
      </c>
      <c r="B17" s="80" t="s">
        <v>257</v>
      </c>
      <c r="C17" s="8" t="s">
        <v>258</v>
      </c>
      <c r="D17" s="81">
        <f>SUM(E17,+L17)</f>
        <v>12717</v>
      </c>
      <c r="E17" s="81">
        <f>SUM(F17:I17)+K17</f>
        <v>6358</v>
      </c>
      <c r="F17" s="81">
        <v>6358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6359</v>
      </c>
      <c r="M17" s="81">
        <f>SUM(N17,+U17)</f>
        <v>13750</v>
      </c>
      <c r="N17" s="81">
        <f>SUM(O17:R17)+T17</f>
        <v>5473</v>
      </c>
      <c r="O17" s="81">
        <v>5473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8277</v>
      </c>
      <c r="V17" s="81">
        <v>26467</v>
      </c>
      <c r="W17" s="81">
        <v>11831</v>
      </c>
      <c r="X17" s="81">
        <v>11831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14636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10343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312</v>
      </c>
      <c r="AT17" s="81">
        <v>0</v>
      </c>
      <c r="AU17" s="81">
        <v>312</v>
      </c>
      <c r="AV17" s="81">
        <v>0</v>
      </c>
      <c r="AW17" s="81">
        <v>0</v>
      </c>
      <c r="AX17" s="81">
        <f>SUM(AY17:BB17)</f>
        <v>10031</v>
      </c>
      <c r="AY17" s="81">
        <v>1546</v>
      </c>
      <c r="AZ17" s="81">
        <v>5901</v>
      </c>
      <c r="BA17" s="81">
        <v>0</v>
      </c>
      <c r="BB17" s="81">
        <v>2584</v>
      </c>
      <c r="BC17" s="81">
        <f>組合分担金内訳!E17</f>
        <v>0</v>
      </c>
      <c r="BD17" s="81">
        <v>0</v>
      </c>
      <c r="BE17" s="81">
        <v>2374</v>
      </c>
      <c r="BF17" s="81">
        <f>SUM(AE17,+AM17,+BE17)</f>
        <v>12717</v>
      </c>
      <c r="BG17" s="81">
        <f>SUM(BH17,+BM17)</f>
        <v>13750</v>
      </c>
      <c r="BH17" s="81">
        <f>SUM(BI17:BL17)</f>
        <v>13750</v>
      </c>
      <c r="BI17" s="81">
        <v>0</v>
      </c>
      <c r="BJ17" s="81">
        <v>13750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13750</v>
      </c>
      <c r="CI17" s="81">
        <f t="shared" si="0"/>
        <v>13750</v>
      </c>
      <c r="CJ17" s="81">
        <f t="shared" si="1"/>
        <v>13750</v>
      </c>
      <c r="CK17" s="81">
        <f t="shared" si="2"/>
        <v>0</v>
      </c>
      <c r="CL17" s="81">
        <f t="shared" si="3"/>
        <v>13750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10343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312</v>
      </c>
      <c r="CX17" s="81">
        <f t="shared" si="15"/>
        <v>0</v>
      </c>
      <c r="CY17" s="81">
        <f t="shared" si="16"/>
        <v>312</v>
      </c>
      <c r="CZ17" s="81">
        <f t="shared" si="17"/>
        <v>0</v>
      </c>
      <c r="DA17" s="81">
        <f t="shared" si="18"/>
        <v>0</v>
      </c>
      <c r="DB17" s="81">
        <f t="shared" si="19"/>
        <v>10031</v>
      </c>
      <c r="DC17" s="81">
        <f t="shared" si="20"/>
        <v>1546</v>
      </c>
      <c r="DD17" s="81">
        <f t="shared" si="21"/>
        <v>5901</v>
      </c>
      <c r="DE17" s="81">
        <f t="shared" si="22"/>
        <v>0</v>
      </c>
      <c r="DF17" s="81">
        <f t="shared" si="23"/>
        <v>2584</v>
      </c>
      <c r="DG17" s="81">
        <f t="shared" si="24"/>
        <v>0</v>
      </c>
      <c r="DH17" s="81">
        <f t="shared" si="25"/>
        <v>0</v>
      </c>
      <c r="DI17" s="81">
        <f t="shared" si="26"/>
        <v>2374</v>
      </c>
      <c r="DJ17" s="81">
        <f t="shared" si="27"/>
        <v>26467</v>
      </c>
    </row>
    <row r="18" spans="1:114" s="8" customFormat="1" ht="12" customHeight="1">
      <c r="A18" s="8" t="s">
        <v>206</v>
      </c>
      <c r="B18" s="80" t="s">
        <v>264</v>
      </c>
      <c r="C18" s="8" t="s">
        <v>265</v>
      </c>
      <c r="D18" s="81">
        <f>SUM(E18,+L18)</f>
        <v>108715</v>
      </c>
      <c r="E18" s="81">
        <f>SUM(F18:I18)+K18</f>
        <v>54357</v>
      </c>
      <c r="F18" s="81">
        <v>54357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54358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108715</v>
      </c>
      <c r="W18" s="81">
        <v>54357</v>
      </c>
      <c r="X18" s="81">
        <v>54357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54358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108715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108715</v>
      </c>
      <c r="AY18" s="81">
        <v>3799</v>
      </c>
      <c r="AZ18" s="81">
        <v>104916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108715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108715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108715</v>
      </c>
      <c r="DC18" s="81">
        <f t="shared" si="20"/>
        <v>3799</v>
      </c>
      <c r="DD18" s="81">
        <f t="shared" si="21"/>
        <v>104916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108715</v>
      </c>
    </row>
    <row r="19" spans="1:114" s="8" customFormat="1" ht="12" customHeight="1">
      <c r="A19" s="8" t="s">
        <v>206</v>
      </c>
      <c r="B19" s="80" t="s">
        <v>271</v>
      </c>
      <c r="C19" s="8" t="s">
        <v>273</v>
      </c>
      <c r="D19" s="81">
        <f>SUM(E19,+L19)</f>
        <v>39453</v>
      </c>
      <c r="E19" s="81">
        <f>SUM(F19:I19)+K19</f>
        <v>18461</v>
      </c>
      <c r="F19" s="81">
        <v>18461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20992</v>
      </c>
      <c r="M19" s="81">
        <f>SUM(N19,+U19)</f>
        <v>2179</v>
      </c>
      <c r="N19" s="81">
        <f>SUM(O19:R19)+T19</f>
        <v>2079</v>
      </c>
      <c r="O19" s="81">
        <v>2079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100</v>
      </c>
      <c r="V19" s="81">
        <v>41632</v>
      </c>
      <c r="W19" s="81">
        <v>20540</v>
      </c>
      <c r="X19" s="81">
        <v>20540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21092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38119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38119</v>
      </c>
      <c r="AY19" s="81">
        <v>17691</v>
      </c>
      <c r="AZ19" s="81">
        <v>15058</v>
      </c>
      <c r="BA19" s="81">
        <v>0</v>
      </c>
      <c r="BB19" s="81">
        <v>5370</v>
      </c>
      <c r="BC19" s="81">
        <f>組合分担金内訳!E19</f>
        <v>450</v>
      </c>
      <c r="BD19" s="81">
        <v>0</v>
      </c>
      <c r="BE19" s="81">
        <v>884</v>
      </c>
      <c r="BF19" s="81">
        <f>SUM(AE19,+AM19,+BE19)</f>
        <v>39003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2079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2079</v>
      </c>
      <c r="CA19" s="81">
        <v>2079</v>
      </c>
      <c r="CB19" s="81">
        <v>0</v>
      </c>
      <c r="CC19" s="81">
        <v>0</v>
      </c>
      <c r="CD19" s="81">
        <v>0</v>
      </c>
      <c r="CE19" s="81">
        <f>組合分担金内訳!H19</f>
        <v>100</v>
      </c>
      <c r="CF19" s="81">
        <v>0</v>
      </c>
      <c r="CG19" s="81">
        <v>0</v>
      </c>
      <c r="CH19" s="81">
        <f>SUM(BG19,+BO19,+CG19)</f>
        <v>2079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40198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40198</v>
      </c>
      <c r="DC19" s="81">
        <f t="shared" si="20"/>
        <v>19770</v>
      </c>
      <c r="DD19" s="81">
        <f t="shared" si="21"/>
        <v>15058</v>
      </c>
      <c r="DE19" s="81">
        <f t="shared" si="22"/>
        <v>0</v>
      </c>
      <c r="DF19" s="81">
        <f t="shared" si="23"/>
        <v>5370</v>
      </c>
      <c r="DG19" s="81">
        <f t="shared" si="24"/>
        <v>550</v>
      </c>
      <c r="DH19" s="81">
        <f t="shared" si="25"/>
        <v>0</v>
      </c>
      <c r="DI19" s="81">
        <f t="shared" si="26"/>
        <v>884</v>
      </c>
      <c r="DJ19" s="81">
        <f t="shared" si="27"/>
        <v>41082</v>
      </c>
    </row>
    <row r="20" spans="1:114" s="8" customFormat="1" ht="12" customHeight="1">
      <c r="A20" s="8" t="s">
        <v>206</v>
      </c>
      <c r="B20" s="80" t="s">
        <v>282</v>
      </c>
      <c r="C20" s="8" t="s">
        <v>283</v>
      </c>
      <c r="D20" s="81">
        <f>SUM(E20,+L20)</f>
        <v>51217</v>
      </c>
      <c r="E20" s="81">
        <f>SUM(F20:I20)+K20</f>
        <v>25341</v>
      </c>
      <c r="F20" s="81">
        <v>25341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25876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51217</v>
      </c>
      <c r="W20" s="81">
        <v>25341</v>
      </c>
      <c r="X20" s="81">
        <v>25341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25876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51217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414</v>
      </c>
      <c r="AT20" s="81">
        <v>0</v>
      </c>
      <c r="AU20" s="81">
        <v>0</v>
      </c>
      <c r="AV20" s="81">
        <v>414</v>
      </c>
      <c r="AW20" s="81">
        <v>0</v>
      </c>
      <c r="AX20" s="81">
        <f>SUM(AY20:BB20)</f>
        <v>50803</v>
      </c>
      <c r="AY20" s="81">
        <v>50803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51217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51217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414</v>
      </c>
      <c r="CX20" s="81">
        <f t="shared" si="15"/>
        <v>0</v>
      </c>
      <c r="CY20" s="81">
        <f t="shared" si="16"/>
        <v>0</v>
      </c>
      <c r="CZ20" s="81">
        <f t="shared" si="17"/>
        <v>414</v>
      </c>
      <c r="DA20" s="81">
        <f t="shared" si="18"/>
        <v>0</v>
      </c>
      <c r="DB20" s="81">
        <f t="shared" si="19"/>
        <v>50803</v>
      </c>
      <c r="DC20" s="81">
        <f t="shared" si="20"/>
        <v>50803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51217</v>
      </c>
    </row>
    <row r="21" spans="1:114" s="8" customFormat="1" ht="12" customHeight="1">
      <c r="A21" s="8" t="s">
        <v>288</v>
      </c>
      <c r="B21" s="80" t="s">
        <v>289</v>
      </c>
      <c r="C21" s="8" t="s">
        <v>290</v>
      </c>
      <c r="D21" s="81">
        <f>SUM(E21,+L21)</f>
        <v>1224</v>
      </c>
      <c r="E21" s="81">
        <f>SUM(F21:I21)+K21</f>
        <v>612</v>
      </c>
      <c r="F21" s="81">
        <v>612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612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1224</v>
      </c>
      <c r="W21" s="81">
        <v>612</v>
      </c>
      <c r="X21" s="81">
        <v>612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612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1224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1224</v>
      </c>
      <c r="AY21" s="81">
        <v>976</v>
      </c>
      <c r="AZ21" s="81">
        <v>0</v>
      </c>
      <c r="BA21" s="81">
        <v>0</v>
      </c>
      <c r="BB21" s="81">
        <v>248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1224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1224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1224</v>
      </c>
      <c r="DC21" s="81">
        <f t="shared" si="20"/>
        <v>976</v>
      </c>
      <c r="DD21" s="81">
        <f t="shared" si="21"/>
        <v>0</v>
      </c>
      <c r="DE21" s="81">
        <f t="shared" si="22"/>
        <v>0</v>
      </c>
      <c r="DF21" s="81">
        <f t="shared" si="23"/>
        <v>248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1224</v>
      </c>
    </row>
    <row r="22" spans="1:114" s="8" customFormat="1" ht="12" customHeight="1">
      <c r="A22" s="8" t="s">
        <v>200</v>
      </c>
      <c r="B22" s="80" t="s">
        <v>296</v>
      </c>
      <c r="C22" s="8" t="s">
        <v>297</v>
      </c>
      <c r="D22" s="81">
        <f>SUM(E22,+L22)</f>
        <v>4072</v>
      </c>
      <c r="E22" s="81">
        <f>SUM(F22:I22)+K22</f>
        <v>2036</v>
      </c>
      <c r="F22" s="81">
        <v>2036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2036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4072</v>
      </c>
      <c r="W22" s="81">
        <v>2036</v>
      </c>
      <c r="X22" s="81">
        <v>2036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2036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4072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4072</v>
      </c>
      <c r="AY22" s="81">
        <v>1730</v>
      </c>
      <c r="AZ22" s="81">
        <v>1850</v>
      </c>
      <c r="BA22" s="81">
        <v>0</v>
      </c>
      <c r="BB22" s="81">
        <v>492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4072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4072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4072</v>
      </c>
      <c r="DC22" s="81">
        <f t="shared" si="20"/>
        <v>1730</v>
      </c>
      <c r="DD22" s="81">
        <f t="shared" si="21"/>
        <v>1850</v>
      </c>
      <c r="DE22" s="81">
        <f t="shared" si="22"/>
        <v>0</v>
      </c>
      <c r="DF22" s="81">
        <f t="shared" si="23"/>
        <v>492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4072</v>
      </c>
    </row>
    <row r="23" spans="1:114" s="8" customFormat="1" ht="12" customHeight="1">
      <c r="A23" s="8" t="s">
        <v>206</v>
      </c>
      <c r="B23" s="80" t="s">
        <v>304</v>
      </c>
      <c r="C23" s="8" t="s">
        <v>305</v>
      </c>
      <c r="D23" s="81">
        <f>SUM(E23,+L23)</f>
        <v>1347</v>
      </c>
      <c r="E23" s="81">
        <f>SUM(F23:I23)+K23</f>
        <v>1347</v>
      </c>
      <c r="F23" s="81">
        <v>1347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1347</v>
      </c>
      <c r="W23" s="81">
        <v>1347</v>
      </c>
      <c r="X23" s="81">
        <v>1347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1347</v>
      </c>
      <c r="BF23" s="81">
        <f>SUM(AE23,+AM23,+BE23)</f>
        <v>1347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1347</v>
      </c>
      <c r="DJ23" s="81">
        <f t="shared" si="27"/>
        <v>1347</v>
      </c>
    </row>
    <row r="24" spans="1:114" s="8" customFormat="1" ht="12" customHeight="1">
      <c r="A24" s="8" t="s">
        <v>311</v>
      </c>
      <c r="B24" s="80" t="s">
        <v>312</v>
      </c>
      <c r="C24" s="8" t="s">
        <v>313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207</v>
      </c>
      <c r="B25" s="80" t="s">
        <v>317</v>
      </c>
      <c r="C25" s="8" t="s">
        <v>318</v>
      </c>
      <c r="D25" s="81">
        <f>SUM(E25,+L25)</f>
        <v>45951</v>
      </c>
      <c r="E25" s="81">
        <f>SUM(F25:I25)+K25</f>
        <v>22881</v>
      </c>
      <c r="F25" s="81">
        <v>22881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23070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45951</v>
      </c>
      <c r="W25" s="81">
        <v>22881</v>
      </c>
      <c r="X25" s="81">
        <v>22881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23070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2458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2458</v>
      </c>
      <c r="AT25" s="81">
        <v>249</v>
      </c>
      <c r="AU25" s="81">
        <v>2209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43493</v>
      </c>
      <c r="BF25" s="81">
        <f>SUM(AE25,+AM25,+BE25)</f>
        <v>45951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2458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2458</v>
      </c>
      <c r="CX25" s="81">
        <f t="shared" si="15"/>
        <v>249</v>
      </c>
      <c r="CY25" s="81">
        <f t="shared" si="16"/>
        <v>2209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43493</v>
      </c>
      <c r="DJ25" s="81">
        <f t="shared" si="27"/>
        <v>45951</v>
      </c>
    </row>
    <row r="26" spans="1:114" s="8" customFormat="1" ht="12" customHeight="1">
      <c r="A26" s="8" t="s">
        <v>207</v>
      </c>
      <c r="B26" s="80" t="s">
        <v>323</v>
      </c>
      <c r="C26" s="8" t="s">
        <v>324</v>
      </c>
      <c r="D26" s="81">
        <f>SUM(E26,+L26)</f>
        <v>129688</v>
      </c>
      <c r="E26" s="81">
        <f>SUM(F26:I26)+K26</f>
        <v>73128</v>
      </c>
      <c r="F26" s="81">
        <v>73128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56560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129688</v>
      </c>
      <c r="W26" s="81">
        <v>73128</v>
      </c>
      <c r="X26" s="81">
        <v>73128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56560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129688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129688</v>
      </c>
      <c r="AY26" s="81">
        <v>0</v>
      </c>
      <c r="AZ26" s="81">
        <v>0</v>
      </c>
      <c r="BA26" s="81">
        <v>0</v>
      </c>
      <c r="BB26" s="81">
        <v>129688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129688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129688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129688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129688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129688</v>
      </c>
    </row>
    <row r="27" spans="1:114" s="8" customFormat="1" ht="12" customHeight="1">
      <c r="A27" s="8" t="s">
        <v>206</v>
      </c>
      <c r="B27" s="80" t="s">
        <v>330</v>
      </c>
      <c r="C27" s="8" t="s">
        <v>332</v>
      </c>
      <c r="D27" s="81">
        <f>SUM(E27,+L27)</f>
        <v>10007</v>
      </c>
      <c r="E27" s="81">
        <f>SUM(F27:I27)+K27</f>
        <v>4895</v>
      </c>
      <c r="F27" s="81">
        <v>4895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5112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10007</v>
      </c>
      <c r="W27" s="81">
        <v>4895</v>
      </c>
      <c r="X27" s="81">
        <v>4895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5112</v>
      </c>
      <c r="AE27" s="81">
        <f>SUM(AF27,+AK27)</f>
        <v>3677</v>
      </c>
      <c r="AF27" s="81">
        <f>SUM(AG27:AJ27)</f>
        <v>3677</v>
      </c>
      <c r="AG27" s="81">
        <v>0</v>
      </c>
      <c r="AH27" s="81">
        <v>0</v>
      </c>
      <c r="AI27" s="81">
        <v>0</v>
      </c>
      <c r="AJ27" s="81">
        <v>3677</v>
      </c>
      <c r="AK27" s="81">
        <v>0</v>
      </c>
      <c r="AL27" s="81">
        <f>組合分担金内訳!D27</f>
        <v>0</v>
      </c>
      <c r="AM27" s="81">
        <f>SUM(AN27,AS27,AW27,AX27,BD27)</f>
        <v>5564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5564</v>
      </c>
      <c r="AY27" s="81">
        <v>5564</v>
      </c>
      <c r="AZ27" s="81">
        <v>0</v>
      </c>
      <c r="BA27" s="81">
        <v>0</v>
      </c>
      <c r="BB27" s="81">
        <v>0</v>
      </c>
      <c r="BC27" s="81">
        <f>組合分担金内訳!E27</f>
        <v>519</v>
      </c>
      <c r="BD27" s="81">
        <v>0</v>
      </c>
      <c r="BE27" s="81">
        <v>247</v>
      </c>
      <c r="BF27" s="81">
        <f>SUM(AE27,+AM27,+BE27)</f>
        <v>9488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3677</v>
      </c>
      <c r="CJ27" s="81">
        <f t="shared" si="1"/>
        <v>3677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3677</v>
      </c>
      <c r="CO27" s="81">
        <f t="shared" si="6"/>
        <v>0</v>
      </c>
      <c r="CP27" s="81">
        <f t="shared" si="7"/>
        <v>0</v>
      </c>
      <c r="CQ27" s="81">
        <f t="shared" si="8"/>
        <v>5564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5564</v>
      </c>
      <c r="DC27" s="81">
        <f t="shared" si="20"/>
        <v>5564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519</v>
      </c>
      <c r="DH27" s="81">
        <f t="shared" si="25"/>
        <v>0</v>
      </c>
      <c r="DI27" s="81">
        <f t="shared" si="26"/>
        <v>247</v>
      </c>
      <c r="DJ27" s="81">
        <f t="shared" si="27"/>
        <v>9488</v>
      </c>
    </row>
    <row r="28" spans="1:114" s="8" customFormat="1" ht="12" customHeight="1">
      <c r="A28" s="8" t="s">
        <v>200</v>
      </c>
      <c r="B28" s="80" t="s">
        <v>339</v>
      </c>
      <c r="C28" s="8" t="s">
        <v>340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200</v>
      </c>
      <c r="B29" s="80" t="s">
        <v>345</v>
      </c>
      <c r="C29" s="8" t="s">
        <v>346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351</v>
      </c>
      <c r="C30" s="8" t="s">
        <v>352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207</v>
      </c>
      <c r="B31" s="80" t="s">
        <v>357</v>
      </c>
      <c r="C31" s="8" t="s">
        <v>358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206</v>
      </c>
      <c r="B32" s="80" t="s">
        <v>362</v>
      </c>
      <c r="C32" s="8" t="s">
        <v>364</v>
      </c>
      <c r="D32" s="81">
        <f>SUM(E32,+L32)</f>
        <v>59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59</v>
      </c>
      <c r="M32" s="81">
        <f>SUM(N32,+U32)</f>
        <v>55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55</v>
      </c>
      <c r="V32" s="81">
        <v>114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114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59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55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114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206</v>
      </c>
      <c r="B33" s="80" t="s">
        <v>371</v>
      </c>
      <c r="C33" s="8" t="s">
        <v>373</v>
      </c>
      <c r="D33" s="81">
        <f>SUM(E33,+L33)</f>
        <v>46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46</v>
      </c>
      <c r="M33" s="81">
        <f>SUM(N33,+U33)</f>
        <v>4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4</v>
      </c>
      <c r="V33" s="81">
        <v>50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50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46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4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50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206</v>
      </c>
      <c r="B34" s="80" t="s">
        <v>380</v>
      </c>
      <c r="C34" s="8" t="s">
        <v>382</v>
      </c>
      <c r="D34" s="81">
        <f>SUM(E34,+L34)</f>
        <v>253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253</v>
      </c>
      <c r="M34" s="81">
        <f>SUM(N34,+U34)</f>
        <v>8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8</v>
      </c>
      <c r="V34" s="81">
        <v>261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261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253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8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261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200</v>
      </c>
      <c r="B35" s="80" t="s">
        <v>389</v>
      </c>
      <c r="C35" s="8" t="s">
        <v>390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1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355" priority="35" stopIfTrue="1">
      <formula>$A39&lt;&gt;""</formula>
    </cfRule>
  </conditionalFormatting>
  <conditionalFormatting sqref="A7:DJ7">
    <cfRule type="expression" dxfId="354" priority="1" stopIfTrue="1">
      <formula>$A7&lt;&gt;""</formula>
    </cfRule>
  </conditionalFormatting>
  <conditionalFormatting sqref="A8:DJ8">
    <cfRule type="expression" dxfId="353" priority="33" stopIfTrue="1">
      <formula>$A8&lt;&gt;""</formula>
    </cfRule>
  </conditionalFormatting>
  <conditionalFormatting sqref="A9:DJ9">
    <cfRule type="expression" dxfId="352" priority="32" stopIfTrue="1">
      <formula>$A9&lt;&gt;""</formula>
    </cfRule>
  </conditionalFormatting>
  <conditionalFormatting sqref="A10:DJ10">
    <cfRule type="expression" dxfId="351" priority="31" stopIfTrue="1">
      <formula>$A10&lt;&gt;""</formula>
    </cfRule>
  </conditionalFormatting>
  <conditionalFormatting sqref="A11:DJ11">
    <cfRule type="expression" dxfId="350" priority="30" stopIfTrue="1">
      <formula>$A11&lt;&gt;""</formula>
    </cfRule>
  </conditionalFormatting>
  <conditionalFormatting sqref="A12:DJ12">
    <cfRule type="expression" dxfId="349" priority="29" stopIfTrue="1">
      <formula>$A12&lt;&gt;""</formula>
    </cfRule>
  </conditionalFormatting>
  <conditionalFormatting sqref="A13:DJ13">
    <cfRule type="expression" dxfId="348" priority="28" stopIfTrue="1">
      <formula>$A13&lt;&gt;""</formula>
    </cfRule>
  </conditionalFormatting>
  <conditionalFormatting sqref="A14:DJ14">
    <cfRule type="expression" dxfId="347" priority="27" stopIfTrue="1">
      <formula>$A14&lt;&gt;""</formula>
    </cfRule>
  </conditionalFormatting>
  <conditionalFormatting sqref="A15:DJ15">
    <cfRule type="expression" dxfId="346" priority="26" stopIfTrue="1">
      <formula>$A15&lt;&gt;""</formula>
    </cfRule>
  </conditionalFormatting>
  <conditionalFormatting sqref="A16:DJ16">
    <cfRule type="expression" dxfId="345" priority="25" stopIfTrue="1">
      <formula>$A16&lt;&gt;""</formula>
    </cfRule>
  </conditionalFormatting>
  <conditionalFormatting sqref="A17:DJ17">
    <cfRule type="expression" dxfId="344" priority="24" stopIfTrue="1">
      <formula>$A17&lt;&gt;""</formula>
    </cfRule>
  </conditionalFormatting>
  <conditionalFormatting sqref="A18:DJ18">
    <cfRule type="expression" dxfId="343" priority="23" stopIfTrue="1">
      <formula>$A18&lt;&gt;""</formula>
    </cfRule>
  </conditionalFormatting>
  <conditionalFormatting sqref="A19:DJ19">
    <cfRule type="expression" dxfId="342" priority="22" stopIfTrue="1">
      <formula>$A19&lt;&gt;""</formula>
    </cfRule>
  </conditionalFormatting>
  <conditionalFormatting sqref="A20:DJ20">
    <cfRule type="expression" dxfId="341" priority="21" stopIfTrue="1">
      <formula>$A20&lt;&gt;""</formula>
    </cfRule>
  </conditionalFormatting>
  <conditionalFormatting sqref="A21:DJ21">
    <cfRule type="expression" dxfId="340" priority="20" stopIfTrue="1">
      <formula>$A21&lt;&gt;""</formula>
    </cfRule>
  </conditionalFormatting>
  <conditionalFormatting sqref="A22:DJ22">
    <cfRule type="expression" dxfId="339" priority="19" stopIfTrue="1">
      <formula>$A22&lt;&gt;""</formula>
    </cfRule>
  </conditionalFormatting>
  <conditionalFormatting sqref="A23:DJ23">
    <cfRule type="expression" dxfId="338" priority="18" stopIfTrue="1">
      <formula>$A23&lt;&gt;""</formula>
    </cfRule>
  </conditionalFormatting>
  <conditionalFormatting sqref="A24:DJ24">
    <cfRule type="expression" dxfId="337" priority="17" stopIfTrue="1">
      <formula>$A24&lt;&gt;""</formula>
    </cfRule>
  </conditionalFormatting>
  <conditionalFormatting sqref="A25:DJ25">
    <cfRule type="expression" dxfId="336" priority="16" stopIfTrue="1">
      <formula>$A25&lt;&gt;""</formula>
    </cfRule>
  </conditionalFormatting>
  <conditionalFormatting sqref="A26:DJ26">
    <cfRule type="expression" dxfId="335" priority="15" stopIfTrue="1">
      <formula>$A26&lt;&gt;""</formula>
    </cfRule>
  </conditionalFormatting>
  <conditionalFormatting sqref="A27:DJ27">
    <cfRule type="expression" dxfId="334" priority="14" stopIfTrue="1">
      <formula>$A27&lt;&gt;""</formula>
    </cfRule>
  </conditionalFormatting>
  <conditionalFormatting sqref="A28:DJ28">
    <cfRule type="expression" dxfId="333" priority="13" stopIfTrue="1">
      <formula>$A28&lt;&gt;""</formula>
    </cfRule>
  </conditionalFormatting>
  <conditionalFormatting sqref="A29:DJ29">
    <cfRule type="expression" dxfId="332" priority="12" stopIfTrue="1">
      <formula>$A29&lt;&gt;""</formula>
    </cfRule>
  </conditionalFormatting>
  <conditionalFormatting sqref="A30:DJ30">
    <cfRule type="expression" dxfId="331" priority="11" stopIfTrue="1">
      <formula>$A30&lt;&gt;""</formula>
    </cfRule>
  </conditionalFormatting>
  <conditionalFormatting sqref="A31:DJ31">
    <cfRule type="expression" dxfId="330" priority="10" stopIfTrue="1">
      <formula>$A31&lt;&gt;""</formula>
    </cfRule>
  </conditionalFormatting>
  <conditionalFormatting sqref="A32:DJ32">
    <cfRule type="expression" dxfId="329" priority="9" stopIfTrue="1">
      <formula>$A32&lt;&gt;""</formula>
    </cfRule>
  </conditionalFormatting>
  <conditionalFormatting sqref="A33:DJ33">
    <cfRule type="expression" dxfId="328" priority="8" stopIfTrue="1">
      <formula>$A33&lt;&gt;""</formula>
    </cfRule>
  </conditionalFormatting>
  <conditionalFormatting sqref="A34:DJ34">
    <cfRule type="expression" dxfId="327" priority="7" stopIfTrue="1">
      <formula>$A34&lt;&gt;""</formula>
    </cfRule>
  </conditionalFormatting>
  <conditionalFormatting sqref="A35:DJ35">
    <cfRule type="expression" dxfId="326" priority="6" stopIfTrue="1">
      <formula>$A35&lt;&gt;""</formula>
    </cfRule>
  </conditionalFormatting>
  <conditionalFormatting sqref="A36:DJ36">
    <cfRule type="expression" dxfId="324" priority="4" stopIfTrue="1">
      <formula>$A36&lt;&gt;""</formula>
    </cfRule>
  </conditionalFormatting>
  <conditionalFormatting sqref="A37:DJ37">
    <cfRule type="expression" dxfId="323" priority="3" stopIfTrue="1">
      <formula>$A37&lt;&gt;""</formula>
    </cfRule>
  </conditionalFormatting>
  <conditionalFormatting sqref="A38:DJ38">
    <cfRule type="expression" dxfId="322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198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198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198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409</v>
      </c>
      <c r="C7" s="76" t="s">
        <v>189</v>
      </c>
      <c r="D7" s="77">
        <f>SUM($D$8:$D$10)</f>
        <v>1712</v>
      </c>
      <c r="E7" s="77">
        <f>SUM($E$8:$E$10)</f>
        <v>1633</v>
      </c>
      <c r="F7" s="77">
        <f>SUM($F$8:$F$10)</f>
        <v>1633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77">
        <f>SUM($J$8:$J$10)</f>
        <v>1327</v>
      </c>
      <c r="K7" s="77">
        <f>SUM($K$8:$K$10)</f>
        <v>0</v>
      </c>
      <c r="L7" s="77">
        <f>SUM($L$8:$L$10)</f>
        <v>79</v>
      </c>
      <c r="M7" s="77">
        <f>SUM($M$8:$M$10)</f>
        <v>167</v>
      </c>
      <c r="N7" s="77">
        <f>SUM($N$8:$N$10)</f>
        <v>167</v>
      </c>
      <c r="O7" s="77">
        <f>SUM($O$8:$O$10)</f>
        <v>167</v>
      </c>
      <c r="P7" s="77">
        <f>SUM($P$8:$P$10)</f>
        <v>0</v>
      </c>
      <c r="Q7" s="77">
        <f>SUM($Q$8:$Q$10)</f>
        <v>0</v>
      </c>
      <c r="R7" s="77">
        <f>SUM($R$8:$R$10)</f>
        <v>0</v>
      </c>
      <c r="S7" s="77">
        <f>SUM($S$8:$S$10)</f>
        <v>167</v>
      </c>
      <c r="T7" s="77">
        <f>SUM($T$8:$T$10)</f>
        <v>0</v>
      </c>
      <c r="U7" s="77">
        <f>SUM($U$8:$U$10)</f>
        <v>0</v>
      </c>
      <c r="V7" s="77">
        <f>SUM($V$8:$V$10)</f>
        <v>1879</v>
      </c>
      <c r="W7" s="77">
        <f>SUM($W$8:$W$10)</f>
        <v>1800</v>
      </c>
      <c r="X7" s="77">
        <f>SUM($X$8:$X$10)</f>
        <v>1800</v>
      </c>
      <c r="Y7" s="77">
        <f>SUM($Y$8:$Y$10)</f>
        <v>0</v>
      </c>
      <c r="Z7" s="77">
        <f>SUM($Z$8:$Z$10)</f>
        <v>0</v>
      </c>
      <c r="AA7" s="77">
        <f>SUM($AA$8:$AA$10)</f>
        <v>0</v>
      </c>
      <c r="AB7" s="77">
        <f>SUM($AB$8:$AB$10)</f>
        <v>1494</v>
      </c>
      <c r="AC7" s="77">
        <f>SUM($AC$8:$AC$10)</f>
        <v>0</v>
      </c>
      <c r="AD7" s="77">
        <f>SUM($AD$8:$AD$10)</f>
        <v>79</v>
      </c>
      <c r="AE7" s="77">
        <f>SUM($AE$8:$AE$10)</f>
        <v>0</v>
      </c>
      <c r="AF7" s="77">
        <f>SUM($AF$8:$AF$10)</f>
        <v>0</v>
      </c>
      <c r="AG7" s="77">
        <f>SUM($AG$8:$AG$10)</f>
        <v>0</v>
      </c>
      <c r="AH7" s="77">
        <f>SUM($AH$8:$AH$10)</f>
        <v>0</v>
      </c>
      <c r="AI7" s="77">
        <f>SUM($AI$8:$AI$10)</f>
        <v>0</v>
      </c>
      <c r="AJ7" s="77">
        <f>SUM($AJ$8:$AJ$10)</f>
        <v>0</v>
      </c>
      <c r="AK7" s="77">
        <f>SUM($AK$8:$AK$10)</f>
        <v>0</v>
      </c>
      <c r="AL7" s="88" t="s">
        <v>410</v>
      </c>
      <c r="AM7" s="77">
        <f>SUM($AM$8:$AM$10)</f>
        <v>3039</v>
      </c>
      <c r="AN7" s="77">
        <f>SUM($AN$8:$AN$10)</f>
        <v>0</v>
      </c>
      <c r="AO7" s="77">
        <f>SUM($AO$8:$AO$10)</f>
        <v>0</v>
      </c>
      <c r="AP7" s="77">
        <f>SUM($AP$8:$AP$10)</f>
        <v>0</v>
      </c>
      <c r="AQ7" s="77">
        <f>SUM($AQ$8:$AQ$10)</f>
        <v>0</v>
      </c>
      <c r="AR7" s="77">
        <f>SUM($AR$8:$AR$10)</f>
        <v>0</v>
      </c>
      <c r="AS7" s="77">
        <f>SUM($AS$8:$AS$10)</f>
        <v>1658</v>
      </c>
      <c r="AT7" s="77">
        <f>SUM($AT$8:$AT$10)</f>
        <v>0</v>
      </c>
      <c r="AU7" s="77">
        <f>SUM($AU$8:$AU$10)</f>
        <v>1191</v>
      </c>
      <c r="AV7" s="77">
        <f>SUM($AV$8:$AV$10)</f>
        <v>467</v>
      </c>
      <c r="AW7" s="77">
        <f>SUM($AW$8:$AW$10)</f>
        <v>0</v>
      </c>
      <c r="AX7" s="77">
        <f>SUM($AX$8:$AX$10)</f>
        <v>1381</v>
      </c>
      <c r="AY7" s="77">
        <f>SUM($AY$8:$AY$10)</f>
        <v>905</v>
      </c>
      <c r="AZ7" s="77">
        <f>SUM($AZ$8:$AZ$10)</f>
        <v>476</v>
      </c>
      <c r="BA7" s="77">
        <f>SUM($BA$8:$BA$10)</f>
        <v>0</v>
      </c>
      <c r="BB7" s="77">
        <f>SUM($BB$8:$BB$10)</f>
        <v>0</v>
      </c>
      <c r="BC7" s="88" t="s">
        <v>410</v>
      </c>
      <c r="BD7" s="77">
        <f>SUM($BD$8:$BD$10)</f>
        <v>0</v>
      </c>
      <c r="BE7" s="77">
        <f>SUM($BE$8:$BE$10)</f>
        <v>0</v>
      </c>
      <c r="BF7" s="77">
        <f>SUM($BF$8:$BF$10)</f>
        <v>3039</v>
      </c>
      <c r="BG7" s="77">
        <f>SUM($BG$8:$BG$10)</f>
        <v>0</v>
      </c>
      <c r="BH7" s="77">
        <f>SUM($BH$8:$BH$10)</f>
        <v>0</v>
      </c>
      <c r="BI7" s="77">
        <f>SUM($BI$8:$BI$10)</f>
        <v>0</v>
      </c>
      <c r="BJ7" s="77">
        <f>SUM($BJ$8:$BJ$10)</f>
        <v>0</v>
      </c>
      <c r="BK7" s="77">
        <f>SUM($BK$8:$BK$10)</f>
        <v>0</v>
      </c>
      <c r="BL7" s="77">
        <f>SUM($BL$8:$BL$10)</f>
        <v>0</v>
      </c>
      <c r="BM7" s="77">
        <f>SUM($BM$8:$BM$10)</f>
        <v>0</v>
      </c>
      <c r="BN7" s="88" t="s">
        <v>410</v>
      </c>
      <c r="BO7" s="77">
        <f>SUM($BO$8:$BO$10)</f>
        <v>334</v>
      </c>
      <c r="BP7" s="77">
        <f>SUM($BP$8:$BP$10)</f>
        <v>0</v>
      </c>
      <c r="BQ7" s="77">
        <f>SUM($BQ$8:$BQ$10)</f>
        <v>0</v>
      </c>
      <c r="BR7" s="77">
        <f>SUM($BR$8:$BR$10)</f>
        <v>0</v>
      </c>
      <c r="BS7" s="77">
        <f>SUM($BS$8:$BS$10)</f>
        <v>0</v>
      </c>
      <c r="BT7" s="77">
        <f>SUM($BT$8:$BT$10)</f>
        <v>0</v>
      </c>
      <c r="BU7" s="77">
        <f>SUM($BU$8:$BU$10)</f>
        <v>136</v>
      </c>
      <c r="BV7" s="77">
        <f>SUM($BV$8:$BV$10)</f>
        <v>0</v>
      </c>
      <c r="BW7" s="77">
        <f>SUM($BW$8:$BW$10)</f>
        <v>136</v>
      </c>
      <c r="BX7" s="77">
        <f>SUM($BX$8:$BX$10)</f>
        <v>0</v>
      </c>
      <c r="BY7" s="77">
        <f>SUM($BY$8:$BY$10)</f>
        <v>0</v>
      </c>
      <c r="BZ7" s="77">
        <f>SUM($BZ$8:$BZ$10)</f>
        <v>198</v>
      </c>
      <c r="CA7" s="77">
        <f>SUM($CA$8:$CA$10)</f>
        <v>0</v>
      </c>
      <c r="CB7" s="77">
        <f>SUM($CB$8:$CB$10)</f>
        <v>198</v>
      </c>
      <c r="CC7" s="77">
        <f>SUM($CC$8:$CC$10)</f>
        <v>0</v>
      </c>
      <c r="CD7" s="77">
        <f>SUM($CD$8:$CD$10)</f>
        <v>0</v>
      </c>
      <c r="CE7" s="88" t="s">
        <v>410</v>
      </c>
      <c r="CF7" s="77">
        <f>SUM($CF$8:$CF$10)</f>
        <v>0</v>
      </c>
      <c r="CG7" s="77">
        <f>SUM($CG$8:$CG$10)</f>
        <v>0</v>
      </c>
      <c r="CH7" s="77">
        <f>SUM($CH$8:$CH$10)</f>
        <v>334</v>
      </c>
      <c r="CI7" s="77">
        <f>SUM($CI$8:$CI$10)</f>
        <v>0</v>
      </c>
      <c r="CJ7" s="77">
        <f>SUM($CJ$8:$CJ$10)</f>
        <v>0</v>
      </c>
      <c r="CK7" s="77">
        <f>SUM($CK$8:$CK$10)</f>
        <v>0</v>
      </c>
      <c r="CL7" s="77">
        <f>SUM($CL$8:$CL$10)</f>
        <v>0</v>
      </c>
      <c r="CM7" s="77">
        <f>SUM($CM$8:$CM$10)</f>
        <v>0</v>
      </c>
      <c r="CN7" s="77">
        <f>SUM($CN$8:$CN$10)</f>
        <v>0</v>
      </c>
      <c r="CO7" s="77">
        <f>SUM($CO$8:$CO$10)</f>
        <v>0</v>
      </c>
      <c r="CP7" s="88" t="s">
        <v>410</v>
      </c>
      <c r="CQ7" s="77">
        <f>SUM($CQ$8:$CQ$10)</f>
        <v>3373</v>
      </c>
      <c r="CR7" s="77">
        <f>SUM($CR$8:$CR$10)</f>
        <v>0</v>
      </c>
      <c r="CS7" s="77">
        <f>SUM($CS$8:$CS$10)</f>
        <v>0</v>
      </c>
      <c r="CT7" s="77">
        <f>SUM($CT$8:$CT$10)</f>
        <v>0</v>
      </c>
      <c r="CU7" s="77">
        <f>SUM($CU$8:$CU$10)</f>
        <v>0</v>
      </c>
      <c r="CV7" s="77">
        <f>SUM($CV$8:$CV$10)</f>
        <v>0</v>
      </c>
      <c r="CW7" s="77">
        <f>SUM($CW$8:$CW$10)</f>
        <v>1794</v>
      </c>
      <c r="CX7" s="77">
        <f>SUM($CX$8:$CX$10)</f>
        <v>0</v>
      </c>
      <c r="CY7" s="77">
        <f>SUM($CY$8:$CY$10)</f>
        <v>1327</v>
      </c>
      <c r="CZ7" s="77">
        <f>SUM($CZ$8:$CZ$10)</f>
        <v>467</v>
      </c>
      <c r="DA7" s="77">
        <f>SUM($DA$8:$DA$10)</f>
        <v>0</v>
      </c>
      <c r="DB7" s="77">
        <f>SUM($DB$8:$DB$10)</f>
        <v>1579</v>
      </c>
      <c r="DC7" s="77">
        <f>SUM($DC$8:$DC$10)</f>
        <v>905</v>
      </c>
      <c r="DD7" s="77">
        <f>SUM($DD$8:$DD$10)</f>
        <v>674</v>
      </c>
      <c r="DE7" s="77">
        <f>SUM($DE$8:$DE$10)</f>
        <v>0</v>
      </c>
      <c r="DF7" s="77">
        <f>SUM($DF$8:$DF$10)</f>
        <v>0</v>
      </c>
      <c r="DG7" s="88" t="s">
        <v>410</v>
      </c>
      <c r="DH7" s="77">
        <f>SUM($DH$8:$DH$10)</f>
        <v>0</v>
      </c>
      <c r="DI7" s="77">
        <f>SUM($DI$8:$DI$10)</f>
        <v>0</v>
      </c>
      <c r="DJ7" s="77">
        <f>SUM($DJ$8:$DJ$10)</f>
        <v>3373</v>
      </c>
    </row>
    <row r="8" spans="1:114" s="8" customFormat="1" ht="12" customHeight="1">
      <c r="A8" s="8" t="s">
        <v>206</v>
      </c>
      <c r="B8" s="80" t="s">
        <v>396</v>
      </c>
      <c r="C8" s="8" t="s">
        <v>397</v>
      </c>
      <c r="D8" s="81">
        <f>SUM(E8,+L8)</f>
        <v>905</v>
      </c>
      <c r="E8" s="81">
        <f>SUM(F8:I8)+K8</f>
        <v>826</v>
      </c>
      <c r="F8" s="81">
        <v>826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79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905</v>
      </c>
      <c r="W8" s="81">
        <v>826</v>
      </c>
      <c r="X8" s="81">
        <v>826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79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905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905</v>
      </c>
      <c r="AY8" s="81">
        <v>905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905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0" si="0">SUM(AE8,+BG8)</f>
        <v>0</v>
      </c>
      <c r="CJ8" s="81">
        <f t="shared" ref="CJ8:CJ10" si="1">SUM(AF8,+BH8)</f>
        <v>0</v>
      </c>
      <c r="CK8" s="81">
        <f t="shared" ref="CK8:CK10" si="2">SUM(AG8,+BI8)</f>
        <v>0</v>
      </c>
      <c r="CL8" s="81">
        <f t="shared" ref="CL8:CL10" si="3">SUM(AH8,+BJ8)</f>
        <v>0</v>
      </c>
      <c r="CM8" s="81">
        <f t="shared" ref="CM8:CM10" si="4">SUM(AI8,+BK8)</f>
        <v>0</v>
      </c>
      <c r="CN8" s="81">
        <f t="shared" ref="CN8:CN10" si="5">SUM(AJ8,+BL8)</f>
        <v>0</v>
      </c>
      <c r="CO8" s="81">
        <f t="shared" ref="CO8:CO10" si="6">SUM(AK8,+BM8)</f>
        <v>0</v>
      </c>
      <c r="CP8" s="89" t="s">
        <v>190</v>
      </c>
      <c r="CQ8" s="81">
        <f t="shared" ref="CQ8:CQ10" si="7">SUM(AM8,+BO8)</f>
        <v>905</v>
      </c>
      <c r="CR8" s="81">
        <f t="shared" ref="CR8:CR10" si="8">SUM(AN8,+BP8)</f>
        <v>0</v>
      </c>
      <c r="CS8" s="81">
        <f t="shared" ref="CS8:CS10" si="9">SUM(AO8,+BQ8)</f>
        <v>0</v>
      </c>
      <c r="CT8" s="81">
        <f t="shared" ref="CT8:CT10" si="10">SUM(AP8,+BR8)</f>
        <v>0</v>
      </c>
      <c r="CU8" s="81">
        <f t="shared" ref="CU8:CU10" si="11">SUM(AQ8,+BS8)</f>
        <v>0</v>
      </c>
      <c r="CV8" s="81">
        <f t="shared" ref="CV8:CV10" si="12">SUM(AR8,+BT8)</f>
        <v>0</v>
      </c>
      <c r="CW8" s="81">
        <f t="shared" ref="CW8:CW10" si="13">SUM(AS8,+BU8)</f>
        <v>0</v>
      </c>
      <c r="CX8" s="81">
        <f t="shared" ref="CX8:CX10" si="14">SUM(AT8,+BV8)</f>
        <v>0</v>
      </c>
      <c r="CY8" s="81">
        <f t="shared" ref="CY8:CY10" si="15">SUM(AU8,+BW8)</f>
        <v>0</v>
      </c>
      <c r="CZ8" s="81">
        <f t="shared" ref="CZ8:CZ10" si="16">SUM(AV8,+BX8)</f>
        <v>0</v>
      </c>
      <c r="DA8" s="81">
        <f t="shared" ref="DA8:DA10" si="17">SUM(AW8,+BY8)</f>
        <v>0</v>
      </c>
      <c r="DB8" s="81">
        <f t="shared" ref="DB8:DB10" si="18">SUM(AX8,+BZ8)</f>
        <v>905</v>
      </c>
      <c r="DC8" s="81">
        <f t="shared" ref="DC8:DC10" si="19">SUM(AY8,+CA8)</f>
        <v>905</v>
      </c>
      <c r="DD8" s="81">
        <f t="shared" ref="DD8:DD10" si="20">SUM(AZ8,+CB8)</f>
        <v>0</v>
      </c>
      <c r="DE8" s="81">
        <f t="shared" ref="DE8:DE10" si="21">SUM(BA8,+CC8)</f>
        <v>0</v>
      </c>
      <c r="DF8" s="81">
        <f t="shared" ref="DF8:DF10" si="22">SUM(BB8,+CD8)</f>
        <v>0</v>
      </c>
      <c r="DG8" s="89" t="s">
        <v>190</v>
      </c>
      <c r="DH8" s="81">
        <f t="shared" ref="DH8:DH10" si="23">SUM(BD8,+CF8)</f>
        <v>0</v>
      </c>
      <c r="DI8" s="81">
        <f t="shared" ref="DI8:DI10" si="24">SUM(BE8,+CG8)</f>
        <v>0</v>
      </c>
      <c r="DJ8" s="81">
        <f t="shared" ref="DJ8:DJ10" si="25">SUM(BF8,+CH8)</f>
        <v>905</v>
      </c>
    </row>
    <row r="9" spans="1:114" s="8" customFormat="1" ht="12" customHeight="1">
      <c r="A9" s="8" t="s">
        <v>200</v>
      </c>
      <c r="B9" s="80" t="s">
        <v>401</v>
      </c>
      <c r="C9" s="8" t="s">
        <v>402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519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519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519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519</v>
      </c>
      <c r="AT9" s="81">
        <v>0</v>
      </c>
      <c r="AU9" s="81">
        <v>185</v>
      </c>
      <c r="AV9" s="81">
        <v>334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519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519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519</v>
      </c>
      <c r="CX9" s="81">
        <f t="shared" si="14"/>
        <v>0</v>
      </c>
      <c r="CY9" s="81">
        <f t="shared" si="15"/>
        <v>185</v>
      </c>
      <c r="CZ9" s="81">
        <f t="shared" si="16"/>
        <v>334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519</v>
      </c>
    </row>
    <row r="10" spans="1:114" s="8" customFormat="1" ht="12" customHeight="1">
      <c r="A10" s="8" t="s">
        <v>206</v>
      </c>
      <c r="B10" s="80" t="s">
        <v>405</v>
      </c>
      <c r="C10" s="8" t="s">
        <v>406</v>
      </c>
      <c r="D10" s="81">
        <f>SUM(E10,+L10)</f>
        <v>807</v>
      </c>
      <c r="E10" s="81">
        <f>SUM(F10:I10)+K10</f>
        <v>807</v>
      </c>
      <c r="F10" s="81">
        <v>807</v>
      </c>
      <c r="G10" s="81">
        <v>0</v>
      </c>
      <c r="H10" s="81">
        <v>0</v>
      </c>
      <c r="I10" s="81">
        <v>0</v>
      </c>
      <c r="J10" s="81">
        <f>市町村分担金内訳!D10</f>
        <v>808</v>
      </c>
      <c r="K10" s="81">
        <v>0</v>
      </c>
      <c r="L10" s="81">
        <v>0</v>
      </c>
      <c r="M10" s="81">
        <f>SUM(N10,+U10)</f>
        <v>167</v>
      </c>
      <c r="N10" s="81">
        <f>SUM(O10:R10)+T10</f>
        <v>167</v>
      </c>
      <c r="O10" s="81">
        <v>167</v>
      </c>
      <c r="P10" s="81">
        <v>0</v>
      </c>
      <c r="Q10" s="81">
        <v>0</v>
      </c>
      <c r="R10" s="81">
        <v>0</v>
      </c>
      <c r="S10" s="81">
        <f>市町村分担金内訳!E10</f>
        <v>167</v>
      </c>
      <c r="T10" s="81">
        <v>0</v>
      </c>
      <c r="U10" s="81">
        <v>0</v>
      </c>
      <c r="V10" s="81">
        <v>974</v>
      </c>
      <c r="W10" s="81">
        <v>974</v>
      </c>
      <c r="X10" s="81">
        <v>974</v>
      </c>
      <c r="Y10" s="81">
        <v>0</v>
      </c>
      <c r="Z10" s="81">
        <v>0</v>
      </c>
      <c r="AA10" s="81">
        <v>0</v>
      </c>
      <c r="AB10" s="81">
        <f>SUM(J10,S10)</f>
        <v>975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1615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1139</v>
      </c>
      <c r="AT10" s="81">
        <v>0</v>
      </c>
      <c r="AU10" s="81">
        <v>1006</v>
      </c>
      <c r="AV10" s="81">
        <v>133</v>
      </c>
      <c r="AW10" s="81">
        <v>0</v>
      </c>
      <c r="AX10" s="81">
        <f>SUM(AY10:BB10)</f>
        <v>476</v>
      </c>
      <c r="AY10" s="81">
        <v>0</v>
      </c>
      <c r="AZ10" s="81">
        <v>476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1615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334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136</v>
      </c>
      <c r="BV10" s="81">
        <v>0</v>
      </c>
      <c r="BW10" s="81">
        <v>136</v>
      </c>
      <c r="BX10" s="81">
        <v>0</v>
      </c>
      <c r="BY10" s="81">
        <v>0</v>
      </c>
      <c r="BZ10" s="81">
        <f>SUM(CA10:CD10)</f>
        <v>198</v>
      </c>
      <c r="CA10" s="81">
        <v>0</v>
      </c>
      <c r="CB10" s="81">
        <v>198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334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1949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1275</v>
      </c>
      <c r="CX10" s="81">
        <f t="shared" si="14"/>
        <v>0</v>
      </c>
      <c r="CY10" s="81">
        <f t="shared" si="15"/>
        <v>1142</v>
      </c>
      <c r="CZ10" s="81">
        <f t="shared" si="16"/>
        <v>133</v>
      </c>
      <c r="DA10" s="81">
        <f t="shared" si="17"/>
        <v>0</v>
      </c>
      <c r="DB10" s="81">
        <f t="shared" si="18"/>
        <v>674</v>
      </c>
      <c r="DC10" s="81">
        <f t="shared" si="19"/>
        <v>0</v>
      </c>
      <c r="DD10" s="81">
        <f t="shared" si="20"/>
        <v>674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1949</v>
      </c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67">
    <cfRule type="expression" dxfId="320" priority="35" stopIfTrue="1">
      <formula>$A11&lt;&gt;""</formula>
    </cfRule>
  </conditionalFormatting>
  <conditionalFormatting sqref="A10:DJ10">
    <cfRule type="expression" dxfId="319" priority="2" stopIfTrue="1">
      <formula>$A10&lt;&gt;""</formula>
    </cfRule>
  </conditionalFormatting>
  <conditionalFormatting sqref="A7:DJ7">
    <cfRule type="expression" dxfId="290" priority="1" stopIfTrue="1">
      <formula>$A7&lt;&gt;""</formula>
    </cfRule>
  </conditionalFormatting>
  <conditionalFormatting sqref="A8:DJ8">
    <cfRule type="expression" dxfId="289" priority="4" stopIfTrue="1">
      <formula>$A8&lt;&gt;""</formula>
    </cfRule>
  </conditionalFormatting>
  <conditionalFormatting sqref="A9:DJ9">
    <cfRule type="expression" dxfId="288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409</v>
      </c>
      <c r="C7" s="76" t="s">
        <v>189</v>
      </c>
      <c r="D7" s="77">
        <f>SUM($D$8:$D$38)</f>
        <v>1363036</v>
      </c>
      <c r="E7" s="77">
        <f>SUM($E$8:$E$38)</f>
        <v>844962</v>
      </c>
      <c r="F7" s="77">
        <f>SUM($F$8:$F$38)</f>
        <v>729067</v>
      </c>
      <c r="G7" s="77">
        <f>SUM($G$8:$G$38)</f>
        <v>0</v>
      </c>
      <c r="H7" s="77">
        <f>SUM($H$8:$H$38)</f>
        <v>113700</v>
      </c>
      <c r="I7" s="77">
        <f>SUM($I$8:$I$38)</f>
        <v>0</v>
      </c>
      <c r="J7" s="77">
        <f>SUM($J$8:$J$38)</f>
        <v>1327</v>
      </c>
      <c r="K7" s="77">
        <f>SUM($K$8:$K$38)</f>
        <v>2195</v>
      </c>
      <c r="L7" s="77">
        <f>SUM($L$8:$L$38)</f>
        <v>518074</v>
      </c>
      <c r="M7" s="77">
        <f>SUM($M$8:$M$38)</f>
        <v>16544</v>
      </c>
      <c r="N7" s="77">
        <f>SUM($N$8:$N$38)</f>
        <v>7918</v>
      </c>
      <c r="O7" s="77">
        <f>SUM($O$8:$O$38)</f>
        <v>7900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167</v>
      </c>
      <c r="T7" s="77">
        <f>SUM($T$8:$T$38)</f>
        <v>18</v>
      </c>
      <c r="U7" s="77">
        <f>SUM($U$8:$U$38)</f>
        <v>8626</v>
      </c>
      <c r="V7" s="77">
        <f>SUM($V$8:$V$38)</f>
        <v>1379580</v>
      </c>
      <c r="W7" s="77">
        <f>SUM($W$8:$W$38)</f>
        <v>852880</v>
      </c>
      <c r="X7" s="77">
        <f>SUM($X$8:$X$38)</f>
        <v>736967</v>
      </c>
      <c r="Y7" s="77">
        <f>SUM($Y$8:$Y$38)</f>
        <v>0</v>
      </c>
      <c r="Z7" s="77">
        <f>SUM($Z$8:$Z$38)</f>
        <v>113700</v>
      </c>
      <c r="AA7" s="77">
        <f>SUM($AA$8:$AA$38)</f>
        <v>0</v>
      </c>
      <c r="AB7" s="77">
        <f>SUM($AB$8:$AB$38)</f>
        <v>1494</v>
      </c>
      <c r="AC7" s="77">
        <f>SUM($AC$8:$AC$38)</f>
        <v>2213</v>
      </c>
      <c r="AD7" s="77">
        <f>SUM($AD$8:$AD$38)</f>
        <v>526700</v>
      </c>
    </row>
    <row r="8" spans="1:30" s="8" customFormat="1" ht="12" customHeight="1">
      <c r="A8" s="8" t="s">
        <v>200</v>
      </c>
      <c r="B8" s="80" t="s">
        <v>208</v>
      </c>
      <c r="C8" s="8" t="s">
        <v>209</v>
      </c>
      <c r="D8" s="81">
        <f>SUM(E8,+L8)</f>
        <v>272362</v>
      </c>
      <c r="E8" s="81">
        <v>232445</v>
      </c>
      <c r="F8" s="81">
        <v>118745</v>
      </c>
      <c r="G8" s="81">
        <v>0</v>
      </c>
      <c r="H8" s="81">
        <v>113700</v>
      </c>
      <c r="I8" s="81">
        <v>0</v>
      </c>
      <c r="J8" s="89">
        <v>0</v>
      </c>
      <c r="K8" s="81">
        <v>0</v>
      </c>
      <c r="L8" s="81">
        <v>39917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272362</v>
      </c>
      <c r="W8" s="81">
        <v>232445</v>
      </c>
      <c r="X8" s="81">
        <v>118745</v>
      </c>
      <c r="Y8" s="81">
        <v>0</v>
      </c>
      <c r="Z8" s="81">
        <v>113700</v>
      </c>
      <c r="AA8" s="81">
        <v>0</v>
      </c>
      <c r="AB8" s="89">
        <v>0</v>
      </c>
      <c r="AC8" s="81">
        <v>0</v>
      </c>
      <c r="AD8" s="81">
        <v>39917</v>
      </c>
    </row>
    <row r="9" spans="1:30" s="8" customFormat="1" ht="12" customHeight="1">
      <c r="A9" s="8" t="s">
        <v>200</v>
      </c>
      <c r="B9" s="80" t="s">
        <v>212</v>
      </c>
      <c r="C9" s="8" t="s">
        <v>213</v>
      </c>
      <c r="D9" s="81">
        <f>SUM(E9,+L9)</f>
        <v>2051</v>
      </c>
      <c r="E9" s="81">
        <v>1025</v>
      </c>
      <c r="F9" s="81">
        <v>1025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1026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2051</v>
      </c>
      <c r="W9" s="81">
        <v>1025</v>
      </c>
      <c r="X9" s="81">
        <v>1025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1026</v>
      </c>
    </row>
    <row r="10" spans="1:30" s="8" customFormat="1" ht="12" customHeight="1">
      <c r="A10" s="8" t="s">
        <v>200</v>
      </c>
      <c r="B10" s="80" t="s">
        <v>219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18</v>
      </c>
      <c r="N10" s="81">
        <v>18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18</v>
      </c>
      <c r="U10" s="81">
        <v>0</v>
      </c>
      <c r="V10" s="81">
        <v>18</v>
      </c>
      <c r="W10" s="81">
        <v>18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18</v>
      </c>
      <c r="AD10" s="81">
        <v>0</v>
      </c>
    </row>
    <row r="11" spans="1:30" s="8" customFormat="1" ht="12" customHeight="1">
      <c r="A11" s="8" t="s">
        <v>200</v>
      </c>
      <c r="B11" s="80" t="s">
        <v>224</v>
      </c>
      <c r="C11" s="8" t="s">
        <v>225</v>
      </c>
      <c r="D11" s="81">
        <f>SUM(E11,+L11)</f>
        <v>278431</v>
      </c>
      <c r="E11" s="81">
        <v>140246</v>
      </c>
      <c r="F11" s="81">
        <v>138051</v>
      </c>
      <c r="G11" s="81">
        <v>0</v>
      </c>
      <c r="H11" s="81">
        <v>0</v>
      </c>
      <c r="I11" s="81">
        <v>0</v>
      </c>
      <c r="J11" s="89">
        <v>0</v>
      </c>
      <c r="K11" s="81">
        <v>2195</v>
      </c>
      <c r="L11" s="81">
        <v>138185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278431</v>
      </c>
      <c r="W11" s="81">
        <v>140246</v>
      </c>
      <c r="X11" s="81">
        <v>138051</v>
      </c>
      <c r="Y11" s="81">
        <v>0</v>
      </c>
      <c r="Z11" s="81">
        <v>0</v>
      </c>
      <c r="AA11" s="81">
        <v>0</v>
      </c>
      <c r="AB11" s="89">
        <v>0</v>
      </c>
      <c r="AC11" s="81">
        <v>2195</v>
      </c>
      <c r="AD11" s="81">
        <v>138185</v>
      </c>
    </row>
    <row r="12" spans="1:30" s="8" customFormat="1" ht="12" customHeight="1">
      <c r="A12" s="8" t="s">
        <v>200</v>
      </c>
      <c r="B12" s="80" t="s">
        <v>228</v>
      </c>
      <c r="C12" s="8" t="s">
        <v>229</v>
      </c>
      <c r="D12" s="81">
        <f>SUM(E12,+L12)</f>
        <v>16887</v>
      </c>
      <c r="E12" s="81">
        <v>8245</v>
      </c>
      <c r="F12" s="81">
        <v>8245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8642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16887</v>
      </c>
      <c r="W12" s="81">
        <v>8245</v>
      </c>
      <c r="X12" s="81">
        <v>8245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8642</v>
      </c>
    </row>
    <row r="13" spans="1:30" s="8" customFormat="1" ht="12" customHeight="1">
      <c r="A13" s="8" t="s">
        <v>200</v>
      </c>
      <c r="B13" s="80" t="s">
        <v>234</v>
      </c>
      <c r="C13" s="8" t="s">
        <v>233</v>
      </c>
      <c r="D13" s="81">
        <f>SUM(E13,+L13)</f>
        <v>175985</v>
      </c>
      <c r="E13" s="81">
        <v>171632</v>
      </c>
      <c r="F13" s="81">
        <v>171632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4353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175985</v>
      </c>
      <c r="W13" s="81">
        <v>171632</v>
      </c>
      <c r="X13" s="81">
        <v>171632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4353</v>
      </c>
    </row>
    <row r="14" spans="1:30" s="8" customFormat="1" ht="12" customHeight="1">
      <c r="A14" s="8" t="s">
        <v>200</v>
      </c>
      <c r="B14" s="80" t="s">
        <v>240</v>
      </c>
      <c r="C14" s="8" t="s">
        <v>241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246</v>
      </c>
      <c r="C15" s="8" t="s">
        <v>245</v>
      </c>
      <c r="D15" s="81">
        <f>SUM(E15,+L15)</f>
        <v>8193</v>
      </c>
      <c r="E15" s="81">
        <v>3948</v>
      </c>
      <c r="F15" s="81">
        <v>3948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4245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8193</v>
      </c>
      <c r="W15" s="81">
        <v>3948</v>
      </c>
      <c r="X15" s="81">
        <v>3948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4245</v>
      </c>
    </row>
    <row r="16" spans="1:30" s="8" customFormat="1" ht="12" customHeight="1">
      <c r="A16" s="8" t="s">
        <v>206</v>
      </c>
      <c r="B16" s="80" t="s">
        <v>253</v>
      </c>
      <c r="C16" s="8" t="s">
        <v>254</v>
      </c>
      <c r="D16" s="81">
        <f>SUM(E16,+L16)</f>
        <v>202666</v>
      </c>
      <c r="E16" s="81">
        <v>76372</v>
      </c>
      <c r="F16" s="81">
        <v>76372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126294</v>
      </c>
      <c r="M16" s="81">
        <f>SUM(N16,+U16)</f>
        <v>363</v>
      </c>
      <c r="N16" s="81">
        <v>181</v>
      </c>
      <c r="O16" s="81">
        <v>181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182</v>
      </c>
      <c r="V16" s="81">
        <v>203029</v>
      </c>
      <c r="W16" s="81">
        <v>76553</v>
      </c>
      <c r="X16" s="81">
        <v>76553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126476</v>
      </c>
    </row>
    <row r="17" spans="1:30" s="8" customFormat="1" ht="12" customHeight="1">
      <c r="A17" s="8" t="s">
        <v>200</v>
      </c>
      <c r="B17" s="80" t="s">
        <v>259</v>
      </c>
      <c r="C17" s="8" t="s">
        <v>260</v>
      </c>
      <c r="D17" s="81">
        <f>SUM(E17,+L17)</f>
        <v>12717</v>
      </c>
      <c r="E17" s="81">
        <v>6358</v>
      </c>
      <c r="F17" s="81">
        <v>6358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6359</v>
      </c>
      <c r="M17" s="81">
        <f>SUM(N17,+U17)</f>
        <v>13750</v>
      </c>
      <c r="N17" s="81">
        <v>5473</v>
      </c>
      <c r="O17" s="81">
        <v>5473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8277</v>
      </c>
      <c r="V17" s="81">
        <v>26467</v>
      </c>
      <c r="W17" s="81">
        <v>11831</v>
      </c>
      <c r="X17" s="81">
        <v>11831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14636</v>
      </c>
    </row>
    <row r="18" spans="1:30" s="8" customFormat="1" ht="12" customHeight="1">
      <c r="A18" s="8" t="s">
        <v>200</v>
      </c>
      <c r="B18" s="80" t="s">
        <v>264</v>
      </c>
      <c r="C18" s="8" t="s">
        <v>265</v>
      </c>
      <c r="D18" s="81">
        <f>SUM(E18,+L18)</f>
        <v>108715</v>
      </c>
      <c r="E18" s="81">
        <v>54357</v>
      </c>
      <c r="F18" s="81">
        <v>54357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54358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108715</v>
      </c>
      <c r="W18" s="81">
        <v>54357</v>
      </c>
      <c r="X18" s="81">
        <v>54357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54358</v>
      </c>
    </row>
    <row r="19" spans="1:30" s="8" customFormat="1" ht="12" customHeight="1">
      <c r="A19" s="8" t="s">
        <v>200</v>
      </c>
      <c r="B19" s="80" t="s">
        <v>271</v>
      </c>
      <c r="C19" s="8" t="s">
        <v>274</v>
      </c>
      <c r="D19" s="81">
        <f>SUM(E19,+L19)</f>
        <v>39453</v>
      </c>
      <c r="E19" s="81">
        <v>18461</v>
      </c>
      <c r="F19" s="81">
        <v>18461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20992</v>
      </c>
      <c r="M19" s="81">
        <f>SUM(N19,+U19)</f>
        <v>2179</v>
      </c>
      <c r="N19" s="81">
        <v>2079</v>
      </c>
      <c r="O19" s="81">
        <v>2079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100</v>
      </c>
      <c r="V19" s="81">
        <v>41632</v>
      </c>
      <c r="W19" s="81">
        <v>20540</v>
      </c>
      <c r="X19" s="81">
        <v>20540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21092</v>
      </c>
    </row>
    <row r="20" spans="1:30" s="8" customFormat="1" ht="12" customHeight="1">
      <c r="A20" s="8" t="s">
        <v>200</v>
      </c>
      <c r="B20" s="80" t="s">
        <v>284</v>
      </c>
      <c r="C20" s="8" t="s">
        <v>283</v>
      </c>
      <c r="D20" s="81">
        <f>SUM(E20,+L20)</f>
        <v>51217</v>
      </c>
      <c r="E20" s="81">
        <v>25341</v>
      </c>
      <c r="F20" s="81">
        <v>25341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25876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51217</v>
      </c>
      <c r="W20" s="81">
        <v>25341</v>
      </c>
      <c r="X20" s="81">
        <v>25341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25876</v>
      </c>
    </row>
    <row r="21" spans="1:30" s="8" customFormat="1" ht="12" customHeight="1">
      <c r="A21" s="8" t="s">
        <v>200</v>
      </c>
      <c r="B21" s="80" t="s">
        <v>291</v>
      </c>
      <c r="C21" s="8" t="s">
        <v>292</v>
      </c>
      <c r="D21" s="81">
        <f>SUM(E21,+L21)</f>
        <v>1224</v>
      </c>
      <c r="E21" s="81">
        <v>612</v>
      </c>
      <c r="F21" s="81">
        <v>612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612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1224</v>
      </c>
      <c r="W21" s="81">
        <v>612</v>
      </c>
      <c r="X21" s="81">
        <v>612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612</v>
      </c>
    </row>
    <row r="22" spans="1:30" s="8" customFormat="1" ht="12" customHeight="1">
      <c r="A22" s="8" t="s">
        <v>200</v>
      </c>
      <c r="B22" s="80" t="s">
        <v>298</v>
      </c>
      <c r="C22" s="8" t="s">
        <v>299</v>
      </c>
      <c r="D22" s="81">
        <f>SUM(E22,+L22)</f>
        <v>4072</v>
      </c>
      <c r="E22" s="81">
        <v>2036</v>
      </c>
      <c r="F22" s="81">
        <v>2036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2036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4072</v>
      </c>
      <c r="W22" s="81">
        <v>2036</v>
      </c>
      <c r="X22" s="81">
        <v>2036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2036</v>
      </c>
    </row>
    <row r="23" spans="1:30" s="8" customFormat="1" ht="12" customHeight="1">
      <c r="A23" s="8" t="s">
        <v>200</v>
      </c>
      <c r="B23" s="80" t="s">
        <v>306</v>
      </c>
      <c r="C23" s="8" t="s">
        <v>307</v>
      </c>
      <c r="D23" s="81">
        <f>SUM(E23,+L23)</f>
        <v>1347</v>
      </c>
      <c r="E23" s="81">
        <v>1347</v>
      </c>
      <c r="F23" s="81">
        <v>1347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1347</v>
      </c>
      <c r="W23" s="81">
        <v>1347</v>
      </c>
      <c r="X23" s="81">
        <v>1347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314</v>
      </c>
      <c r="C24" s="8" t="s">
        <v>313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317</v>
      </c>
      <c r="C25" s="8" t="s">
        <v>319</v>
      </c>
      <c r="D25" s="81">
        <f>SUM(E25,+L25)</f>
        <v>45951</v>
      </c>
      <c r="E25" s="81">
        <v>22881</v>
      </c>
      <c r="F25" s="81">
        <v>22881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23070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45951</v>
      </c>
      <c r="W25" s="81">
        <v>22881</v>
      </c>
      <c r="X25" s="81">
        <v>22881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23070</v>
      </c>
    </row>
    <row r="26" spans="1:30" s="8" customFormat="1" ht="12" customHeight="1">
      <c r="A26" s="8" t="s">
        <v>200</v>
      </c>
      <c r="B26" s="80" t="s">
        <v>325</v>
      </c>
      <c r="C26" s="8" t="s">
        <v>326</v>
      </c>
      <c r="D26" s="81">
        <f>SUM(E26,+L26)</f>
        <v>129688</v>
      </c>
      <c r="E26" s="81">
        <v>73128</v>
      </c>
      <c r="F26" s="81">
        <v>73128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56560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129688</v>
      </c>
      <c r="W26" s="81">
        <v>73128</v>
      </c>
      <c r="X26" s="81">
        <v>73128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56560</v>
      </c>
    </row>
    <row r="27" spans="1:30" s="8" customFormat="1" ht="12" customHeight="1">
      <c r="A27" s="8" t="s">
        <v>200</v>
      </c>
      <c r="B27" s="80" t="s">
        <v>333</v>
      </c>
      <c r="C27" s="8" t="s">
        <v>334</v>
      </c>
      <c r="D27" s="81">
        <f>SUM(E27,+L27)</f>
        <v>10007</v>
      </c>
      <c r="E27" s="81">
        <v>4895</v>
      </c>
      <c r="F27" s="81">
        <v>4895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5112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10007</v>
      </c>
      <c r="W27" s="81">
        <v>4895</v>
      </c>
      <c r="X27" s="81">
        <v>4895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5112</v>
      </c>
    </row>
    <row r="28" spans="1:30" s="8" customFormat="1" ht="12" customHeight="1">
      <c r="A28" s="8" t="s">
        <v>200</v>
      </c>
      <c r="B28" s="80" t="s">
        <v>341</v>
      </c>
      <c r="C28" s="8" t="s">
        <v>342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206</v>
      </c>
      <c r="B29" s="80" t="s">
        <v>345</v>
      </c>
      <c r="C29" s="8" t="s">
        <v>346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353</v>
      </c>
      <c r="C30" s="8" t="s">
        <v>354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357</v>
      </c>
      <c r="C31" s="8" t="s">
        <v>358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362</v>
      </c>
      <c r="C32" s="8" t="s">
        <v>365</v>
      </c>
      <c r="D32" s="81">
        <f>SUM(E32,+L32)</f>
        <v>59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59</v>
      </c>
      <c r="M32" s="81">
        <f>SUM(N32,+U32)</f>
        <v>55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55</v>
      </c>
      <c r="V32" s="81">
        <v>114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114</v>
      </c>
    </row>
    <row r="33" spans="1:30" s="8" customFormat="1" ht="12" customHeight="1">
      <c r="A33" s="8" t="s">
        <v>200</v>
      </c>
      <c r="B33" s="80" t="s">
        <v>371</v>
      </c>
      <c r="C33" s="8" t="s">
        <v>374</v>
      </c>
      <c r="D33" s="81">
        <f>SUM(E33,+L33)</f>
        <v>46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46</v>
      </c>
      <c r="M33" s="81">
        <f>SUM(N33,+U33)</f>
        <v>4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4</v>
      </c>
      <c r="V33" s="81">
        <v>50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50</v>
      </c>
    </row>
    <row r="34" spans="1:30" s="8" customFormat="1" ht="12" customHeight="1">
      <c r="A34" s="8" t="s">
        <v>200</v>
      </c>
      <c r="B34" s="80" t="s">
        <v>380</v>
      </c>
      <c r="C34" s="8" t="s">
        <v>383</v>
      </c>
      <c r="D34" s="81">
        <f>SUM(E34,+L34)</f>
        <v>253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253</v>
      </c>
      <c r="M34" s="81">
        <f>SUM(N34,+U34)</f>
        <v>8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8</v>
      </c>
      <c r="V34" s="81">
        <v>261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261</v>
      </c>
    </row>
    <row r="35" spans="1:30" s="8" customFormat="1" ht="12" customHeight="1">
      <c r="A35" s="8" t="s">
        <v>279</v>
      </c>
      <c r="B35" s="80" t="s">
        <v>391</v>
      </c>
      <c r="C35" s="8" t="s">
        <v>390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386</v>
      </c>
      <c r="B36" s="80" t="s">
        <v>398</v>
      </c>
      <c r="C36" s="8" t="s">
        <v>397</v>
      </c>
      <c r="D36" s="81">
        <f>SUM(E36,+L36)</f>
        <v>905</v>
      </c>
      <c r="E36" s="81">
        <v>826</v>
      </c>
      <c r="F36" s="81">
        <v>826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79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905</v>
      </c>
      <c r="W36" s="81">
        <v>826</v>
      </c>
      <c r="X36" s="81">
        <v>826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79</v>
      </c>
    </row>
    <row r="37" spans="1:30" s="8" customFormat="1" ht="12" customHeight="1">
      <c r="A37" s="8" t="s">
        <v>200</v>
      </c>
      <c r="B37" s="80" t="s">
        <v>403</v>
      </c>
      <c r="C37" s="8" t="s">
        <v>404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519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519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405</v>
      </c>
      <c r="C38" s="8" t="s">
        <v>406</v>
      </c>
      <c r="D38" s="81">
        <f>SUM(E38,+L38)</f>
        <v>807</v>
      </c>
      <c r="E38" s="81">
        <v>807</v>
      </c>
      <c r="F38" s="81">
        <v>807</v>
      </c>
      <c r="G38" s="81">
        <v>0</v>
      </c>
      <c r="H38" s="81">
        <v>0</v>
      </c>
      <c r="I38" s="81">
        <v>0</v>
      </c>
      <c r="J38" s="89">
        <f>市町村分担金内訳!D10</f>
        <v>808</v>
      </c>
      <c r="K38" s="81">
        <v>0</v>
      </c>
      <c r="L38" s="81">
        <v>0</v>
      </c>
      <c r="M38" s="81">
        <f>SUM(N38,+U38)</f>
        <v>167</v>
      </c>
      <c r="N38" s="81">
        <v>167</v>
      </c>
      <c r="O38" s="81">
        <v>167</v>
      </c>
      <c r="P38" s="81">
        <v>0</v>
      </c>
      <c r="Q38" s="81">
        <v>0</v>
      </c>
      <c r="R38" s="81">
        <v>0</v>
      </c>
      <c r="S38" s="89">
        <f>市町村分担金内訳!E10</f>
        <v>167</v>
      </c>
      <c r="T38" s="81">
        <v>0</v>
      </c>
      <c r="U38" s="81">
        <v>0</v>
      </c>
      <c r="V38" s="81">
        <v>974</v>
      </c>
      <c r="W38" s="81">
        <v>974</v>
      </c>
      <c r="X38" s="81">
        <v>974</v>
      </c>
      <c r="Y38" s="81">
        <v>0</v>
      </c>
      <c r="Z38" s="81">
        <v>0</v>
      </c>
      <c r="AA38" s="81">
        <v>0</v>
      </c>
      <c r="AB38" s="89">
        <f>SUM(J38,S38)</f>
        <v>975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285" priority="35" stopIfTrue="1">
      <formula>$A39&lt;&gt;""</formula>
    </cfRule>
  </conditionalFormatting>
  <conditionalFormatting sqref="A38:AD38">
    <cfRule type="expression" dxfId="284" priority="2" stopIfTrue="1">
      <formula>$A38&lt;&gt;""</formula>
    </cfRule>
  </conditionalFormatting>
  <conditionalFormatting sqref="A8:AD8">
    <cfRule type="expression" dxfId="283" priority="33" stopIfTrue="1">
      <formula>$A8&lt;&gt;""</formula>
    </cfRule>
  </conditionalFormatting>
  <conditionalFormatting sqref="A9:AD9">
    <cfRule type="expression" dxfId="282" priority="32" stopIfTrue="1">
      <formula>$A9&lt;&gt;""</formula>
    </cfRule>
  </conditionalFormatting>
  <conditionalFormatting sqref="A10:AD10">
    <cfRule type="expression" dxfId="281" priority="31" stopIfTrue="1">
      <formula>$A10&lt;&gt;""</formula>
    </cfRule>
  </conditionalFormatting>
  <conditionalFormatting sqref="A11:AD11">
    <cfRule type="expression" dxfId="280" priority="30" stopIfTrue="1">
      <formula>$A11&lt;&gt;""</formula>
    </cfRule>
  </conditionalFormatting>
  <conditionalFormatting sqref="A12:AD12">
    <cfRule type="expression" dxfId="279" priority="29" stopIfTrue="1">
      <formula>$A12&lt;&gt;""</formula>
    </cfRule>
  </conditionalFormatting>
  <conditionalFormatting sqref="A13:AD13">
    <cfRule type="expression" dxfId="278" priority="28" stopIfTrue="1">
      <formula>$A13&lt;&gt;""</formula>
    </cfRule>
  </conditionalFormatting>
  <conditionalFormatting sqref="A14:AD14">
    <cfRule type="expression" dxfId="277" priority="27" stopIfTrue="1">
      <formula>$A14&lt;&gt;""</formula>
    </cfRule>
  </conditionalFormatting>
  <conditionalFormatting sqref="A15:AD15">
    <cfRule type="expression" dxfId="276" priority="26" stopIfTrue="1">
      <formula>$A15&lt;&gt;""</formula>
    </cfRule>
  </conditionalFormatting>
  <conditionalFormatting sqref="A16:AD16">
    <cfRule type="expression" dxfId="275" priority="25" stopIfTrue="1">
      <formula>$A16&lt;&gt;""</formula>
    </cfRule>
  </conditionalFormatting>
  <conditionalFormatting sqref="A17:AD17">
    <cfRule type="expression" dxfId="274" priority="24" stopIfTrue="1">
      <formula>$A17&lt;&gt;""</formula>
    </cfRule>
  </conditionalFormatting>
  <conditionalFormatting sqref="A18:AD18">
    <cfRule type="expression" dxfId="273" priority="23" stopIfTrue="1">
      <formula>$A18&lt;&gt;""</formula>
    </cfRule>
  </conditionalFormatting>
  <conditionalFormatting sqref="A19:AD19">
    <cfRule type="expression" dxfId="272" priority="22" stopIfTrue="1">
      <formula>$A19&lt;&gt;""</formula>
    </cfRule>
  </conditionalFormatting>
  <conditionalFormatting sqref="A20:AD20">
    <cfRule type="expression" dxfId="271" priority="21" stopIfTrue="1">
      <formula>$A20&lt;&gt;""</formula>
    </cfRule>
  </conditionalFormatting>
  <conditionalFormatting sqref="A21:AD21">
    <cfRule type="expression" dxfId="270" priority="20" stopIfTrue="1">
      <formula>$A21&lt;&gt;""</formula>
    </cfRule>
  </conditionalFormatting>
  <conditionalFormatting sqref="A22:AD22">
    <cfRule type="expression" dxfId="269" priority="19" stopIfTrue="1">
      <formula>$A22&lt;&gt;""</formula>
    </cfRule>
  </conditionalFormatting>
  <conditionalFormatting sqref="A23:AD23">
    <cfRule type="expression" dxfId="268" priority="18" stopIfTrue="1">
      <formula>$A23&lt;&gt;""</formula>
    </cfRule>
  </conditionalFormatting>
  <conditionalFormatting sqref="A24:AD24">
    <cfRule type="expression" dxfId="267" priority="17" stopIfTrue="1">
      <formula>$A24&lt;&gt;""</formula>
    </cfRule>
  </conditionalFormatting>
  <conditionalFormatting sqref="A25:AD25">
    <cfRule type="expression" dxfId="266" priority="16" stopIfTrue="1">
      <formula>$A25&lt;&gt;""</formula>
    </cfRule>
  </conditionalFormatting>
  <conditionalFormatting sqref="A26:AD26">
    <cfRule type="expression" dxfId="265" priority="15" stopIfTrue="1">
      <formula>$A26&lt;&gt;""</formula>
    </cfRule>
  </conditionalFormatting>
  <conditionalFormatting sqref="A27:AD27">
    <cfRule type="expression" dxfId="264" priority="14" stopIfTrue="1">
      <formula>$A27&lt;&gt;""</formula>
    </cfRule>
  </conditionalFormatting>
  <conditionalFormatting sqref="A28:AD28">
    <cfRule type="expression" dxfId="263" priority="13" stopIfTrue="1">
      <formula>$A28&lt;&gt;""</formula>
    </cfRule>
  </conditionalFormatting>
  <conditionalFormatting sqref="A29:AD29">
    <cfRule type="expression" dxfId="262" priority="12" stopIfTrue="1">
      <formula>$A29&lt;&gt;""</formula>
    </cfRule>
  </conditionalFormatting>
  <conditionalFormatting sqref="A30:AD30">
    <cfRule type="expression" dxfId="261" priority="11" stopIfTrue="1">
      <formula>$A30&lt;&gt;""</formula>
    </cfRule>
  </conditionalFormatting>
  <conditionalFormatting sqref="A31:AD31">
    <cfRule type="expression" dxfId="260" priority="10" stopIfTrue="1">
      <formula>$A31&lt;&gt;""</formula>
    </cfRule>
  </conditionalFormatting>
  <conditionalFormatting sqref="A32:AD32">
    <cfRule type="expression" dxfId="259" priority="9" stopIfTrue="1">
      <formula>$A32&lt;&gt;""</formula>
    </cfRule>
  </conditionalFormatting>
  <conditionalFormatting sqref="A33:AD33">
    <cfRule type="expression" dxfId="258" priority="8" stopIfTrue="1">
      <formula>$A33&lt;&gt;""</formula>
    </cfRule>
  </conditionalFormatting>
  <conditionalFormatting sqref="A34:AD34">
    <cfRule type="expression" dxfId="257" priority="7" stopIfTrue="1">
      <formula>$A34&lt;&gt;""</formula>
    </cfRule>
  </conditionalFormatting>
  <conditionalFormatting sqref="A35:AD35">
    <cfRule type="expression" dxfId="256" priority="6" stopIfTrue="1">
      <formula>$A35&lt;&gt;""</formula>
    </cfRule>
  </conditionalFormatting>
  <conditionalFormatting sqref="A7:AD7">
    <cfRule type="expression" dxfId="255" priority="1" stopIfTrue="1">
      <formula>$A7&lt;&gt;""</formula>
    </cfRule>
  </conditionalFormatting>
  <conditionalFormatting sqref="A36:AD36">
    <cfRule type="expression" dxfId="254" priority="4" stopIfTrue="1">
      <formula>$A36&lt;&gt;""</formula>
    </cfRule>
  </conditionalFormatting>
  <conditionalFormatting sqref="A37:AD37">
    <cfRule type="expression" dxfId="253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198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198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198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206</v>
      </c>
      <c r="B7" s="87" t="s">
        <v>409</v>
      </c>
      <c r="C7" s="76" t="s">
        <v>189</v>
      </c>
      <c r="D7" s="77">
        <f>SUM($D$8:$D$38)</f>
        <v>211318</v>
      </c>
      <c r="E7" s="77">
        <f>SUM($E$8:$E$38)</f>
        <v>211318</v>
      </c>
      <c r="F7" s="77">
        <f>SUM($F$8:$F$38)</f>
        <v>0</v>
      </c>
      <c r="G7" s="77">
        <f>SUM($G$8:$G$38)</f>
        <v>201085</v>
      </c>
      <c r="H7" s="77">
        <f>SUM($H$8:$H$38)</f>
        <v>6556</v>
      </c>
      <c r="I7" s="77">
        <f>SUM($I$8:$I$38)</f>
        <v>3677</v>
      </c>
      <c r="J7" s="77">
        <f>SUM($J$8:$J$38)</f>
        <v>0</v>
      </c>
      <c r="K7" s="77">
        <f>SUM($K$8:$K$38)</f>
        <v>0</v>
      </c>
      <c r="L7" s="77">
        <f>SUM($L$8:$L$38)</f>
        <v>988867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18671</v>
      </c>
      <c r="S7" s="77">
        <f>SUM($S$8:$S$38)</f>
        <v>249</v>
      </c>
      <c r="T7" s="77">
        <f>SUM($T$8:$T$38)</f>
        <v>17541</v>
      </c>
      <c r="U7" s="77">
        <f>SUM($U$8:$U$38)</f>
        <v>881</v>
      </c>
      <c r="V7" s="77">
        <f>SUM($V$8:$V$38)</f>
        <v>0</v>
      </c>
      <c r="W7" s="77">
        <f>SUM($W$8:$W$38)</f>
        <v>970196</v>
      </c>
      <c r="X7" s="77">
        <f>SUM($X$8:$X$38)</f>
        <v>133514</v>
      </c>
      <c r="Y7" s="77">
        <f>SUM($Y$8:$Y$38)</f>
        <v>309479</v>
      </c>
      <c r="Z7" s="77">
        <f>SUM($Z$8:$Z$38)</f>
        <v>78982</v>
      </c>
      <c r="AA7" s="77">
        <f>SUM($AA$8:$AA$38)</f>
        <v>448221</v>
      </c>
      <c r="AB7" s="77">
        <f>SUM($AB$8:$AB$38)</f>
        <v>1327</v>
      </c>
      <c r="AC7" s="77">
        <f>SUM($AC$8:$AC$38)</f>
        <v>0</v>
      </c>
      <c r="AD7" s="77">
        <f>SUM($AD$8:$AD$38)</f>
        <v>162851</v>
      </c>
      <c r="AE7" s="77">
        <f>SUM($AE$8:$AE$38)</f>
        <v>1363036</v>
      </c>
      <c r="AF7" s="77">
        <f>SUM($AF$8:$AF$38)</f>
        <v>13750</v>
      </c>
      <c r="AG7" s="77">
        <f>SUM($AG$8:$AG$38)</f>
        <v>13750</v>
      </c>
      <c r="AH7" s="77">
        <f>SUM($AH$8:$AH$38)</f>
        <v>0</v>
      </c>
      <c r="AI7" s="77">
        <f>SUM($AI$8:$AI$38)</f>
        <v>13750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2785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136</v>
      </c>
      <c r="AU7" s="77">
        <f>SUM($AU$8:$AU$38)</f>
        <v>0</v>
      </c>
      <c r="AV7" s="77">
        <f>SUM($AV$8:$AV$38)</f>
        <v>136</v>
      </c>
      <c r="AW7" s="77">
        <f>SUM($AW$8:$AW$38)</f>
        <v>0</v>
      </c>
      <c r="AX7" s="77">
        <f>SUM($AX$8:$AX$38)</f>
        <v>0</v>
      </c>
      <c r="AY7" s="77">
        <f>SUM($AY$8:$AY$38)</f>
        <v>2649</v>
      </c>
      <c r="AZ7" s="77">
        <f>SUM($AZ$8:$AZ$38)</f>
        <v>2396</v>
      </c>
      <c r="BA7" s="77">
        <f>SUM($BA$8:$BA$38)</f>
        <v>244</v>
      </c>
      <c r="BB7" s="77">
        <f>SUM($BB$8:$BB$38)</f>
        <v>0</v>
      </c>
      <c r="BC7" s="77">
        <f>SUM($BC$8:$BC$38)</f>
        <v>9</v>
      </c>
      <c r="BD7" s="77">
        <f>SUM($BD$8:$BD$38)</f>
        <v>167</v>
      </c>
      <c r="BE7" s="77">
        <f>SUM($BE$8:$BE$38)</f>
        <v>0</v>
      </c>
      <c r="BF7" s="77">
        <f>SUM($BF$8:$BF$38)</f>
        <v>9</v>
      </c>
      <c r="BG7" s="77">
        <f>SUM($BG$8:$BG$38)</f>
        <v>16544</v>
      </c>
      <c r="BH7" s="77">
        <f>SUM($BH$8:$BH$38)</f>
        <v>225068</v>
      </c>
      <c r="BI7" s="77">
        <f>SUM($BI$8:$BI$38)</f>
        <v>225068</v>
      </c>
      <c r="BJ7" s="77">
        <f>SUM($BJ$8:$BJ$38)</f>
        <v>0</v>
      </c>
      <c r="BK7" s="77">
        <f>SUM($BK$8:$BK$38)</f>
        <v>214835</v>
      </c>
      <c r="BL7" s="77">
        <f>SUM($BL$8:$BL$38)</f>
        <v>6556</v>
      </c>
      <c r="BM7" s="77">
        <f>SUM($BM$8:$BM$38)</f>
        <v>3677</v>
      </c>
      <c r="BN7" s="77">
        <f>SUM($BN$8:$BN$38)</f>
        <v>0</v>
      </c>
      <c r="BO7" s="77">
        <f>SUM($BO$8:$BO$38)</f>
        <v>0</v>
      </c>
      <c r="BP7" s="77">
        <f>SUM($BP$8:$BP$38)</f>
        <v>991652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18807</v>
      </c>
      <c r="BW7" s="77">
        <f>SUM($BW$8:$BW$38)</f>
        <v>249</v>
      </c>
      <c r="BX7" s="77">
        <f>SUM($BX$8:$BX$38)</f>
        <v>17677</v>
      </c>
      <c r="BY7" s="77">
        <f>SUM($BY$8:$BY$38)</f>
        <v>881</v>
      </c>
      <c r="BZ7" s="77">
        <f>SUM($BZ$8:$BZ$38)</f>
        <v>0</v>
      </c>
      <c r="CA7" s="77">
        <f>SUM($CA$8:$CA$38)</f>
        <v>972845</v>
      </c>
      <c r="CB7" s="77">
        <f>SUM($CB$8:$CB$38)</f>
        <v>135910</v>
      </c>
      <c r="CC7" s="77">
        <f>SUM($CC$8:$CC$38)</f>
        <v>309723</v>
      </c>
      <c r="CD7" s="77">
        <f>SUM($CD$8:$CD$38)</f>
        <v>78982</v>
      </c>
      <c r="CE7" s="77">
        <f>SUM($CE$8:$CE$38)</f>
        <v>448230</v>
      </c>
      <c r="CF7" s="77">
        <f>SUM($CF$8:$CF$38)</f>
        <v>1494</v>
      </c>
      <c r="CG7" s="77">
        <f>SUM($CG$8:$CG$38)</f>
        <v>0</v>
      </c>
      <c r="CH7" s="77">
        <f>SUM($CH$8:$CH$38)</f>
        <v>162860</v>
      </c>
      <c r="CI7" s="77">
        <f>SUM($CI$8:$CI$38)</f>
        <v>1379580</v>
      </c>
    </row>
    <row r="8" spans="1:87" s="8" customFormat="1" ht="12" customHeight="1">
      <c r="A8" s="8" t="s">
        <v>200</v>
      </c>
      <c r="B8" s="80" t="s">
        <v>201</v>
      </c>
      <c r="C8" s="8" t="s">
        <v>202</v>
      </c>
      <c r="D8" s="81">
        <v>207641</v>
      </c>
      <c r="E8" s="81">
        <v>207641</v>
      </c>
      <c r="F8" s="81">
        <v>0</v>
      </c>
      <c r="G8" s="81">
        <v>201085</v>
      </c>
      <c r="H8" s="81">
        <v>6556</v>
      </c>
      <c r="I8" s="81">
        <v>0</v>
      </c>
      <c r="J8" s="81">
        <v>0</v>
      </c>
      <c r="K8" s="89">
        <f>組合分担金内訳!D8</f>
        <v>0</v>
      </c>
      <c r="L8" s="81">
        <v>57140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57140</v>
      </c>
      <c r="X8" s="81">
        <v>4203</v>
      </c>
      <c r="Y8" s="81">
        <v>0</v>
      </c>
      <c r="Z8" s="81">
        <v>2754</v>
      </c>
      <c r="AA8" s="81">
        <v>50183</v>
      </c>
      <c r="AB8" s="89">
        <f>組合分担金内訳!E8</f>
        <v>0</v>
      </c>
      <c r="AC8" s="81">
        <v>0</v>
      </c>
      <c r="AD8" s="81">
        <v>7581</v>
      </c>
      <c r="AE8" s="81">
        <v>272362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8" si="0">SUM(D8,AF8)</f>
        <v>207641</v>
      </c>
      <c r="BI8" s="81">
        <f t="shared" ref="BI8:BI38" si="1">SUM(E8,AG8)</f>
        <v>207641</v>
      </c>
      <c r="BJ8" s="81">
        <f t="shared" ref="BJ8:BJ38" si="2">SUM(F8,AH8)</f>
        <v>0</v>
      </c>
      <c r="BK8" s="81">
        <f t="shared" ref="BK8:BK38" si="3">SUM(G8,AI8)</f>
        <v>201085</v>
      </c>
      <c r="BL8" s="81">
        <f t="shared" ref="BL8:BL38" si="4">SUM(H8,AJ8)</f>
        <v>6556</v>
      </c>
      <c r="BM8" s="81">
        <f t="shared" ref="BM8:BM38" si="5">SUM(I8,AK8)</f>
        <v>0</v>
      </c>
      <c r="BN8" s="81">
        <f t="shared" ref="BN8:BN38" si="6">SUM(J8,AL8)</f>
        <v>0</v>
      </c>
      <c r="BO8" s="89">
        <f t="shared" ref="BO8:BO35" si="7">SUM(K8,AM8)</f>
        <v>0</v>
      </c>
      <c r="BP8" s="81">
        <f t="shared" ref="BP8:BP38" si="8">SUM(L8,AN8)</f>
        <v>57140</v>
      </c>
      <c r="BQ8" s="81">
        <f t="shared" ref="BQ8:BQ38" si="9">SUM(M8,AO8)</f>
        <v>0</v>
      </c>
      <c r="BR8" s="81">
        <f t="shared" ref="BR8:BR38" si="10">SUM(N8,AP8)</f>
        <v>0</v>
      </c>
      <c r="BS8" s="81">
        <f t="shared" ref="BS8:BS38" si="11">SUM(O8,AQ8)</f>
        <v>0</v>
      </c>
      <c r="BT8" s="81">
        <f t="shared" ref="BT8:BT38" si="12">SUM(P8,AR8)</f>
        <v>0</v>
      </c>
      <c r="BU8" s="81">
        <f t="shared" ref="BU8:BU38" si="13">SUM(Q8,AS8)</f>
        <v>0</v>
      </c>
      <c r="BV8" s="81">
        <f t="shared" ref="BV8:BV38" si="14">SUM(R8,AT8)</f>
        <v>0</v>
      </c>
      <c r="BW8" s="81">
        <f t="shared" ref="BW8:BW38" si="15">SUM(S8,AU8)</f>
        <v>0</v>
      </c>
      <c r="BX8" s="81">
        <f t="shared" ref="BX8:BX38" si="16">SUM(T8,AV8)</f>
        <v>0</v>
      </c>
      <c r="BY8" s="81">
        <f t="shared" ref="BY8:BY38" si="17">SUM(U8,AW8)</f>
        <v>0</v>
      </c>
      <c r="BZ8" s="81">
        <f t="shared" ref="BZ8:BZ38" si="18">SUM(V8,AX8)</f>
        <v>0</v>
      </c>
      <c r="CA8" s="81">
        <f t="shared" ref="CA8:CA38" si="19">SUM(W8,AY8)</f>
        <v>57140</v>
      </c>
      <c r="CB8" s="81">
        <f t="shared" ref="CB8:CB38" si="20">SUM(X8,AZ8)</f>
        <v>4203</v>
      </c>
      <c r="CC8" s="81">
        <f t="shared" ref="CC8:CC38" si="21">SUM(Y8,BA8)</f>
        <v>0</v>
      </c>
      <c r="CD8" s="81">
        <f t="shared" ref="CD8:CD38" si="22">SUM(Z8,BB8)</f>
        <v>2754</v>
      </c>
      <c r="CE8" s="81">
        <f t="shared" ref="CE8:CE38" si="23">SUM(AA8,BC8)</f>
        <v>50183</v>
      </c>
      <c r="CF8" s="89">
        <f t="shared" ref="CF8:CF35" si="24">SUM(AB8,BD8)</f>
        <v>0</v>
      </c>
      <c r="CG8" s="81">
        <f t="shared" ref="CG8:CG38" si="25">SUM(AC8,BE8)</f>
        <v>0</v>
      </c>
      <c r="CH8" s="81">
        <f t="shared" ref="CH8:CH38" si="26">SUM(AD8,BF8)</f>
        <v>7581</v>
      </c>
      <c r="CI8" s="81">
        <f t="shared" ref="CI8:CI38" si="27">SUM(AE8,BG8)</f>
        <v>272362</v>
      </c>
    </row>
    <row r="9" spans="1:87" s="8" customFormat="1" ht="12" customHeight="1">
      <c r="A9" s="8" t="s">
        <v>206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2051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2051</v>
      </c>
      <c r="S9" s="81">
        <v>0</v>
      </c>
      <c r="T9" s="81">
        <v>2051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2051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2051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2051</v>
      </c>
      <c r="BW9" s="81">
        <f t="shared" si="15"/>
        <v>0</v>
      </c>
      <c r="BX9" s="81">
        <f t="shared" si="16"/>
        <v>2051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2051</v>
      </c>
    </row>
    <row r="10" spans="1:87" s="8" customFormat="1" ht="12" customHeight="1">
      <c r="A10" s="8" t="s">
        <v>200</v>
      </c>
      <c r="B10" s="80" t="s">
        <v>217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9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9</v>
      </c>
      <c r="AZ10" s="81">
        <v>0</v>
      </c>
      <c r="BA10" s="81">
        <v>0</v>
      </c>
      <c r="BB10" s="81">
        <v>0</v>
      </c>
      <c r="BC10" s="81">
        <v>9</v>
      </c>
      <c r="BD10" s="89">
        <f>組合分担金内訳!H10</f>
        <v>0</v>
      </c>
      <c r="BE10" s="81">
        <v>0</v>
      </c>
      <c r="BF10" s="81">
        <v>9</v>
      </c>
      <c r="BG10" s="81">
        <v>18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9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9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9</v>
      </c>
      <c r="CF10" s="89">
        <f t="shared" si="24"/>
        <v>0</v>
      </c>
      <c r="CG10" s="81">
        <f t="shared" si="25"/>
        <v>0</v>
      </c>
      <c r="CH10" s="81">
        <f t="shared" si="26"/>
        <v>9</v>
      </c>
      <c r="CI10" s="81">
        <f t="shared" si="27"/>
        <v>18</v>
      </c>
    </row>
    <row r="11" spans="1:87" s="8" customFormat="1" ht="12" customHeight="1">
      <c r="A11" s="8" t="s">
        <v>200</v>
      </c>
      <c r="B11" s="80" t="s">
        <v>224</v>
      </c>
      <c r="C11" s="8" t="s">
        <v>223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218701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218701</v>
      </c>
      <c r="X11" s="81">
        <v>5191</v>
      </c>
      <c r="Y11" s="81">
        <v>0</v>
      </c>
      <c r="Z11" s="81">
        <v>54867</v>
      </c>
      <c r="AA11" s="81">
        <v>158643</v>
      </c>
      <c r="AB11" s="89">
        <f>組合分担金内訳!E11</f>
        <v>0</v>
      </c>
      <c r="AC11" s="81">
        <v>0</v>
      </c>
      <c r="AD11" s="81">
        <v>59730</v>
      </c>
      <c r="AE11" s="81">
        <v>278431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218701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218701</v>
      </c>
      <c r="CB11" s="81">
        <f t="shared" si="20"/>
        <v>5191</v>
      </c>
      <c r="CC11" s="81">
        <f t="shared" si="21"/>
        <v>0</v>
      </c>
      <c r="CD11" s="81">
        <f t="shared" si="22"/>
        <v>54867</v>
      </c>
      <c r="CE11" s="81">
        <f t="shared" si="23"/>
        <v>158643</v>
      </c>
      <c r="CF11" s="89">
        <f t="shared" si="24"/>
        <v>0</v>
      </c>
      <c r="CG11" s="81">
        <f t="shared" si="25"/>
        <v>0</v>
      </c>
      <c r="CH11" s="81">
        <f t="shared" si="26"/>
        <v>59730</v>
      </c>
      <c r="CI11" s="81">
        <f t="shared" si="27"/>
        <v>278431</v>
      </c>
    </row>
    <row r="12" spans="1:87" s="8" customFormat="1" ht="12" customHeight="1">
      <c r="A12" s="8" t="s">
        <v>206</v>
      </c>
      <c r="B12" s="80" t="s">
        <v>226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16492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16492</v>
      </c>
      <c r="X12" s="81">
        <v>15072</v>
      </c>
      <c r="Y12" s="81">
        <v>0</v>
      </c>
      <c r="Z12" s="81">
        <v>0</v>
      </c>
      <c r="AA12" s="81">
        <v>1420</v>
      </c>
      <c r="AB12" s="89">
        <f>組合分担金内訳!E12</f>
        <v>0</v>
      </c>
      <c r="AC12" s="81">
        <v>0</v>
      </c>
      <c r="AD12" s="81">
        <v>395</v>
      </c>
      <c r="AE12" s="81">
        <v>16887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16492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16492</v>
      </c>
      <c r="CB12" s="81">
        <f t="shared" si="20"/>
        <v>15072</v>
      </c>
      <c r="CC12" s="81">
        <f t="shared" si="21"/>
        <v>0</v>
      </c>
      <c r="CD12" s="81">
        <f t="shared" si="22"/>
        <v>0</v>
      </c>
      <c r="CE12" s="81">
        <f t="shared" si="23"/>
        <v>1420</v>
      </c>
      <c r="CF12" s="89">
        <f t="shared" si="24"/>
        <v>0</v>
      </c>
      <c r="CG12" s="81">
        <f t="shared" si="25"/>
        <v>0</v>
      </c>
      <c r="CH12" s="81">
        <f t="shared" si="26"/>
        <v>395</v>
      </c>
      <c r="CI12" s="81">
        <f t="shared" si="27"/>
        <v>16887</v>
      </c>
    </row>
    <row r="13" spans="1:87" s="8" customFormat="1" ht="12" customHeight="1">
      <c r="A13" s="8" t="s">
        <v>200</v>
      </c>
      <c r="B13" s="80" t="s">
        <v>232</v>
      </c>
      <c r="C13" s="8" t="s">
        <v>235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136775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2850</v>
      </c>
      <c r="S13" s="81">
        <v>0</v>
      </c>
      <c r="T13" s="81">
        <v>2850</v>
      </c>
      <c r="U13" s="81">
        <v>0</v>
      </c>
      <c r="V13" s="81">
        <v>0</v>
      </c>
      <c r="W13" s="81">
        <v>133925</v>
      </c>
      <c r="X13" s="81">
        <v>4506</v>
      </c>
      <c r="Y13" s="81">
        <v>22902</v>
      </c>
      <c r="Z13" s="81">
        <v>21361</v>
      </c>
      <c r="AA13" s="81">
        <v>85156</v>
      </c>
      <c r="AB13" s="89">
        <f>組合分担金内訳!E13</f>
        <v>0</v>
      </c>
      <c r="AC13" s="81">
        <v>0</v>
      </c>
      <c r="AD13" s="81">
        <v>39210</v>
      </c>
      <c r="AE13" s="81">
        <v>175985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136775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2850</v>
      </c>
      <c r="BW13" s="81">
        <f t="shared" si="15"/>
        <v>0</v>
      </c>
      <c r="BX13" s="81">
        <f t="shared" si="16"/>
        <v>2850</v>
      </c>
      <c r="BY13" s="81">
        <f t="shared" si="17"/>
        <v>0</v>
      </c>
      <c r="BZ13" s="81">
        <f t="shared" si="18"/>
        <v>0</v>
      </c>
      <c r="CA13" s="81">
        <f t="shared" si="19"/>
        <v>133925</v>
      </c>
      <c r="CB13" s="81">
        <f t="shared" si="20"/>
        <v>4506</v>
      </c>
      <c r="CC13" s="81">
        <f t="shared" si="21"/>
        <v>22902</v>
      </c>
      <c r="CD13" s="81">
        <f t="shared" si="22"/>
        <v>21361</v>
      </c>
      <c r="CE13" s="81">
        <f t="shared" si="23"/>
        <v>85156</v>
      </c>
      <c r="CF13" s="89">
        <f t="shared" si="24"/>
        <v>0</v>
      </c>
      <c r="CG13" s="81">
        <f t="shared" si="25"/>
        <v>0</v>
      </c>
      <c r="CH13" s="81">
        <f t="shared" si="26"/>
        <v>39210</v>
      </c>
      <c r="CI13" s="81">
        <f t="shared" si="27"/>
        <v>175985</v>
      </c>
    </row>
    <row r="14" spans="1:87" s="8" customFormat="1" ht="12" customHeight="1">
      <c r="A14" s="8" t="s">
        <v>206</v>
      </c>
      <c r="B14" s="80" t="s">
        <v>238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247</v>
      </c>
      <c r="C15" s="8" t="s">
        <v>248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603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603</v>
      </c>
      <c r="X15" s="81">
        <v>245</v>
      </c>
      <c r="Y15" s="81">
        <v>358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7590</v>
      </c>
      <c r="AE15" s="81">
        <v>8193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603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603</v>
      </c>
      <c r="CB15" s="81">
        <f t="shared" si="20"/>
        <v>245</v>
      </c>
      <c r="CC15" s="81">
        <f t="shared" si="21"/>
        <v>358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7590</v>
      </c>
      <c r="CI15" s="81">
        <f t="shared" si="27"/>
        <v>8193</v>
      </c>
    </row>
    <row r="16" spans="1:87" s="8" customFormat="1" ht="12" customHeight="1">
      <c r="A16" s="8" t="s">
        <v>207</v>
      </c>
      <c r="B16" s="80" t="s">
        <v>255</v>
      </c>
      <c r="C16" s="8" t="s">
        <v>254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202666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8928</v>
      </c>
      <c r="S16" s="81">
        <v>0</v>
      </c>
      <c r="T16" s="81">
        <v>8928</v>
      </c>
      <c r="U16" s="81">
        <v>0</v>
      </c>
      <c r="V16" s="81">
        <v>0</v>
      </c>
      <c r="W16" s="81">
        <v>193738</v>
      </c>
      <c r="X16" s="81">
        <v>21283</v>
      </c>
      <c r="Y16" s="81">
        <v>158018</v>
      </c>
      <c r="Z16" s="81">
        <v>0</v>
      </c>
      <c r="AA16" s="81">
        <v>14437</v>
      </c>
      <c r="AB16" s="89">
        <f>組合分担金内訳!E16</f>
        <v>0</v>
      </c>
      <c r="AC16" s="81">
        <v>0</v>
      </c>
      <c r="AD16" s="81">
        <v>0</v>
      </c>
      <c r="AE16" s="81">
        <v>202666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363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363</v>
      </c>
      <c r="AZ16" s="81">
        <v>317</v>
      </c>
      <c r="BA16" s="81">
        <v>46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363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203029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8928</v>
      </c>
      <c r="BW16" s="81">
        <f t="shared" si="15"/>
        <v>0</v>
      </c>
      <c r="BX16" s="81">
        <f t="shared" si="16"/>
        <v>8928</v>
      </c>
      <c r="BY16" s="81">
        <f t="shared" si="17"/>
        <v>0</v>
      </c>
      <c r="BZ16" s="81">
        <f t="shared" si="18"/>
        <v>0</v>
      </c>
      <c r="CA16" s="81">
        <f t="shared" si="19"/>
        <v>194101</v>
      </c>
      <c r="CB16" s="81">
        <f t="shared" si="20"/>
        <v>21600</v>
      </c>
      <c r="CC16" s="81">
        <f t="shared" si="21"/>
        <v>158064</v>
      </c>
      <c r="CD16" s="81">
        <f t="shared" si="22"/>
        <v>0</v>
      </c>
      <c r="CE16" s="81">
        <f t="shared" si="23"/>
        <v>14437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203029</v>
      </c>
    </row>
    <row r="17" spans="1:87" s="8" customFormat="1" ht="12" customHeight="1">
      <c r="A17" s="8" t="s">
        <v>200</v>
      </c>
      <c r="B17" s="80" t="s">
        <v>259</v>
      </c>
      <c r="C17" s="8" t="s">
        <v>261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10343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312</v>
      </c>
      <c r="S17" s="81">
        <v>0</v>
      </c>
      <c r="T17" s="81">
        <v>312</v>
      </c>
      <c r="U17" s="81">
        <v>0</v>
      </c>
      <c r="V17" s="81">
        <v>0</v>
      </c>
      <c r="W17" s="81">
        <v>10031</v>
      </c>
      <c r="X17" s="81">
        <v>1546</v>
      </c>
      <c r="Y17" s="81">
        <v>5901</v>
      </c>
      <c r="Z17" s="81">
        <v>0</v>
      </c>
      <c r="AA17" s="81">
        <v>2584</v>
      </c>
      <c r="AB17" s="89">
        <f>組合分担金内訳!E17</f>
        <v>0</v>
      </c>
      <c r="AC17" s="81">
        <v>0</v>
      </c>
      <c r="AD17" s="81">
        <v>2374</v>
      </c>
      <c r="AE17" s="81">
        <v>12717</v>
      </c>
      <c r="AF17" s="81">
        <v>13750</v>
      </c>
      <c r="AG17" s="81">
        <v>13750</v>
      </c>
      <c r="AH17" s="81">
        <v>0</v>
      </c>
      <c r="AI17" s="81">
        <v>13750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13750</v>
      </c>
      <c r="BH17" s="81">
        <f t="shared" si="0"/>
        <v>13750</v>
      </c>
      <c r="BI17" s="81">
        <f t="shared" si="1"/>
        <v>13750</v>
      </c>
      <c r="BJ17" s="81">
        <f t="shared" si="2"/>
        <v>0</v>
      </c>
      <c r="BK17" s="81">
        <f t="shared" si="3"/>
        <v>13750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10343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312</v>
      </c>
      <c r="BW17" s="81">
        <f t="shared" si="15"/>
        <v>0</v>
      </c>
      <c r="BX17" s="81">
        <f t="shared" si="16"/>
        <v>312</v>
      </c>
      <c r="BY17" s="81">
        <f t="shared" si="17"/>
        <v>0</v>
      </c>
      <c r="BZ17" s="81">
        <f t="shared" si="18"/>
        <v>0</v>
      </c>
      <c r="CA17" s="81">
        <f t="shared" si="19"/>
        <v>10031</v>
      </c>
      <c r="CB17" s="81">
        <f t="shared" si="20"/>
        <v>1546</v>
      </c>
      <c r="CC17" s="81">
        <f t="shared" si="21"/>
        <v>5901</v>
      </c>
      <c r="CD17" s="81">
        <f t="shared" si="22"/>
        <v>0</v>
      </c>
      <c r="CE17" s="81">
        <f t="shared" si="23"/>
        <v>2584</v>
      </c>
      <c r="CF17" s="89">
        <f t="shared" si="24"/>
        <v>0</v>
      </c>
      <c r="CG17" s="81">
        <f t="shared" si="25"/>
        <v>0</v>
      </c>
      <c r="CH17" s="81">
        <f t="shared" si="26"/>
        <v>2374</v>
      </c>
      <c r="CI17" s="81">
        <f t="shared" si="27"/>
        <v>26467</v>
      </c>
    </row>
    <row r="18" spans="1:87" s="8" customFormat="1" ht="12" customHeight="1">
      <c r="A18" s="8" t="s">
        <v>200</v>
      </c>
      <c r="B18" s="80" t="s">
        <v>266</v>
      </c>
      <c r="C18" s="8" t="s">
        <v>267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108715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108715</v>
      </c>
      <c r="X18" s="81">
        <v>3799</v>
      </c>
      <c r="Y18" s="81">
        <v>104916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108715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108715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108715</v>
      </c>
      <c r="CB18" s="81">
        <f t="shared" si="20"/>
        <v>3799</v>
      </c>
      <c r="CC18" s="81">
        <f t="shared" si="21"/>
        <v>104916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108715</v>
      </c>
    </row>
    <row r="19" spans="1:87" s="8" customFormat="1" ht="12" customHeight="1">
      <c r="A19" s="8" t="s">
        <v>207</v>
      </c>
      <c r="B19" s="80" t="s">
        <v>275</v>
      </c>
      <c r="C19" s="8" t="s">
        <v>276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38119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38119</v>
      </c>
      <c r="X19" s="81">
        <v>17691</v>
      </c>
      <c r="Y19" s="81">
        <v>15058</v>
      </c>
      <c r="Z19" s="81">
        <v>0</v>
      </c>
      <c r="AA19" s="81">
        <v>5370</v>
      </c>
      <c r="AB19" s="89">
        <f>組合分担金内訳!E19</f>
        <v>450</v>
      </c>
      <c r="AC19" s="81">
        <v>0</v>
      </c>
      <c r="AD19" s="81">
        <v>884</v>
      </c>
      <c r="AE19" s="81">
        <v>39003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2079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2079</v>
      </c>
      <c r="AZ19" s="81">
        <v>2079</v>
      </c>
      <c r="BA19" s="81">
        <v>0</v>
      </c>
      <c r="BB19" s="81">
        <v>0</v>
      </c>
      <c r="BC19" s="81">
        <v>0</v>
      </c>
      <c r="BD19" s="89">
        <f>組合分担金内訳!H19</f>
        <v>100</v>
      </c>
      <c r="BE19" s="81">
        <v>0</v>
      </c>
      <c r="BF19" s="81">
        <v>0</v>
      </c>
      <c r="BG19" s="81">
        <v>2079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40198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40198</v>
      </c>
      <c r="CB19" s="81">
        <f t="shared" si="20"/>
        <v>19770</v>
      </c>
      <c r="CC19" s="81">
        <f t="shared" si="21"/>
        <v>15058</v>
      </c>
      <c r="CD19" s="81">
        <f t="shared" si="22"/>
        <v>0</v>
      </c>
      <c r="CE19" s="81">
        <f t="shared" si="23"/>
        <v>5370</v>
      </c>
      <c r="CF19" s="89">
        <f t="shared" si="24"/>
        <v>550</v>
      </c>
      <c r="CG19" s="81">
        <f t="shared" si="25"/>
        <v>0</v>
      </c>
      <c r="CH19" s="81">
        <f t="shared" si="26"/>
        <v>884</v>
      </c>
      <c r="CI19" s="81">
        <f t="shared" si="27"/>
        <v>41082</v>
      </c>
    </row>
    <row r="20" spans="1:87" s="8" customFormat="1" ht="12" customHeight="1">
      <c r="A20" s="8" t="s">
        <v>200</v>
      </c>
      <c r="B20" s="80" t="s">
        <v>285</v>
      </c>
      <c r="C20" s="8" t="s">
        <v>283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51217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414</v>
      </c>
      <c r="S20" s="81">
        <v>0</v>
      </c>
      <c r="T20" s="81">
        <v>0</v>
      </c>
      <c r="U20" s="81">
        <v>414</v>
      </c>
      <c r="V20" s="81">
        <v>0</v>
      </c>
      <c r="W20" s="81">
        <v>50803</v>
      </c>
      <c r="X20" s="81">
        <v>50803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51217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51217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414</v>
      </c>
      <c r="BW20" s="81">
        <f t="shared" si="15"/>
        <v>0</v>
      </c>
      <c r="BX20" s="81">
        <f t="shared" si="16"/>
        <v>0</v>
      </c>
      <c r="BY20" s="81">
        <f t="shared" si="17"/>
        <v>414</v>
      </c>
      <c r="BZ20" s="81">
        <f t="shared" si="18"/>
        <v>0</v>
      </c>
      <c r="CA20" s="81">
        <f t="shared" si="19"/>
        <v>50803</v>
      </c>
      <c r="CB20" s="81">
        <f t="shared" si="20"/>
        <v>50803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51217</v>
      </c>
    </row>
    <row r="21" spans="1:87" s="8" customFormat="1" ht="12" customHeight="1">
      <c r="A21" s="8" t="s">
        <v>206</v>
      </c>
      <c r="B21" s="80" t="s">
        <v>293</v>
      </c>
      <c r="C21" s="8" t="s">
        <v>294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1224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1224</v>
      </c>
      <c r="X21" s="81">
        <v>976</v>
      </c>
      <c r="Y21" s="81">
        <v>0</v>
      </c>
      <c r="Z21" s="81">
        <v>0</v>
      </c>
      <c r="AA21" s="81">
        <v>248</v>
      </c>
      <c r="AB21" s="89">
        <f>組合分担金内訳!E21</f>
        <v>0</v>
      </c>
      <c r="AC21" s="81">
        <v>0</v>
      </c>
      <c r="AD21" s="81">
        <v>0</v>
      </c>
      <c r="AE21" s="81">
        <v>1224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1224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1224</v>
      </c>
      <c r="CB21" s="81">
        <f t="shared" si="20"/>
        <v>976</v>
      </c>
      <c r="CC21" s="81">
        <f t="shared" si="21"/>
        <v>0</v>
      </c>
      <c r="CD21" s="81">
        <f t="shared" si="22"/>
        <v>0</v>
      </c>
      <c r="CE21" s="81">
        <f t="shared" si="23"/>
        <v>248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1224</v>
      </c>
    </row>
    <row r="22" spans="1:87" s="8" customFormat="1" ht="12" customHeight="1">
      <c r="A22" s="8" t="s">
        <v>207</v>
      </c>
      <c r="B22" s="80" t="s">
        <v>300</v>
      </c>
      <c r="C22" s="8" t="s">
        <v>297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4072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4072</v>
      </c>
      <c r="X22" s="81">
        <v>1730</v>
      </c>
      <c r="Y22" s="81">
        <v>1850</v>
      </c>
      <c r="Z22" s="81">
        <v>0</v>
      </c>
      <c r="AA22" s="81">
        <v>492</v>
      </c>
      <c r="AB22" s="89">
        <f>組合分担金内訳!E22</f>
        <v>0</v>
      </c>
      <c r="AC22" s="81">
        <v>0</v>
      </c>
      <c r="AD22" s="81">
        <v>0</v>
      </c>
      <c r="AE22" s="81">
        <v>4072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4072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4072</v>
      </c>
      <c r="CB22" s="81">
        <f t="shared" si="20"/>
        <v>1730</v>
      </c>
      <c r="CC22" s="81">
        <f t="shared" si="21"/>
        <v>1850</v>
      </c>
      <c r="CD22" s="81">
        <f t="shared" si="22"/>
        <v>0</v>
      </c>
      <c r="CE22" s="81">
        <f t="shared" si="23"/>
        <v>492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4072</v>
      </c>
    </row>
    <row r="23" spans="1:87" s="8" customFormat="1" ht="12" customHeight="1">
      <c r="A23" s="8" t="s">
        <v>206</v>
      </c>
      <c r="B23" s="80" t="s">
        <v>308</v>
      </c>
      <c r="C23" s="8" t="s">
        <v>309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1347</v>
      </c>
      <c r="AE23" s="81">
        <v>1347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1347</v>
      </c>
      <c r="CI23" s="81">
        <f t="shared" si="27"/>
        <v>1347</v>
      </c>
    </row>
    <row r="24" spans="1:87" s="8" customFormat="1" ht="12" customHeight="1">
      <c r="A24" s="8" t="s">
        <v>200</v>
      </c>
      <c r="B24" s="80" t="s">
        <v>314</v>
      </c>
      <c r="C24" s="8" t="s">
        <v>313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320</v>
      </c>
      <c r="C25" s="8" t="s">
        <v>318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2458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2458</v>
      </c>
      <c r="S25" s="81">
        <v>249</v>
      </c>
      <c r="T25" s="81">
        <v>2209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43493</v>
      </c>
      <c r="AE25" s="81">
        <v>45951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2458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2458</v>
      </c>
      <c r="BW25" s="81">
        <f t="shared" si="15"/>
        <v>249</v>
      </c>
      <c r="BX25" s="81">
        <f t="shared" si="16"/>
        <v>2209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43493</v>
      </c>
      <c r="CI25" s="81">
        <f t="shared" si="27"/>
        <v>45951</v>
      </c>
    </row>
    <row r="26" spans="1:87" s="8" customFormat="1" ht="12" customHeight="1">
      <c r="A26" s="8" t="s">
        <v>207</v>
      </c>
      <c r="B26" s="80" t="s">
        <v>325</v>
      </c>
      <c r="C26" s="8" t="s">
        <v>324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129688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129688</v>
      </c>
      <c r="X26" s="81">
        <v>0</v>
      </c>
      <c r="Y26" s="81">
        <v>0</v>
      </c>
      <c r="Z26" s="81">
        <v>0</v>
      </c>
      <c r="AA26" s="81">
        <v>129688</v>
      </c>
      <c r="AB26" s="89">
        <f>組合分担金内訳!E26</f>
        <v>0</v>
      </c>
      <c r="AC26" s="81">
        <v>0</v>
      </c>
      <c r="AD26" s="81">
        <v>0</v>
      </c>
      <c r="AE26" s="81">
        <v>129688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129688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129688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129688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129688</v>
      </c>
    </row>
    <row r="27" spans="1:87" s="8" customFormat="1" ht="12" customHeight="1">
      <c r="A27" s="8" t="s">
        <v>206</v>
      </c>
      <c r="B27" s="80" t="s">
        <v>335</v>
      </c>
      <c r="C27" s="8" t="s">
        <v>334</v>
      </c>
      <c r="D27" s="81">
        <v>3677</v>
      </c>
      <c r="E27" s="81">
        <v>3677</v>
      </c>
      <c r="F27" s="81">
        <v>0</v>
      </c>
      <c r="G27" s="81">
        <v>0</v>
      </c>
      <c r="H27" s="81">
        <v>0</v>
      </c>
      <c r="I27" s="81">
        <v>3677</v>
      </c>
      <c r="J27" s="81">
        <v>0</v>
      </c>
      <c r="K27" s="89">
        <f>組合分担金内訳!D27</f>
        <v>0</v>
      </c>
      <c r="L27" s="81">
        <v>5564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5564</v>
      </c>
      <c r="X27" s="81">
        <v>5564</v>
      </c>
      <c r="Y27" s="81">
        <v>0</v>
      </c>
      <c r="Z27" s="81">
        <v>0</v>
      </c>
      <c r="AA27" s="81">
        <v>0</v>
      </c>
      <c r="AB27" s="89">
        <f>組合分担金内訳!E27</f>
        <v>519</v>
      </c>
      <c r="AC27" s="81">
        <v>0</v>
      </c>
      <c r="AD27" s="81">
        <v>247</v>
      </c>
      <c r="AE27" s="81">
        <v>9488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3677</v>
      </c>
      <c r="BI27" s="81">
        <f t="shared" si="1"/>
        <v>3677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3677</v>
      </c>
      <c r="BN27" s="81">
        <f t="shared" si="6"/>
        <v>0</v>
      </c>
      <c r="BO27" s="89">
        <f t="shared" si="7"/>
        <v>0</v>
      </c>
      <c r="BP27" s="81">
        <f t="shared" si="8"/>
        <v>5564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5564</v>
      </c>
      <c r="CB27" s="81">
        <f t="shared" si="20"/>
        <v>5564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519</v>
      </c>
      <c r="CG27" s="81">
        <f t="shared" si="25"/>
        <v>0</v>
      </c>
      <c r="CH27" s="81">
        <f t="shared" si="26"/>
        <v>247</v>
      </c>
      <c r="CI27" s="81">
        <f t="shared" si="27"/>
        <v>9488</v>
      </c>
    </row>
    <row r="28" spans="1:87" s="8" customFormat="1" ht="12" customHeight="1">
      <c r="A28" s="8" t="s">
        <v>200</v>
      </c>
      <c r="B28" s="80" t="s">
        <v>339</v>
      </c>
      <c r="C28" s="8" t="s">
        <v>340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200</v>
      </c>
      <c r="B29" s="80" t="s">
        <v>345</v>
      </c>
      <c r="C29" s="8" t="s">
        <v>347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207</v>
      </c>
      <c r="B30" s="80" t="s">
        <v>351</v>
      </c>
      <c r="C30" s="8" t="s">
        <v>354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200</v>
      </c>
      <c r="B31" s="80" t="s">
        <v>357</v>
      </c>
      <c r="C31" s="8" t="s">
        <v>358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366</v>
      </c>
      <c r="B32" s="80" t="s">
        <v>367</v>
      </c>
      <c r="C32" s="8" t="s">
        <v>368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59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55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114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207</v>
      </c>
      <c r="B33" s="80" t="s">
        <v>371</v>
      </c>
      <c r="C33" s="8" t="s">
        <v>375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46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4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50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207</v>
      </c>
      <c r="B34" s="80" t="s">
        <v>384</v>
      </c>
      <c r="C34" s="8" t="s">
        <v>385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253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8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261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392</v>
      </c>
      <c r="C35" s="8" t="s">
        <v>393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206</v>
      </c>
      <c r="B36" s="80" t="s">
        <v>396</v>
      </c>
      <c r="C36" s="8" t="s">
        <v>399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905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905</v>
      </c>
      <c r="X36" s="81">
        <v>905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905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905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905</v>
      </c>
      <c r="CB36" s="81">
        <f t="shared" si="20"/>
        <v>905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905</v>
      </c>
    </row>
    <row r="37" spans="1:87" s="8" customFormat="1" ht="12" customHeight="1">
      <c r="A37" s="8" t="s">
        <v>200</v>
      </c>
      <c r="B37" s="80" t="s">
        <v>403</v>
      </c>
      <c r="C37" s="8" t="s">
        <v>402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519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519</v>
      </c>
      <c r="S37" s="81">
        <v>0</v>
      </c>
      <c r="T37" s="81">
        <v>185</v>
      </c>
      <c r="U37" s="81">
        <v>334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519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519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519</v>
      </c>
      <c r="BW37" s="81">
        <f t="shared" si="15"/>
        <v>0</v>
      </c>
      <c r="BX37" s="81">
        <f t="shared" si="16"/>
        <v>185</v>
      </c>
      <c r="BY37" s="81">
        <f t="shared" si="17"/>
        <v>334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519</v>
      </c>
    </row>
    <row r="38" spans="1:87" s="8" customFormat="1" ht="12" customHeight="1">
      <c r="A38" s="8" t="s">
        <v>200</v>
      </c>
      <c r="B38" s="80" t="s">
        <v>405</v>
      </c>
      <c r="C38" s="8" t="s">
        <v>406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1615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1139</v>
      </c>
      <c r="S38" s="81">
        <v>0</v>
      </c>
      <c r="T38" s="81">
        <v>1006</v>
      </c>
      <c r="U38" s="81">
        <v>133</v>
      </c>
      <c r="V38" s="81">
        <v>0</v>
      </c>
      <c r="W38" s="81">
        <v>476</v>
      </c>
      <c r="X38" s="81">
        <v>0</v>
      </c>
      <c r="Y38" s="81">
        <v>476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1615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334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136</v>
      </c>
      <c r="AU38" s="81">
        <v>0</v>
      </c>
      <c r="AV38" s="81">
        <v>136</v>
      </c>
      <c r="AW38" s="81">
        <v>0</v>
      </c>
      <c r="AX38" s="81">
        <v>0</v>
      </c>
      <c r="AY38" s="81">
        <v>198</v>
      </c>
      <c r="AZ38" s="81">
        <v>0</v>
      </c>
      <c r="BA38" s="81">
        <v>198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334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1949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1275</v>
      </c>
      <c r="BW38" s="81">
        <f t="shared" si="15"/>
        <v>0</v>
      </c>
      <c r="BX38" s="81">
        <f t="shared" si="16"/>
        <v>1142</v>
      </c>
      <c r="BY38" s="81">
        <f t="shared" si="17"/>
        <v>133</v>
      </c>
      <c r="BZ38" s="81">
        <f t="shared" si="18"/>
        <v>0</v>
      </c>
      <c r="CA38" s="81">
        <f t="shared" si="19"/>
        <v>674</v>
      </c>
      <c r="CB38" s="81">
        <f t="shared" si="20"/>
        <v>0</v>
      </c>
      <c r="CC38" s="81">
        <f t="shared" si="21"/>
        <v>674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1949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250" priority="35" stopIfTrue="1">
      <formula>$A39&lt;&gt;""</formula>
    </cfRule>
  </conditionalFormatting>
  <conditionalFormatting sqref="A38:CI38">
    <cfRule type="expression" dxfId="249" priority="2" stopIfTrue="1">
      <formula>$A38&lt;&gt;""</formula>
    </cfRule>
  </conditionalFormatting>
  <conditionalFormatting sqref="A8:CI8">
    <cfRule type="expression" dxfId="248" priority="33" stopIfTrue="1">
      <formula>$A8&lt;&gt;""</formula>
    </cfRule>
  </conditionalFormatting>
  <conditionalFormatting sqref="A9:CI9">
    <cfRule type="expression" dxfId="247" priority="32" stopIfTrue="1">
      <formula>$A9&lt;&gt;""</formula>
    </cfRule>
  </conditionalFormatting>
  <conditionalFormatting sqref="A10:CI10">
    <cfRule type="expression" dxfId="246" priority="31" stopIfTrue="1">
      <formula>$A10&lt;&gt;""</formula>
    </cfRule>
  </conditionalFormatting>
  <conditionalFormatting sqref="A11:CI11">
    <cfRule type="expression" dxfId="245" priority="30" stopIfTrue="1">
      <formula>$A11&lt;&gt;""</formula>
    </cfRule>
  </conditionalFormatting>
  <conditionalFormatting sqref="A12:CI12">
    <cfRule type="expression" dxfId="244" priority="29" stopIfTrue="1">
      <formula>$A12&lt;&gt;""</formula>
    </cfRule>
  </conditionalFormatting>
  <conditionalFormatting sqref="A13:CI13">
    <cfRule type="expression" dxfId="243" priority="28" stopIfTrue="1">
      <formula>$A13&lt;&gt;""</formula>
    </cfRule>
  </conditionalFormatting>
  <conditionalFormatting sqref="A14:CI14">
    <cfRule type="expression" dxfId="242" priority="27" stopIfTrue="1">
      <formula>$A14&lt;&gt;""</formula>
    </cfRule>
  </conditionalFormatting>
  <conditionalFormatting sqref="A15:CI15">
    <cfRule type="expression" dxfId="241" priority="26" stopIfTrue="1">
      <formula>$A15&lt;&gt;""</formula>
    </cfRule>
  </conditionalFormatting>
  <conditionalFormatting sqref="A16:CI16">
    <cfRule type="expression" dxfId="240" priority="25" stopIfTrue="1">
      <formula>$A16&lt;&gt;""</formula>
    </cfRule>
  </conditionalFormatting>
  <conditionalFormatting sqref="A17:CI17">
    <cfRule type="expression" dxfId="239" priority="24" stopIfTrue="1">
      <formula>$A17&lt;&gt;""</formula>
    </cfRule>
  </conditionalFormatting>
  <conditionalFormatting sqref="A18:CI18">
    <cfRule type="expression" dxfId="238" priority="23" stopIfTrue="1">
      <formula>$A18&lt;&gt;""</formula>
    </cfRule>
  </conditionalFormatting>
  <conditionalFormatting sqref="A19:CI19">
    <cfRule type="expression" dxfId="237" priority="22" stopIfTrue="1">
      <formula>$A19&lt;&gt;""</formula>
    </cfRule>
  </conditionalFormatting>
  <conditionalFormatting sqref="A20:CI20">
    <cfRule type="expression" dxfId="236" priority="21" stopIfTrue="1">
      <formula>$A20&lt;&gt;""</formula>
    </cfRule>
  </conditionalFormatting>
  <conditionalFormatting sqref="A21:CI21">
    <cfRule type="expression" dxfId="235" priority="20" stopIfTrue="1">
      <formula>$A21&lt;&gt;""</formula>
    </cfRule>
  </conditionalFormatting>
  <conditionalFormatting sqref="A22:CI22">
    <cfRule type="expression" dxfId="234" priority="19" stopIfTrue="1">
      <formula>$A22&lt;&gt;""</formula>
    </cfRule>
  </conditionalFormatting>
  <conditionalFormatting sqref="A23:CI23">
    <cfRule type="expression" dxfId="233" priority="18" stopIfTrue="1">
      <formula>$A23&lt;&gt;""</formula>
    </cfRule>
  </conditionalFormatting>
  <conditionalFormatting sqref="A24:CI24">
    <cfRule type="expression" dxfId="232" priority="17" stopIfTrue="1">
      <formula>$A24&lt;&gt;""</formula>
    </cfRule>
  </conditionalFormatting>
  <conditionalFormatting sqref="A25:CI25">
    <cfRule type="expression" dxfId="231" priority="16" stopIfTrue="1">
      <formula>$A25&lt;&gt;""</formula>
    </cfRule>
  </conditionalFormatting>
  <conditionalFormatting sqref="A26:CI26">
    <cfRule type="expression" dxfId="230" priority="15" stopIfTrue="1">
      <formula>$A26&lt;&gt;""</formula>
    </cfRule>
  </conditionalFormatting>
  <conditionalFormatting sqref="A27:CI27">
    <cfRule type="expression" dxfId="229" priority="14" stopIfTrue="1">
      <formula>$A27&lt;&gt;""</formula>
    </cfRule>
  </conditionalFormatting>
  <conditionalFormatting sqref="A28:CI28">
    <cfRule type="expression" dxfId="228" priority="13" stopIfTrue="1">
      <formula>$A28&lt;&gt;""</formula>
    </cfRule>
  </conditionalFormatting>
  <conditionalFormatting sqref="A29:CI29">
    <cfRule type="expression" dxfId="227" priority="12" stopIfTrue="1">
      <formula>$A29&lt;&gt;""</formula>
    </cfRule>
  </conditionalFormatting>
  <conditionalFormatting sqref="A30:CI30">
    <cfRule type="expression" dxfId="226" priority="11" stopIfTrue="1">
      <formula>$A30&lt;&gt;""</formula>
    </cfRule>
  </conditionalFormatting>
  <conditionalFormatting sqref="A31:CI31">
    <cfRule type="expression" dxfId="225" priority="10" stopIfTrue="1">
      <formula>$A31&lt;&gt;""</formula>
    </cfRule>
  </conditionalFormatting>
  <conditionalFormatting sqref="A32:CI32">
    <cfRule type="expression" dxfId="224" priority="9" stopIfTrue="1">
      <formula>$A32&lt;&gt;""</formula>
    </cfRule>
  </conditionalFormatting>
  <conditionalFormatting sqref="A33:CI33">
    <cfRule type="expression" dxfId="223" priority="8" stopIfTrue="1">
      <formula>$A33&lt;&gt;""</formula>
    </cfRule>
  </conditionalFormatting>
  <conditionalFormatting sqref="A34:CI34">
    <cfRule type="expression" dxfId="222" priority="7" stopIfTrue="1">
      <formula>$A34&lt;&gt;""</formula>
    </cfRule>
  </conditionalFormatting>
  <conditionalFormatting sqref="A35:CI35">
    <cfRule type="expression" dxfId="221" priority="6" stopIfTrue="1">
      <formula>$A35&lt;&gt;""</formula>
    </cfRule>
  </conditionalFormatting>
  <conditionalFormatting sqref="A7:CI7">
    <cfRule type="expression" dxfId="220" priority="1" stopIfTrue="1">
      <formula>$A7&lt;&gt;""</formula>
    </cfRule>
  </conditionalFormatting>
  <conditionalFormatting sqref="A36:CI36">
    <cfRule type="expression" dxfId="219" priority="4" stopIfTrue="1">
      <formula>$A36&lt;&gt;""</formula>
    </cfRule>
  </conditionalFormatting>
  <conditionalFormatting sqref="A37:CI37">
    <cfRule type="expression" dxfId="218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409</v>
      </c>
      <c r="C7" s="76" t="s">
        <v>189</v>
      </c>
      <c r="D7" s="96">
        <f>SUM($D$8:$D$35)</f>
        <v>0</v>
      </c>
      <c r="E7" s="96">
        <f>SUM($E$8:$E$35)</f>
        <v>1327</v>
      </c>
      <c r="F7" s="96">
        <f>SUM($F$8:$F$35)</f>
        <v>1327</v>
      </c>
      <c r="G7" s="96">
        <f>SUM($G$8:$G$35)</f>
        <v>0</v>
      </c>
      <c r="H7" s="96">
        <f>SUM($H$8:$H$35)</f>
        <v>167</v>
      </c>
      <c r="I7" s="96">
        <f>SUM($I$8:$I$35)</f>
        <v>167</v>
      </c>
      <c r="J7" s="96">
        <f>COUNTIF($J$8:$J$35,"&lt;&gt;") - COUNTIF($J$8:$J$35,"&lt; &gt;")</f>
        <v>5</v>
      </c>
      <c r="K7" s="96">
        <f>COUNTIF($K$8:$K$35,"&lt;&gt;") - COUNTIF($K$8:$K$35,"&lt; &gt;")</f>
        <v>5</v>
      </c>
      <c r="L7" s="96">
        <f>SUM($L$8:$L$35)</f>
        <v>0</v>
      </c>
      <c r="M7" s="96">
        <f>SUM($M$8:$M$35)</f>
        <v>1327</v>
      </c>
      <c r="N7" s="96">
        <f>SUM($N$8:$N$35)</f>
        <v>1327</v>
      </c>
      <c r="O7" s="96">
        <f>SUM($O$8:$O$35)</f>
        <v>0</v>
      </c>
      <c r="P7" s="96">
        <f>SUM($P$8:$P$35)</f>
        <v>167</v>
      </c>
      <c r="Q7" s="96">
        <f>SUM($Q$8:$Q$35)</f>
        <v>167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206</v>
      </c>
      <c r="B8" s="80" t="s">
        <v>210</v>
      </c>
      <c r="C8" s="8" t="s">
        <v>211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214</v>
      </c>
      <c r="B9" s="80" t="s">
        <v>215</v>
      </c>
      <c r="C9" s="8" t="s">
        <v>216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221</v>
      </c>
      <c r="B10" s="80" t="s">
        <v>217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222</v>
      </c>
      <c r="C11" s="8" t="s">
        <v>223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206</v>
      </c>
      <c r="B12" s="80" t="s">
        <v>231</v>
      </c>
      <c r="C12" s="8" t="s">
        <v>227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236</v>
      </c>
      <c r="B13" s="80" t="s">
        <v>237</v>
      </c>
      <c r="C13" s="8" t="s">
        <v>235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206</v>
      </c>
      <c r="B14" s="80" t="s">
        <v>243</v>
      </c>
      <c r="C14" s="8" t="s">
        <v>242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207</v>
      </c>
      <c r="B15" s="80" t="s">
        <v>249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253</v>
      </c>
      <c r="C16" s="8" t="s">
        <v>256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214</v>
      </c>
      <c r="B17" s="80" t="s">
        <v>262</v>
      </c>
      <c r="C17" s="8" t="s">
        <v>263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207</v>
      </c>
      <c r="B18" s="80" t="s">
        <v>268</v>
      </c>
      <c r="C18" s="8" t="s">
        <v>269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279</v>
      </c>
      <c r="B19" s="80" t="s">
        <v>280</v>
      </c>
      <c r="C19" s="8" t="s">
        <v>281</v>
      </c>
      <c r="D19" s="78">
        <f>SUM(L19,T19,AB19,AJ19,AR19,AZ19)</f>
        <v>0</v>
      </c>
      <c r="E19" s="78">
        <f>SUM(M19,U19,AC19,AK19,AS19,BA19)</f>
        <v>450</v>
      </c>
      <c r="F19" s="78">
        <f>SUM(D19:E19)</f>
        <v>450</v>
      </c>
      <c r="G19" s="78">
        <f>SUM(O19,W19,AE19,AM19,AU19,BC19)</f>
        <v>0</v>
      </c>
      <c r="H19" s="78">
        <f>SUM(P19,X19,AF19,AN19,AV19,BD19)</f>
        <v>100</v>
      </c>
      <c r="I19" s="78">
        <f>SUM(G19:H19)</f>
        <v>100</v>
      </c>
      <c r="J19" s="79" t="s">
        <v>277</v>
      </c>
      <c r="K19" s="79" t="s">
        <v>278</v>
      </c>
      <c r="L19" s="78">
        <v>0</v>
      </c>
      <c r="M19" s="78">
        <v>450</v>
      </c>
      <c r="N19" s="78">
        <f>SUM(L19,+M19)</f>
        <v>450</v>
      </c>
      <c r="O19" s="78">
        <v>0</v>
      </c>
      <c r="P19" s="78">
        <v>100</v>
      </c>
      <c r="Q19" s="78">
        <f>SUM(O19,+P19)</f>
        <v>100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221</v>
      </c>
      <c r="B20" s="80" t="s">
        <v>286</v>
      </c>
      <c r="C20" s="8" t="s">
        <v>287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206</v>
      </c>
      <c r="B21" s="80" t="s">
        <v>295</v>
      </c>
      <c r="C21" s="8" t="s">
        <v>290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301</v>
      </c>
      <c r="B22" s="80" t="s">
        <v>302</v>
      </c>
      <c r="C22" s="8" t="s">
        <v>303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206</v>
      </c>
      <c r="B23" s="80" t="s">
        <v>308</v>
      </c>
      <c r="C23" s="8" t="s">
        <v>310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206</v>
      </c>
      <c r="B24" s="80" t="s">
        <v>315</v>
      </c>
      <c r="C24" s="8" t="s">
        <v>316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221</v>
      </c>
      <c r="B25" s="80" t="s">
        <v>321</v>
      </c>
      <c r="C25" s="8" t="s">
        <v>322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207</v>
      </c>
      <c r="B26" s="80" t="s">
        <v>327</v>
      </c>
      <c r="C26" s="8" t="s">
        <v>328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301</v>
      </c>
      <c r="B27" s="80" t="s">
        <v>335</v>
      </c>
      <c r="C27" s="8" t="s">
        <v>338</v>
      </c>
      <c r="D27" s="78">
        <f>SUM(L27,T27,AB27,AJ27,AR27,AZ27)</f>
        <v>0</v>
      </c>
      <c r="E27" s="78">
        <f>SUM(M27,U27,AC27,AK27,AS27,BA27)</f>
        <v>519</v>
      </c>
      <c r="F27" s="78">
        <f>SUM(D27:E27)</f>
        <v>519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336</v>
      </c>
      <c r="K27" s="79" t="s">
        <v>337</v>
      </c>
      <c r="L27" s="78">
        <v>0</v>
      </c>
      <c r="M27" s="78">
        <v>519</v>
      </c>
      <c r="N27" s="78">
        <f>SUM(L27,+M27)</f>
        <v>519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221</v>
      </c>
      <c r="B28" s="80" t="s">
        <v>343</v>
      </c>
      <c r="C28" s="8" t="s">
        <v>344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348</v>
      </c>
      <c r="B29" s="80" t="s">
        <v>349</v>
      </c>
      <c r="C29" s="8" t="s">
        <v>350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221</v>
      </c>
      <c r="B30" s="80" t="s">
        <v>355</v>
      </c>
      <c r="C30" s="8" t="s">
        <v>356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206</v>
      </c>
      <c r="B31" s="80" t="s">
        <v>359</v>
      </c>
      <c r="C31" s="8" t="s">
        <v>360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206</v>
      </c>
      <c r="B32" s="80" t="s">
        <v>369</v>
      </c>
      <c r="C32" s="8" t="s">
        <v>364</v>
      </c>
      <c r="D32" s="78">
        <f>SUM(L32,T32,AB32,AJ32,AR32,AZ32)</f>
        <v>0</v>
      </c>
      <c r="E32" s="78">
        <f>SUM(M32,U32,AC32,AK32,AS32,BA32)</f>
        <v>59</v>
      </c>
      <c r="F32" s="78">
        <f>SUM(D32:E32)</f>
        <v>59</v>
      </c>
      <c r="G32" s="78">
        <f>SUM(O32,W32,AE32,AM32,AU32,BC32)</f>
        <v>0</v>
      </c>
      <c r="H32" s="78">
        <f>SUM(P32,X32,AF32,AN32,AV32,BD32)</f>
        <v>55</v>
      </c>
      <c r="I32" s="78">
        <f>SUM(G32:H32)</f>
        <v>55</v>
      </c>
      <c r="J32" s="79" t="s">
        <v>277</v>
      </c>
      <c r="K32" s="79" t="s">
        <v>278</v>
      </c>
      <c r="L32" s="78">
        <v>0</v>
      </c>
      <c r="M32" s="78">
        <v>59</v>
      </c>
      <c r="N32" s="78">
        <f>SUM(L32,+M32)</f>
        <v>59</v>
      </c>
      <c r="O32" s="78">
        <v>0</v>
      </c>
      <c r="P32" s="78">
        <v>55</v>
      </c>
      <c r="Q32" s="78">
        <f>SUM(O32,+P32)</f>
        <v>55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376</v>
      </c>
      <c r="B33" s="80" t="s">
        <v>377</v>
      </c>
      <c r="C33" s="8" t="s">
        <v>378</v>
      </c>
      <c r="D33" s="78">
        <f>SUM(L33,T33,AB33,AJ33,AR33,AZ33)</f>
        <v>0</v>
      </c>
      <c r="E33" s="78">
        <f>SUM(M33,U33,AC33,AK33,AS33,BA33)</f>
        <v>46</v>
      </c>
      <c r="F33" s="78">
        <f>SUM(D33:E33)</f>
        <v>46</v>
      </c>
      <c r="G33" s="78">
        <f>SUM(O33,W33,AE33,AM33,AU33,BC33)</f>
        <v>0</v>
      </c>
      <c r="H33" s="78">
        <f>SUM(P33,X33,AF33,AN33,AV33,BD33)</f>
        <v>4</v>
      </c>
      <c r="I33" s="78">
        <f>SUM(G33:H33)</f>
        <v>4</v>
      </c>
      <c r="J33" s="79" t="s">
        <v>277</v>
      </c>
      <c r="K33" s="79" t="s">
        <v>278</v>
      </c>
      <c r="L33" s="78">
        <v>0</v>
      </c>
      <c r="M33" s="78">
        <v>46</v>
      </c>
      <c r="N33" s="78">
        <f>SUM(L33,+M33)</f>
        <v>46</v>
      </c>
      <c r="O33" s="78">
        <v>0</v>
      </c>
      <c r="P33" s="78">
        <v>4</v>
      </c>
      <c r="Q33" s="78">
        <f>SUM(O33,+P33)</f>
        <v>4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386</v>
      </c>
      <c r="B34" s="80" t="s">
        <v>387</v>
      </c>
      <c r="C34" s="8" t="s">
        <v>388</v>
      </c>
      <c r="D34" s="78">
        <f>SUM(L34,T34,AB34,AJ34,AR34,AZ34)</f>
        <v>0</v>
      </c>
      <c r="E34" s="78">
        <f>SUM(M34,U34,AC34,AK34,AS34,BA34)</f>
        <v>253</v>
      </c>
      <c r="F34" s="78">
        <f>SUM(D34:E34)</f>
        <v>253</v>
      </c>
      <c r="G34" s="78">
        <f>SUM(O34,W34,AE34,AM34,AU34,BC34)</f>
        <v>0</v>
      </c>
      <c r="H34" s="78">
        <f>SUM(P34,X34,AF34,AN34,AV34,BD34)</f>
        <v>8</v>
      </c>
      <c r="I34" s="78">
        <f>SUM(G34:H34)</f>
        <v>8</v>
      </c>
      <c r="J34" s="79" t="s">
        <v>277</v>
      </c>
      <c r="K34" s="79" t="s">
        <v>278</v>
      </c>
      <c r="L34" s="78">
        <v>0</v>
      </c>
      <c r="M34" s="78">
        <v>253</v>
      </c>
      <c r="N34" s="78">
        <f>SUM(L34,+M34)</f>
        <v>253</v>
      </c>
      <c r="O34" s="78">
        <v>0</v>
      </c>
      <c r="P34" s="78">
        <v>8</v>
      </c>
      <c r="Q34" s="78">
        <f>SUM(O34,+P34)</f>
        <v>8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206</v>
      </c>
      <c r="B35" s="80" t="s">
        <v>394</v>
      </c>
      <c r="C35" s="8" t="s">
        <v>395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1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215" priority="35" stopIfTrue="1">
      <formula>$A39&lt;&gt;""</formula>
    </cfRule>
  </conditionalFormatting>
  <conditionalFormatting sqref="A38:BE38">
    <cfRule type="expression" dxfId="214" priority="2" stopIfTrue="1">
      <formula>$A38&lt;&gt;""</formula>
    </cfRule>
  </conditionalFormatting>
  <conditionalFormatting sqref="A8:BE8">
    <cfRule type="expression" dxfId="213" priority="33" stopIfTrue="1">
      <formula>$A8&lt;&gt;""</formula>
    </cfRule>
  </conditionalFormatting>
  <conditionalFormatting sqref="A9:BE9">
    <cfRule type="expression" dxfId="212" priority="32" stopIfTrue="1">
      <formula>$A9&lt;&gt;""</formula>
    </cfRule>
  </conditionalFormatting>
  <conditionalFormatting sqref="A10:BE10">
    <cfRule type="expression" dxfId="211" priority="31" stopIfTrue="1">
      <formula>$A10&lt;&gt;""</formula>
    </cfRule>
  </conditionalFormatting>
  <conditionalFormatting sqref="A11:BE11">
    <cfRule type="expression" dxfId="210" priority="30" stopIfTrue="1">
      <formula>$A11&lt;&gt;""</formula>
    </cfRule>
  </conditionalFormatting>
  <conditionalFormatting sqref="A12:BE12">
    <cfRule type="expression" dxfId="209" priority="29" stopIfTrue="1">
      <formula>$A12&lt;&gt;""</formula>
    </cfRule>
  </conditionalFormatting>
  <conditionalFormatting sqref="A13:BE13">
    <cfRule type="expression" dxfId="208" priority="28" stopIfTrue="1">
      <formula>$A13&lt;&gt;""</formula>
    </cfRule>
  </conditionalFormatting>
  <conditionalFormatting sqref="A14:BE14">
    <cfRule type="expression" dxfId="207" priority="27" stopIfTrue="1">
      <formula>$A14&lt;&gt;""</formula>
    </cfRule>
  </conditionalFormatting>
  <conditionalFormatting sqref="A15:BE15">
    <cfRule type="expression" dxfId="206" priority="26" stopIfTrue="1">
      <formula>$A15&lt;&gt;""</formula>
    </cfRule>
  </conditionalFormatting>
  <conditionalFormatting sqref="A16:BE16">
    <cfRule type="expression" dxfId="205" priority="25" stopIfTrue="1">
      <formula>$A16&lt;&gt;""</formula>
    </cfRule>
  </conditionalFormatting>
  <conditionalFormatting sqref="A17:BE17">
    <cfRule type="expression" dxfId="204" priority="24" stopIfTrue="1">
      <formula>$A17&lt;&gt;""</formula>
    </cfRule>
  </conditionalFormatting>
  <conditionalFormatting sqref="A18:BE18">
    <cfRule type="expression" dxfId="203" priority="23" stopIfTrue="1">
      <formula>$A18&lt;&gt;""</formula>
    </cfRule>
  </conditionalFormatting>
  <conditionalFormatting sqref="A19:BE19">
    <cfRule type="expression" dxfId="202" priority="22" stopIfTrue="1">
      <formula>$A19&lt;&gt;""</formula>
    </cfRule>
  </conditionalFormatting>
  <conditionalFormatting sqref="A20:BE20">
    <cfRule type="expression" dxfId="201" priority="21" stopIfTrue="1">
      <formula>$A20&lt;&gt;""</formula>
    </cfRule>
  </conditionalFormatting>
  <conditionalFormatting sqref="A21:BE21">
    <cfRule type="expression" dxfId="200" priority="20" stopIfTrue="1">
      <formula>$A21&lt;&gt;""</formula>
    </cfRule>
  </conditionalFormatting>
  <conditionalFormatting sqref="A22:BE22">
    <cfRule type="expression" dxfId="199" priority="19" stopIfTrue="1">
      <formula>$A22&lt;&gt;""</formula>
    </cfRule>
  </conditionalFormatting>
  <conditionalFormatting sqref="A23:BE23">
    <cfRule type="expression" dxfId="198" priority="18" stopIfTrue="1">
      <formula>$A23&lt;&gt;""</formula>
    </cfRule>
  </conditionalFormatting>
  <conditionalFormatting sqref="A24:BE24">
    <cfRule type="expression" dxfId="197" priority="17" stopIfTrue="1">
      <formula>$A24&lt;&gt;""</formula>
    </cfRule>
  </conditionalFormatting>
  <conditionalFormatting sqref="A25:BE25">
    <cfRule type="expression" dxfId="196" priority="16" stopIfTrue="1">
      <formula>$A25&lt;&gt;""</formula>
    </cfRule>
  </conditionalFormatting>
  <conditionalFormatting sqref="A26:BE26">
    <cfRule type="expression" dxfId="195" priority="15" stopIfTrue="1">
      <formula>$A26&lt;&gt;""</formula>
    </cfRule>
  </conditionalFormatting>
  <conditionalFormatting sqref="A27:BE27">
    <cfRule type="expression" dxfId="194" priority="14" stopIfTrue="1">
      <formula>$A27&lt;&gt;""</formula>
    </cfRule>
  </conditionalFormatting>
  <conditionalFormatting sqref="A28:BE28">
    <cfRule type="expression" dxfId="193" priority="13" stopIfTrue="1">
      <formula>$A28&lt;&gt;""</formula>
    </cfRule>
  </conditionalFormatting>
  <conditionalFormatting sqref="A29:BE29">
    <cfRule type="expression" dxfId="192" priority="12" stopIfTrue="1">
      <formula>$A29&lt;&gt;""</formula>
    </cfRule>
  </conditionalFormatting>
  <conditionalFormatting sqref="A30:BE30">
    <cfRule type="expression" dxfId="191" priority="11" stopIfTrue="1">
      <formula>$A30&lt;&gt;""</formula>
    </cfRule>
  </conditionalFormatting>
  <conditionalFormatting sqref="A31:BE31">
    <cfRule type="expression" dxfId="190" priority="10" stopIfTrue="1">
      <formula>$A31&lt;&gt;""</formula>
    </cfRule>
  </conditionalFormatting>
  <conditionalFormatting sqref="A32:BE32">
    <cfRule type="expression" dxfId="189" priority="9" stopIfTrue="1">
      <formula>$A32&lt;&gt;""</formula>
    </cfRule>
  </conditionalFormatting>
  <conditionalFormatting sqref="A33:BE33">
    <cfRule type="expression" dxfId="188" priority="8" stopIfTrue="1">
      <formula>$A33&lt;&gt;""</formula>
    </cfRule>
  </conditionalFormatting>
  <conditionalFormatting sqref="A34:BE34">
    <cfRule type="expression" dxfId="187" priority="7" stopIfTrue="1">
      <formula>$A34&lt;&gt;""</formula>
    </cfRule>
  </conditionalFormatting>
  <conditionalFormatting sqref="A35:BE35">
    <cfRule type="expression" dxfId="186" priority="6" stopIfTrue="1">
      <formula>$A35&lt;&gt;""</formula>
    </cfRule>
  </conditionalFormatting>
  <conditionalFormatting sqref="A7:BE7">
    <cfRule type="expression" dxfId="185" priority="1" stopIfTrue="1">
      <formula>$A7&lt;&gt;""</formula>
    </cfRule>
  </conditionalFormatting>
  <conditionalFormatting sqref="A36:BE36">
    <cfRule type="expression" dxfId="184" priority="4" stopIfTrue="1">
      <formula>$A36&lt;&gt;""</formula>
    </cfRule>
  </conditionalFormatting>
  <conditionalFormatting sqref="A37:BE37">
    <cfRule type="expression" dxfId="183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409</v>
      </c>
      <c r="C7" s="76" t="s">
        <v>189</v>
      </c>
      <c r="D7" s="96">
        <f>SUM($D$8:$D$10)</f>
        <v>1327</v>
      </c>
      <c r="E7" s="96">
        <f>SUM($E$8:$E$10)</f>
        <v>167</v>
      </c>
      <c r="F7" s="96">
        <f>COUNTIF($F$8:$F$10,"&lt;&gt;") - COUNTIF($F$8:$F$10,"&lt; &gt;")</f>
        <v>2</v>
      </c>
      <c r="G7" s="96">
        <f>COUNTIF($G$8:$G$10,"&lt;&gt;") - COUNTIF($G$8:$G$10,"&lt; &gt;")</f>
        <v>2</v>
      </c>
      <c r="H7" s="96">
        <f>SUM($H$8:$H$10)</f>
        <v>969</v>
      </c>
      <c r="I7" s="96">
        <f>SUM($I$8:$I$10)</f>
        <v>100</v>
      </c>
      <c r="J7" s="96">
        <f>COUNTIF($J$8:$J$10,"&lt;&gt;") - COUNTIF($J$8:$J$10,"&lt; &gt;")</f>
        <v>1</v>
      </c>
      <c r="K7" s="96">
        <f>COUNTIF($K$8:$K$10,"&lt;&gt;") - COUNTIF($K$8:$K$10,"&lt; &gt;")</f>
        <v>1</v>
      </c>
      <c r="L7" s="96">
        <f>SUM($L$8:$L$10)</f>
        <v>59</v>
      </c>
      <c r="M7" s="96">
        <f>SUM($M$8:$M$10)</f>
        <v>55</v>
      </c>
      <c r="N7" s="96">
        <f>COUNTIF($N$8:$N$10,"&lt;&gt;") - COUNTIF($N$8:$N$10,"&lt; &gt;")</f>
        <v>1</v>
      </c>
      <c r="O7" s="96">
        <f>COUNTIF($O$8:$O$10,"&lt;&gt;") - COUNTIF($O$8:$O$10,"&lt; &gt;")</f>
        <v>1</v>
      </c>
      <c r="P7" s="96">
        <f>SUM($P$8:$P$10)</f>
        <v>46</v>
      </c>
      <c r="Q7" s="96">
        <f>SUM($Q$8:$Q$10)</f>
        <v>4</v>
      </c>
      <c r="R7" s="96">
        <f>COUNTIF($R$8:$R$10,"&lt;&gt;") - COUNTIF($R$8:$R$10,"&lt; &gt;")</f>
        <v>1</v>
      </c>
      <c r="S7" s="96">
        <f>COUNTIF($S$8:$S$10,"&lt;&gt;") - COUNTIF($S$8:$S$10,"&lt; &gt;")</f>
        <v>1</v>
      </c>
      <c r="T7" s="96">
        <f>SUM($T$8:$T$10)</f>
        <v>253</v>
      </c>
      <c r="U7" s="96">
        <f>SUM($U$8:$U$10)</f>
        <v>8</v>
      </c>
      <c r="V7" s="96">
        <f>COUNTIF($V$8:$V$10,"&lt;&gt;") - COUNTIF($V$8:$V$10,"&lt; &gt;")</f>
        <v>0</v>
      </c>
      <c r="W7" s="96">
        <f>COUNTIF($W$8:$W$10,"&lt;&gt;") - COUNTIF($W$8:$W$10,"&lt; &gt;")</f>
        <v>0</v>
      </c>
      <c r="X7" s="96">
        <f>SUM($X$8:$X$10)</f>
        <v>0</v>
      </c>
      <c r="Y7" s="96">
        <f>SUM($Y$8:$Y$10)</f>
        <v>0</v>
      </c>
      <c r="Z7" s="96">
        <f>COUNTIF($Z$8:$Z$10,"&lt;&gt;") - COUNTIF($Z$8:$Z$10,"&lt; &gt;")</f>
        <v>0</v>
      </c>
      <c r="AA7" s="96">
        <f>COUNTIF($AA$8:$AA$10,"&lt;&gt;") - COUNTIF($AA$8:$AA$10,"&lt; &gt;")</f>
        <v>0</v>
      </c>
      <c r="AB7" s="96">
        <f>SUM($AB$8:$AB$10)</f>
        <v>0</v>
      </c>
      <c r="AC7" s="96">
        <f>SUM($AC$8:$AC$10)</f>
        <v>0</v>
      </c>
      <c r="AD7" s="96">
        <f>COUNTIF($AD$8:$AD$10,"&lt;&gt;") - COUNTIF($AD$8:$AD$10,"&lt; &gt;")</f>
        <v>0</v>
      </c>
      <c r="AE7" s="96">
        <f>COUNTIF($AE$8:$AE$10,"&lt;&gt;") - COUNTIF($AE$8:$AE$10,"&lt; &gt;")</f>
        <v>0</v>
      </c>
      <c r="AF7" s="96">
        <f>SUM($AF$8:$AF$10)</f>
        <v>0</v>
      </c>
      <c r="AG7" s="96">
        <f>SUM($AG$8:$AG$10)</f>
        <v>0</v>
      </c>
      <c r="AH7" s="96">
        <f>COUNTIF($AH$8:$AH$10,"&lt;&gt;") - COUNTIF($AH$8:$AH$10,"&lt; &gt;")</f>
        <v>0</v>
      </c>
      <c r="AI7" s="96">
        <f>COUNTIF($AI$8:$AI$10,"&lt;&gt;") - COUNTIF($AI$8:$AI$10,"&lt; &gt;")</f>
        <v>0</v>
      </c>
      <c r="AJ7" s="96">
        <f>SUM($AJ$8:$AJ$10)</f>
        <v>0</v>
      </c>
      <c r="AK7" s="96">
        <f>SUM($AK$8:$AK$10)</f>
        <v>0</v>
      </c>
      <c r="AL7" s="96">
        <f>COUNTIF($AL$8:$AL$10,"&lt;&gt;") - COUNTIF($AL$8:$AL$10,"&lt; &gt;")</f>
        <v>0</v>
      </c>
      <c r="AM7" s="96">
        <f>COUNTIF($AM$8:$AM$10,"&lt;&gt;") - COUNTIF($AM$8:$AM$10,"&lt; &gt;")</f>
        <v>0</v>
      </c>
      <c r="AN7" s="96">
        <f>SUM($AN$8:$AN$10)</f>
        <v>0</v>
      </c>
      <c r="AO7" s="96">
        <f>SUM($AO$8:$AO$10)</f>
        <v>0</v>
      </c>
      <c r="AP7" s="96">
        <f>COUNTIF($AP$8:$AP$10,"&lt;&gt;") - COUNTIF($AP$8:$AP$10,"&lt; &gt;")</f>
        <v>0</v>
      </c>
      <c r="AQ7" s="96">
        <f>COUNTIF($AQ$8:$AQ$10,"&lt;&gt;") - COUNTIF($AQ$8:$AQ$10,"&lt; &gt;")</f>
        <v>0</v>
      </c>
      <c r="AR7" s="96">
        <f>SUM($AR$8:$AR$10)</f>
        <v>0</v>
      </c>
      <c r="AS7" s="96">
        <f>SUM($AS$8:$AS$10)</f>
        <v>0</v>
      </c>
      <c r="AT7" s="96">
        <f>COUNTIF($AT$8:$AT$10,"&lt;&gt;") - COUNTIF($AT$8:$AT$10,"&lt; &gt;")</f>
        <v>0</v>
      </c>
      <c r="AU7" s="96">
        <f>COUNTIF($AU$8:$AU$10,"&lt;&gt;") - COUNTIF($AU$8:$AU$10,"&lt; &gt;")</f>
        <v>0</v>
      </c>
      <c r="AV7" s="96">
        <f>SUM($AV$8:$AV$10)</f>
        <v>0</v>
      </c>
      <c r="AW7" s="96">
        <f>SUM($AW$8:$AW$10)</f>
        <v>0</v>
      </c>
      <c r="AX7" s="96">
        <f>COUNTIF($AX$8:$AX$10,"&lt;&gt;") - COUNTIF($AX$8:$AX$10,"&lt; &gt;")</f>
        <v>0</v>
      </c>
      <c r="AY7" s="96">
        <f>COUNTIF($AY$8:$AY$10,"&lt;&gt;") - COUNTIF($AY$8:$AY$10,"&lt; &gt;")</f>
        <v>0</v>
      </c>
      <c r="AZ7" s="96">
        <f>SUM($AZ$8:$AZ$10)</f>
        <v>0</v>
      </c>
      <c r="BA7" s="96">
        <f>SUM($BA$8:$BA$10)</f>
        <v>0</v>
      </c>
      <c r="BB7" s="96">
        <f>COUNTIF($BB$8:$BB$10,"&lt;&gt;") - COUNTIF($BB$8:$BB$10,"&lt; &gt;")</f>
        <v>0</v>
      </c>
      <c r="BC7" s="96">
        <f>COUNTIF($BC$8:$BC$10,"&lt;&gt;") - COUNTIF($BC$8:$BC$10,"&lt; &gt;")</f>
        <v>0</v>
      </c>
      <c r="BD7" s="96">
        <f>SUM($BD$8:$BD$10)</f>
        <v>0</v>
      </c>
      <c r="BE7" s="96">
        <f>SUM($BE$8:$BE$10)</f>
        <v>0</v>
      </c>
      <c r="BF7" s="96">
        <f>COUNTIF($BF$8:$BF$10,"&lt;&gt;") - COUNTIF($BF$8:$BF$10,"&lt; &gt;")</f>
        <v>0</v>
      </c>
      <c r="BG7" s="96">
        <f>COUNTIF($BG$8:$BG$10,"&lt;&gt;") - COUNTIF($BG$8:$BG$10,"&lt; &gt;")</f>
        <v>0</v>
      </c>
      <c r="BH7" s="96">
        <f>SUM($BH$8:$BH$10)</f>
        <v>0</v>
      </c>
      <c r="BI7" s="96">
        <f>SUM($BI$8:$BI$10)</f>
        <v>0</v>
      </c>
      <c r="BJ7" s="96">
        <f>COUNTIF($BJ$8:$BJ$10,"&lt;&gt;") - COUNTIF($BJ$8:$BJ$10,"&lt; &gt;")</f>
        <v>0</v>
      </c>
      <c r="BK7" s="96">
        <f>COUNTIF($BK$8:$BK$10,"&lt;&gt;") - COUNTIF($BK$8:$BK$10,"&lt; &gt;")</f>
        <v>0</v>
      </c>
      <c r="BL7" s="96">
        <f>SUM($BL$8:$BL$10)</f>
        <v>0</v>
      </c>
      <c r="BM7" s="96">
        <f>SUM($BM$8:$BM$10)</f>
        <v>0</v>
      </c>
      <c r="BN7" s="96">
        <f>COUNTIF($BN$8:$BN$10,"&lt;&gt;") - COUNTIF($BN$8:$BN$10,"&lt; &gt;")</f>
        <v>0</v>
      </c>
      <c r="BO7" s="96">
        <f>COUNTIF($BO$8:$BO$10,"&lt;&gt;") - COUNTIF($BO$8:$BO$10,"&lt; &gt;")</f>
        <v>0</v>
      </c>
      <c r="BP7" s="96">
        <f>SUM($BP$8:$BP$10)</f>
        <v>0</v>
      </c>
      <c r="BQ7" s="96">
        <f>SUM($BQ$8:$BQ$10)</f>
        <v>0</v>
      </c>
      <c r="BR7" s="96">
        <f>COUNTIF($BR$8:$BR$10,"&lt;&gt;") - COUNTIF($BR$8:$BR$10,"&lt; &gt;")</f>
        <v>0</v>
      </c>
      <c r="BS7" s="96">
        <f>COUNTIF($BS$8:$BS$10,"&lt;&gt;") - COUNTIF($BS$8:$BS$10,"&lt; &gt;")</f>
        <v>0</v>
      </c>
      <c r="BT7" s="96">
        <f>SUM($BT$8:$BT$10)</f>
        <v>0</v>
      </c>
      <c r="BU7" s="96">
        <f>SUM($BU$8:$BU$10)</f>
        <v>0</v>
      </c>
      <c r="BV7" s="96">
        <f>COUNTIF($BV$8:$BV$10,"&lt;&gt;") - COUNTIF($BV$8:$BV$10,"&lt; &gt;")</f>
        <v>0</v>
      </c>
      <c r="BW7" s="96">
        <f>COUNTIF($BW$8:$BW$10,"&lt;&gt;") - COUNTIF($BW$8:$BW$10,"&lt; &gt;")</f>
        <v>0</v>
      </c>
      <c r="BX7" s="96">
        <f>SUM($BX$8:$BX$10)</f>
        <v>0</v>
      </c>
      <c r="BY7" s="96">
        <f>SUM($BY$8:$BY$10)</f>
        <v>0</v>
      </c>
      <c r="BZ7" s="96">
        <f>COUNTIF($BZ$8:$BZ$10,"&lt;&gt;") - COUNTIF($BZ$8:$BZ$10,"&lt; &gt;")</f>
        <v>0</v>
      </c>
      <c r="CA7" s="96">
        <f>COUNTIF($CA$8:$CA$10,"&lt;&gt;") - COUNTIF($CA$8:$CA$10,"&lt; &gt;")</f>
        <v>0</v>
      </c>
      <c r="CB7" s="96">
        <f>SUM($CB$8:$CB$10)</f>
        <v>0</v>
      </c>
      <c r="CC7" s="96">
        <f>SUM($CC$8:$CC$10)</f>
        <v>0</v>
      </c>
      <c r="CD7" s="96">
        <f>COUNTIF($CD$8:$CD$10,"&lt;&gt;") - COUNTIF($CD$8:$CD$10,"&lt; &gt;")</f>
        <v>0</v>
      </c>
      <c r="CE7" s="96">
        <f>COUNTIF($CE$8:$CE$10,"&lt;&gt;") - COUNTIF($CE$8:$CE$10,"&lt; &gt;")</f>
        <v>0</v>
      </c>
      <c r="CF7" s="96">
        <f>SUM($CF$8:$CF$10)</f>
        <v>0</v>
      </c>
      <c r="CG7" s="96">
        <f>SUM($CG$8:$CG$10)</f>
        <v>0</v>
      </c>
      <c r="CH7" s="96">
        <f>COUNTIF($CH$8:$CH$10,"&lt;&gt;") - COUNTIF($CH$8:$CH$10,"&lt; &gt;")</f>
        <v>0</v>
      </c>
      <c r="CI7" s="96">
        <f>COUNTIF($CI$8:$CI$10,"&lt;&gt;") - COUNTIF($CI$8:$CI$10,"&lt; &gt;")</f>
        <v>0</v>
      </c>
      <c r="CJ7" s="96">
        <f>SUM($CJ$8:$CJ$10)</f>
        <v>0</v>
      </c>
      <c r="CK7" s="96">
        <f>SUM($CK$8:$CK$10)</f>
        <v>0</v>
      </c>
      <c r="CL7" s="96">
        <f>COUNTIF($CL$8:$CL$10,"&lt;&gt;") - COUNTIF($CL$8:$CL$10,"&lt; &gt;")</f>
        <v>0</v>
      </c>
      <c r="CM7" s="96">
        <f>COUNTIF($CM$8:$CM$10,"&lt;&gt;") - COUNTIF($CM$8:$CM$10,"&lt; &gt;")</f>
        <v>0</v>
      </c>
      <c r="CN7" s="96">
        <f>SUM($CN$8:$CN$10)</f>
        <v>0</v>
      </c>
      <c r="CO7" s="96">
        <f>SUM($CO$8:$CO$10)</f>
        <v>0</v>
      </c>
      <c r="CP7" s="96">
        <f>COUNTIF($CP$8:$CP$10,"&lt;&gt;") - COUNTIF($CP$8:$CP$10,"&lt; &gt;")</f>
        <v>0</v>
      </c>
      <c r="CQ7" s="96">
        <f>COUNTIF($CQ$8:$CQ$10,"&lt;&gt;") - COUNTIF($CQ$8:$CQ$10,"&lt; &gt;")</f>
        <v>0</v>
      </c>
      <c r="CR7" s="96">
        <f>SUM($CR$8:$CR$10)</f>
        <v>0</v>
      </c>
      <c r="CS7" s="96">
        <f>SUM($CS$8:$CS$10)</f>
        <v>0</v>
      </c>
      <c r="CT7" s="96">
        <f>COUNTIF($CT$8:$CT$10,"&lt;&gt;") - COUNTIF($CT$8:$CT$10,"&lt; &gt;")</f>
        <v>0</v>
      </c>
      <c r="CU7" s="96">
        <f>COUNTIF($CU$8:$CU$10,"&lt;&gt;") - COUNTIF($CU$8:$CU$10,"&lt; &gt;")</f>
        <v>0</v>
      </c>
      <c r="CV7" s="96">
        <f>SUM($CV$8:$CV$10)</f>
        <v>0</v>
      </c>
      <c r="CW7" s="96">
        <f>SUM($CW$8:$CW$10)</f>
        <v>0</v>
      </c>
      <c r="CX7" s="96">
        <f>COUNTIF($CX$8:$CX$10,"&lt;&gt;") - COUNTIF($CX$8:$CX$10,"&lt; &gt;")</f>
        <v>0</v>
      </c>
      <c r="CY7" s="96">
        <f>COUNTIF($CY$8:$CY$10,"&lt;&gt;") - COUNTIF($CY$8:$CY$10,"&lt; &gt;")</f>
        <v>0</v>
      </c>
      <c r="CZ7" s="96">
        <f>SUM($CZ$8:$CZ$10)</f>
        <v>0</v>
      </c>
      <c r="DA7" s="96">
        <f>SUM($DA$8:$DA$10)</f>
        <v>0</v>
      </c>
      <c r="DB7" s="96">
        <f>COUNTIF($DB$8:$DB$10,"&lt;&gt;") - COUNTIF($DB$8:$DB$10,"&lt; &gt;")</f>
        <v>0</v>
      </c>
      <c r="DC7" s="96">
        <f>COUNTIF($DC$8:$DC$10,"&lt;&gt;") - COUNTIF($DC$8:$DC$10,"&lt; &gt;")</f>
        <v>0</v>
      </c>
      <c r="DD7" s="96">
        <f>SUM($DD$8:$DD$10)</f>
        <v>0</v>
      </c>
      <c r="DE7" s="96">
        <f>SUM($DE$8:$DE$10)</f>
        <v>0</v>
      </c>
      <c r="DF7" s="96">
        <f>COUNTIF($DF$8:$DF$10,"&lt;&gt;") - COUNTIF($DF$8:$DF$10,"&lt; &gt;")</f>
        <v>0</v>
      </c>
      <c r="DG7" s="96">
        <f>COUNTIF($DG$8:$DG$10,"&lt;&gt;") - COUNTIF($DG$8:$DG$10,"&lt; &gt;")</f>
        <v>0</v>
      </c>
      <c r="DH7" s="96">
        <f>SUM($DH$8:$DH$10)</f>
        <v>0</v>
      </c>
      <c r="DI7" s="96">
        <f>SUM($DI$8:$DI$10)</f>
        <v>0</v>
      </c>
      <c r="DJ7" s="96">
        <f>COUNTIF($DJ$8:$DJ$10,"&lt;&gt;") - COUNTIF($DJ$8:$DJ$10,"&lt; &gt;")</f>
        <v>0</v>
      </c>
      <c r="DK7" s="96">
        <f>COUNTIF($DK$8:$DK$10,"&lt;&gt;") - COUNTIF($DK$8:$DK$10,"&lt; &gt;")</f>
        <v>0</v>
      </c>
      <c r="DL7" s="96">
        <f>SUM($DL$8:$DL$10)</f>
        <v>0</v>
      </c>
      <c r="DM7" s="96">
        <f>SUM($DM$8:$DM$10)</f>
        <v>0</v>
      </c>
      <c r="DN7" s="96">
        <f>COUNTIF($DN$8:$DN$10,"&lt;&gt;") - COUNTIF($DN$8:$DN$10,"&lt; &gt;")</f>
        <v>0</v>
      </c>
      <c r="DO7" s="96">
        <f>COUNTIF($DO$8:$DO$10,"&lt;&gt;") - COUNTIF($DO$8:$DO$10,"&lt; &gt;")</f>
        <v>0</v>
      </c>
      <c r="DP7" s="96">
        <f>SUM($DP$8:$DP$10)</f>
        <v>0</v>
      </c>
      <c r="DQ7" s="96">
        <f>SUM($DQ$8:$DQ$10)</f>
        <v>0</v>
      </c>
      <c r="DR7" s="96">
        <f>COUNTIF($DR$8:$DR$10,"&lt;&gt;") - COUNTIF($DR$8:$DR$10,"&lt; &gt;")</f>
        <v>0</v>
      </c>
      <c r="DS7" s="96">
        <f>COUNTIF($DS$8:$DS$10,"&lt;&gt;") - COUNTIF($DS$8:$DS$10,"&lt; &gt;")</f>
        <v>0</v>
      </c>
      <c r="DT7" s="96">
        <f>SUM($DT$8:$DT$10)</f>
        <v>0</v>
      </c>
      <c r="DU7" s="96">
        <f>SUM($DU$8:$DU$10)</f>
        <v>0</v>
      </c>
    </row>
    <row r="8" spans="1:125" s="8" customFormat="1" ht="12" customHeight="1">
      <c r="A8" s="8" t="s">
        <v>400</v>
      </c>
      <c r="B8" s="80" t="s">
        <v>396</v>
      </c>
      <c r="C8" s="8" t="s">
        <v>397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100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401</v>
      </c>
      <c r="C9" s="8" t="s">
        <v>402</v>
      </c>
      <c r="D9" s="78">
        <f>SUM(H9,L9,P9,T9,X9,AB9,AF9,AJ9,AN9,AR9,AV9,AZ9,BD9,BH9,BL9,BP9,BT9,BX9,CB9,CF9,CJ9,CN9,CR9,CV9,CZ9,DD9,DH9,DL9,DP9,DT9)</f>
        <v>519</v>
      </c>
      <c r="E9" s="78">
        <f>SUM(I9,M9,Q9,U9,Y9,AC9,AG9,AK9,AO9,AS9,AW9,BA9,BE9,BI9,BM9,BQ9,BU9,BY9,CC9,CG9,CK9,CO9,CS9,CW9,DA9,DE9,DI9,DM9,DQ9,DU9)</f>
        <v>0</v>
      </c>
      <c r="F9" s="92" t="s">
        <v>329</v>
      </c>
      <c r="G9" s="79" t="s">
        <v>331</v>
      </c>
      <c r="H9" s="78">
        <v>519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100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206</v>
      </c>
      <c r="B10" s="80" t="s">
        <v>407</v>
      </c>
      <c r="C10" s="8" t="s">
        <v>408</v>
      </c>
      <c r="D10" s="78">
        <f>SUM(H10,L10,P10,T10,X10,AB10,AF10,AJ10,AN10,AR10,AV10,AZ10,BD10,BH10,BL10,BP10,BT10,BX10,CB10,CF10,CJ10,CN10,CR10,CV10,CZ10,DD10,DH10,DL10,DP10,DT10)</f>
        <v>808</v>
      </c>
      <c r="E10" s="78">
        <f>SUM(I10,M10,Q10,U10,Y10,AC10,AG10,AK10,AO10,AS10,AW10,BA10,BE10,BI10,BM10,BQ10,BU10,BY10,CC10,CG10,CK10,CO10,CS10,CW10,DA10,DE10,DI10,DM10,DQ10,DU10)</f>
        <v>167</v>
      </c>
      <c r="F10" s="92" t="s">
        <v>270</v>
      </c>
      <c r="G10" s="79" t="s">
        <v>272</v>
      </c>
      <c r="H10" s="78">
        <v>450</v>
      </c>
      <c r="I10" s="78">
        <v>100</v>
      </c>
      <c r="J10" s="98" t="s">
        <v>361</v>
      </c>
      <c r="K10" s="99" t="s">
        <v>363</v>
      </c>
      <c r="L10" s="97">
        <v>59</v>
      </c>
      <c r="M10" s="97">
        <v>55</v>
      </c>
      <c r="N10" s="98" t="s">
        <v>370</v>
      </c>
      <c r="O10" s="99" t="s">
        <v>372</v>
      </c>
      <c r="P10" s="97">
        <v>46</v>
      </c>
      <c r="Q10" s="97">
        <v>4</v>
      </c>
      <c r="R10" s="98" t="s">
        <v>379</v>
      </c>
      <c r="S10" s="99" t="s">
        <v>381</v>
      </c>
      <c r="T10" s="97">
        <v>253</v>
      </c>
      <c r="U10" s="97">
        <v>8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100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67">
    <cfRule type="expression" dxfId="179" priority="167" stopIfTrue="1">
      <formula>$A11&lt;&gt;""</formula>
    </cfRule>
  </conditionalFormatting>
  <conditionalFormatting sqref="BJ10:BQ10">
    <cfRule type="expression" dxfId="178" priority="16" stopIfTrue="1">
      <formula>$A24&lt;&gt;""</formula>
    </cfRule>
  </conditionalFormatting>
  <conditionalFormatting sqref="A7:DU7">
    <cfRule type="expression" dxfId="149" priority="1" stopIfTrue="1">
      <formula>$A7&lt;&gt;""</formula>
    </cfRule>
  </conditionalFormatting>
  <conditionalFormatting sqref="BN10:BQ10 A10:I10">
    <cfRule type="expression" dxfId="119" priority="17" stopIfTrue="1">
      <formula>$A10&lt;&gt;""</formula>
    </cfRule>
  </conditionalFormatting>
  <conditionalFormatting sqref="BR10:BU10 J10:M10">
    <cfRule type="expression" dxfId="118" priority="18" stopIfTrue="1">
      <formula>$A11&lt;&gt;""</formula>
    </cfRule>
  </conditionalFormatting>
  <conditionalFormatting sqref="BR10:BU10">
    <cfRule type="expression" dxfId="117" priority="15" stopIfTrue="1">
      <formula>$A25&lt;&gt;""</formula>
    </cfRule>
  </conditionalFormatting>
  <conditionalFormatting sqref="BV10:BY10 N10:Q10">
    <cfRule type="expression" dxfId="116" priority="19" stopIfTrue="1">
      <formula>$A12&lt;&gt;""</formula>
    </cfRule>
  </conditionalFormatting>
  <conditionalFormatting sqref="BV10:BY10">
    <cfRule type="expression" dxfId="115" priority="14" stopIfTrue="1">
      <formula>$A26&lt;&gt;""</formula>
    </cfRule>
  </conditionalFormatting>
  <conditionalFormatting sqref="BZ10:CC10 R10:U10">
    <cfRule type="expression" dxfId="114" priority="20" stopIfTrue="1">
      <formula>$A13&lt;&gt;""</formula>
    </cfRule>
  </conditionalFormatting>
  <conditionalFormatting sqref="BZ10:CC10">
    <cfRule type="expression" dxfId="113" priority="13" stopIfTrue="1">
      <formula>$A27&lt;&gt;""</formula>
    </cfRule>
  </conditionalFormatting>
  <conditionalFormatting sqref="CD10:CG10 V10:Y10">
    <cfRule type="expression" dxfId="112" priority="21" stopIfTrue="1">
      <formula>$A14&lt;&gt;""</formula>
    </cfRule>
  </conditionalFormatting>
  <conditionalFormatting sqref="CD10:CG10">
    <cfRule type="expression" dxfId="111" priority="12" stopIfTrue="1">
      <formula>$A28&lt;&gt;""</formula>
    </cfRule>
  </conditionalFormatting>
  <conditionalFormatting sqref="CH10:CK10 Z10:AC10">
    <cfRule type="expression" dxfId="110" priority="22" stopIfTrue="1">
      <formula>$A15&lt;&gt;""</formula>
    </cfRule>
  </conditionalFormatting>
  <conditionalFormatting sqref="CH10:CK10">
    <cfRule type="expression" dxfId="109" priority="11" stopIfTrue="1">
      <formula>$A29&lt;&gt;""</formula>
    </cfRule>
  </conditionalFormatting>
  <conditionalFormatting sqref="CL10:CO10 AD10:AG10">
    <cfRule type="expression" dxfId="108" priority="23" stopIfTrue="1">
      <formula>$A16&lt;&gt;""</formula>
    </cfRule>
  </conditionalFormatting>
  <conditionalFormatting sqref="CL10:CO10">
    <cfRule type="expression" dxfId="107" priority="10" stopIfTrue="1">
      <formula>$A30&lt;&gt;""</formula>
    </cfRule>
  </conditionalFormatting>
  <conditionalFormatting sqref="CP10:CS10 AH10:AK10">
    <cfRule type="expression" dxfId="106" priority="24" stopIfTrue="1">
      <formula>$A17&lt;&gt;""</formula>
    </cfRule>
  </conditionalFormatting>
  <conditionalFormatting sqref="CP10:CS10">
    <cfRule type="expression" dxfId="105" priority="9" stopIfTrue="1">
      <formula>$A31&lt;&gt;""</formula>
    </cfRule>
  </conditionalFormatting>
  <conditionalFormatting sqref="CT10:CW10 AL10:AO10">
    <cfRule type="expression" dxfId="104" priority="25" stopIfTrue="1">
      <formula>$A18&lt;&gt;""</formula>
    </cfRule>
  </conditionalFormatting>
  <conditionalFormatting sqref="CT10:CW10">
    <cfRule type="expression" dxfId="103" priority="8" stopIfTrue="1">
      <formula>$A32&lt;&gt;""</formula>
    </cfRule>
  </conditionalFormatting>
  <conditionalFormatting sqref="CX10:DA10 AP10:AS10">
    <cfRule type="expression" dxfId="102" priority="26" stopIfTrue="1">
      <formula>$A19&lt;&gt;""</formula>
    </cfRule>
  </conditionalFormatting>
  <conditionalFormatting sqref="CX10:DA10">
    <cfRule type="expression" dxfId="101" priority="7" stopIfTrue="1">
      <formula>$A33&lt;&gt;""</formula>
    </cfRule>
  </conditionalFormatting>
  <conditionalFormatting sqref="DB10:DE10 AT10:AW10">
    <cfRule type="expression" dxfId="100" priority="27" stopIfTrue="1">
      <formula>$A20&lt;&gt;""</formula>
    </cfRule>
  </conditionalFormatting>
  <conditionalFormatting sqref="DB10:DE10">
    <cfRule type="expression" dxfId="99" priority="6" stopIfTrue="1">
      <formula>$A34&lt;&gt;""</formula>
    </cfRule>
  </conditionalFormatting>
  <conditionalFormatting sqref="DF10:DI10 AX10:BA10">
    <cfRule type="expression" dxfId="98" priority="28" stopIfTrue="1">
      <formula>$A21&lt;&gt;""</formula>
    </cfRule>
  </conditionalFormatting>
  <conditionalFormatting sqref="DF10:DI10">
    <cfRule type="expression" dxfId="97" priority="5" stopIfTrue="1">
      <formula>$A35&lt;&gt;""</formula>
    </cfRule>
  </conditionalFormatting>
  <conditionalFormatting sqref="DJ10:DM10 BB10:BE10">
    <cfRule type="expression" dxfId="96" priority="29" stopIfTrue="1">
      <formula>$A22&lt;&gt;""</formula>
    </cfRule>
  </conditionalFormatting>
  <conditionalFormatting sqref="DJ10:DM10">
    <cfRule type="expression" dxfId="95" priority="4" stopIfTrue="1">
      <formula>$A36&lt;&gt;""</formula>
    </cfRule>
  </conditionalFormatting>
  <conditionalFormatting sqref="DN10:DQ10 BF10:BI10">
    <cfRule type="expression" dxfId="94" priority="30" stopIfTrue="1">
      <formula>$A23&lt;&gt;""</formula>
    </cfRule>
  </conditionalFormatting>
  <conditionalFormatting sqref="DN10:DQ10">
    <cfRule type="expression" dxfId="93" priority="3" stopIfTrue="1">
      <formula>$A37&lt;&gt;""</formula>
    </cfRule>
  </conditionalFormatting>
  <conditionalFormatting sqref="DR10:DU10">
    <cfRule type="expression" dxfId="92" priority="2" stopIfTrue="1">
      <formula>$A38&lt;&gt;""</formula>
    </cfRule>
    <cfRule type="expression" dxfId="91" priority="31" stopIfTrue="1">
      <formula>$A24&lt;&gt;""</formula>
    </cfRule>
  </conditionalFormatting>
  <conditionalFormatting sqref="BJ8:BQ8">
    <cfRule type="expression" dxfId="90" priority="76" stopIfTrue="1">
      <formula>$A22&lt;&gt;""</formula>
    </cfRule>
  </conditionalFormatting>
  <conditionalFormatting sqref="BN8:BQ8 A8:I8">
    <cfRule type="expression" dxfId="89" priority="77" stopIfTrue="1">
      <formula>$A8&lt;&gt;""</formula>
    </cfRule>
  </conditionalFormatting>
  <conditionalFormatting sqref="BR8:BU8 J8:M8">
    <cfRule type="expression" dxfId="88" priority="78" stopIfTrue="1">
      <formula>$A9&lt;&gt;""</formula>
    </cfRule>
  </conditionalFormatting>
  <conditionalFormatting sqref="BR8:BU8">
    <cfRule type="expression" dxfId="87" priority="75" stopIfTrue="1">
      <formula>$A23&lt;&gt;""</formula>
    </cfRule>
  </conditionalFormatting>
  <conditionalFormatting sqref="BV8:BY8 N8:Q8">
    <cfRule type="expression" dxfId="86" priority="79" stopIfTrue="1">
      <formula>$A10&lt;&gt;""</formula>
    </cfRule>
  </conditionalFormatting>
  <conditionalFormatting sqref="BV8:BY8">
    <cfRule type="expression" dxfId="85" priority="74" stopIfTrue="1">
      <formula>$A24&lt;&gt;""</formula>
    </cfRule>
  </conditionalFormatting>
  <conditionalFormatting sqref="BZ8:CC8 R8:U8">
    <cfRule type="expression" dxfId="84" priority="80" stopIfTrue="1">
      <formula>$A11&lt;&gt;""</formula>
    </cfRule>
  </conditionalFormatting>
  <conditionalFormatting sqref="BZ8:CC8">
    <cfRule type="expression" dxfId="83" priority="73" stopIfTrue="1">
      <formula>$A25&lt;&gt;""</formula>
    </cfRule>
  </conditionalFormatting>
  <conditionalFormatting sqref="CD8:CG8 V8:Y8">
    <cfRule type="expression" dxfId="82" priority="81" stopIfTrue="1">
      <formula>$A12&lt;&gt;""</formula>
    </cfRule>
  </conditionalFormatting>
  <conditionalFormatting sqref="CD8:CG8">
    <cfRule type="expression" dxfId="81" priority="72" stopIfTrue="1">
      <formula>$A26&lt;&gt;""</formula>
    </cfRule>
  </conditionalFormatting>
  <conditionalFormatting sqref="CH8:CK8 Z8:AC8">
    <cfRule type="expression" dxfId="80" priority="82" stopIfTrue="1">
      <formula>$A13&lt;&gt;""</formula>
    </cfRule>
  </conditionalFormatting>
  <conditionalFormatting sqref="CH8:CK8">
    <cfRule type="expression" dxfId="79" priority="71" stopIfTrue="1">
      <formula>$A27&lt;&gt;""</formula>
    </cfRule>
  </conditionalFormatting>
  <conditionalFormatting sqref="CL8:CO8 AD8:AG8">
    <cfRule type="expression" dxfId="78" priority="83" stopIfTrue="1">
      <formula>$A14&lt;&gt;""</formula>
    </cfRule>
  </conditionalFormatting>
  <conditionalFormatting sqref="CL8:CO8">
    <cfRule type="expression" dxfId="77" priority="70" stopIfTrue="1">
      <formula>$A28&lt;&gt;""</formula>
    </cfRule>
  </conditionalFormatting>
  <conditionalFormatting sqref="CP8:CS8 AH8:AK8">
    <cfRule type="expression" dxfId="76" priority="84" stopIfTrue="1">
      <formula>$A15&lt;&gt;""</formula>
    </cfRule>
  </conditionalFormatting>
  <conditionalFormatting sqref="CP8:CS8">
    <cfRule type="expression" dxfId="75" priority="69" stopIfTrue="1">
      <formula>$A29&lt;&gt;""</formula>
    </cfRule>
  </conditionalFormatting>
  <conditionalFormatting sqref="CT8:CW8 AL8:AO8">
    <cfRule type="expression" dxfId="74" priority="85" stopIfTrue="1">
      <formula>$A16&lt;&gt;""</formula>
    </cfRule>
  </conditionalFormatting>
  <conditionalFormatting sqref="CT8:CW8">
    <cfRule type="expression" dxfId="73" priority="68" stopIfTrue="1">
      <formula>$A30&lt;&gt;""</formula>
    </cfRule>
  </conditionalFormatting>
  <conditionalFormatting sqref="CX8:DA8 AP8:AS8">
    <cfRule type="expression" dxfId="72" priority="86" stopIfTrue="1">
      <formula>$A17&lt;&gt;""</formula>
    </cfRule>
  </conditionalFormatting>
  <conditionalFormatting sqref="CX8:DA8">
    <cfRule type="expression" dxfId="71" priority="67" stopIfTrue="1">
      <formula>$A31&lt;&gt;""</formula>
    </cfRule>
  </conditionalFormatting>
  <conditionalFormatting sqref="DB8:DE8 AT8:AW8">
    <cfRule type="expression" dxfId="70" priority="87" stopIfTrue="1">
      <formula>$A18&lt;&gt;""</formula>
    </cfRule>
  </conditionalFormatting>
  <conditionalFormatting sqref="DB8:DE8">
    <cfRule type="expression" dxfId="69" priority="66" stopIfTrue="1">
      <formula>$A32&lt;&gt;""</formula>
    </cfRule>
  </conditionalFormatting>
  <conditionalFormatting sqref="DF8:DI8 AX8:BA8">
    <cfRule type="expression" dxfId="68" priority="88" stopIfTrue="1">
      <formula>$A19&lt;&gt;""</formula>
    </cfRule>
  </conditionalFormatting>
  <conditionalFormatting sqref="DF8:DI8">
    <cfRule type="expression" dxfId="67" priority="65" stopIfTrue="1">
      <formula>$A33&lt;&gt;""</formula>
    </cfRule>
  </conditionalFormatting>
  <conditionalFormatting sqref="DJ8:DM8 BB8:BE8">
    <cfRule type="expression" dxfId="66" priority="89" stopIfTrue="1">
      <formula>$A20&lt;&gt;""</formula>
    </cfRule>
  </conditionalFormatting>
  <conditionalFormatting sqref="DJ8:DM8">
    <cfRule type="expression" dxfId="65" priority="64" stopIfTrue="1">
      <formula>$A34&lt;&gt;""</formula>
    </cfRule>
  </conditionalFormatting>
  <conditionalFormatting sqref="DN8:DQ8 BF8:BI8">
    <cfRule type="expression" dxfId="64" priority="90" stopIfTrue="1">
      <formula>$A21&lt;&gt;""</formula>
    </cfRule>
  </conditionalFormatting>
  <conditionalFormatting sqref="DN8:DQ8">
    <cfRule type="expression" dxfId="63" priority="63" stopIfTrue="1">
      <formula>$A35&lt;&gt;""</formula>
    </cfRule>
  </conditionalFormatting>
  <conditionalFormatting sqref="DR8:DU8">
    <cfRule type="expression" dxfId="62" priority="62" stopIfTrue="1">
      <formula>$A36&lt;&gt;""</formula>
    </cfRule>
    <cfRule type="expression" dxfId="61" priority="91" stopIfTrue="1">
      <formula>$A22&lt;&gt;""</formula>
    </cfRule>
  </conditionalFormatting>
  <conditionalFormatting sqref="BJ9:BQ9">
    <cfRule type="expression" dxfId="60" priority="46" stopIfTrue="1">
      <formula>$A23&lt;&gt;""</formula>
    </cfRule>
  </conditionalFormatting>
  <conditionalFormatting sqref="BN9:BQ9 A9:I9">
    <cfRule type="expression" dxfId="59" priority="47" stopIfTrue="1">
      <formula>$A9&lt;&gt;""</formula>
    </cfRule>
  </conditionalFormatting>
  <conditionalFormatting sqref="BR9:BU9 J9:M9">
    <cfRule type="expression" dxfId="58" priority="48" stopIfTrue="1">
      <formula>$A10&lt;&gt;""</formula>
    </cfRule>
  </conditionalFormatting>
  <conditionalFormatting sqref="BR9:BU9">
    <cfRule type="expression" dxfId="57" priority="45" stopIfTrue="1">
      <formula>$A24&lt;&gt;""</formula>
    </cfRule>
  </conditionalFormatting>
  <conditionalFormatting sqref="BV9:BY9 N9:Q9">
    <cfRule type="expression" dxfId="56" priority="49" stopIfTrue="1">
      <formula>$A11&lt;&gt;""</formula>
    </cfRule>
  </conditionalFormatting>
  <conditionalFormatting sqref="BV9:BY9">
    <cfRule type="expression" dxfId="55" priority="44" stopIfTrue="1">
      <formula>$A25&lt;&gt;""</formula>
    </cfRule>
  </conditionalFormatting>
  <conditionalFormatting sqref="BZ9:CC9 R9:U9">
    <cfRule type="expression" dxfId="54" priority="50" stopIfTrue="1">
      <formula>$A12&lt;&gt;""</formula>
    </cfRule>
  </conditionalFormatting>
  <conditionalFormatting sqref="BZ9:CC9">
    <cfRule type="expression" dxfId="53" priority="43" stopIfTrue="1">
      <formula>$A26&lt;&gt;""</formula>
    </cfRule>
  </conditionalFormatting>
  <conditionalFormatting sqref="CD9:CG9 V9:Y9">
    <cfRule type="expression" dxfId="52" priority="51" stopIfTrue="1">
      <formula>$A13&lt;&gt;""</formula>
    </cfRule>
  </conditionalFormatting>
  <conditionalFormatting sqref="CD9:CG9">
    <cfRule type="expression" dxfId="51" priority="42" stopIfTrue="1">
      <formula>$A27&lt;&gt;""</formula>
    </cfRule>
  </conditionalFormatting>
  <conditionalFormatting sqref="CH9:CK9 Z9:AC9">
    <cfRule type="expression" dxfId="50" priority="52" stopIfTrue="1">
      <formula>$A14&lt;&gt;""</formula>
    </cfRule>
  </conditionalFormatting>
  <conditionalFormatting sqref="CH9:CK9">
    <cfRule type="expression" dxfId="49" priority="41" stopIfTrue="1">
      <formula>$A28&lt;&gt;""</formula>
    </cfRule>
  </conditionalFormatting>
  <conditionalFormatting sqref="CL9:CO9 AD9:AG9">
    <cfRule type="expression" dxfId="48" priority="53" stopIfTrue="1">
      <formula>$A15&lt;&gt;""</formula>
    </cfRule>
  </conditionalFormatting>
  <conditionalFormatting sqref="CL9:CO9">
    <cfRule type="expression" dxfId="47" priority="40" stopIfTrue="1">
      <formula>$A29&lt;&gt;""</formula>
    </cfRule>
  </conditionalFormatting>
  <conditionalFormatting sqref="CP9:CS9 AH9:AK9">
    <cfRule type="expression" dxfId="46" priority="54" stopIfTrue="1">
      <formula>$A16&lt;&gt;""</formula>
    </cfRule>
  </conditionalFormatting>
  <conditionalFormatting sqref="CP9:CS9">
    <cfRule type="expression" dxfId="45" priority="39" stopIfTrue="1">
      <formula>$A30&lt;&gt;""</formula>
    </cfRule>
  </conditionalFormatting>
  <conditionalFormatting sqref="CT9:CW9 AL9:AO9">
    <cfRule type="expression" dxfId="44" priority="55" stopIfTrue="1">
      <formula>$A17&lt;&gt;""</formula>
    </cfRule>
  </conditionalFormatting>
  <conditionalFormatting sqref="CT9:CW9">
    <cfRule type="expression" dxfId="43" priority="38" stopIfTrue="1">
      <formula>$A31&lt;&gt;""</formula>
    </cfRule>
  </conditionalFormatting>
  <conditionalFormatting sqref="CX9:DA9 AP9:AS9">
    <cfRule type="expression" dxfId="42" priority="56" stopIfTrue="1">
      <formula>$A18&lt;&gt;""</formula>
    </cfRule>
  </conditionalFormatting>
  <conditionalFormatting sqref="CX9:DA9">
    <cfRule type="expression" dxfId="41" priority="37" stopIfTrue="1">
      <formula>$A32&lt;&gt;""</formula>
    </cfRule>
  </conditionalFormatting>
  <conditionalFormatting sqref="DB9:DE9 AT9:AW9">
    <cfRule type="expression" dxfId="40" priority="57" stopIfTrue="1">
      <formula>$A19&lt;&gt;""</formula>
    </cfRule>
  </conditionalFormatting>
  <conditionalFormatting sqref="DB9:DE9">
    <cfRule type="expression" dxfId="39" priority="36" stopIfTrue="1">
      <formula>$A33&lt;&gt;""</formula>
    </cfRule>
  </conditionalFormatting>
  <conditionalFormatting sqref="DF9:DI9 AX9:BA9">
    <cfRule type="expression" dxfId="38" priority="58" stopIfTrue="1">
      <formula>$A20&lt;&gt;""</formula>
    </cfRule>
  </conditionalFormatting>
  <conditionalFormatting sqref="DF9:DI9">
    <cfRule type="expression" dxfId="37" priority="35" stopIfTrue="1">
      <formula>$A34&lt;&gt;""</formula>
    </cfRule>
  </conditionalFormatting>
  <conditionalFormatting sqref="DJ9:DM9 BB9:BE9">
    <cfRule type="expression" dxfId="36" priority="59" stopIfTrue="1">
      <formula>$A21&lt;&gt;""</formula>
    </cfRule>
  </conditionalFormatting>
  <conditionalFormatting sqref="DJ9:DM9">
    <cfRule type="expression" dxfId="35" priority="34" stopIfTrue="1">
      <formula>$A35&lt;&gt;""</formula>
    </cfRule>
  </conditionalFormatting>
  <conditionalFormatting sqref="DN9:DQ9 BF9:BI9">
    <cfRule type="expression" dxfId="34" priority="60" stopIfTrue="1">
      <formula>$A22&lt;&gt;""</formula>
    </cfRule>
  </conditionalFormatting>
  <conditionalFormatting sqref="DN9:DQ9">
    <cfRule type="expression" dxfId="33" priority="33" stopIfTrue="1">
      <formula>$A36&lt;&gt;""</formula>
    </cfRule>
  </conditionalFormatting>
  <conditionalFormatting sqref="DR9:DU9">
    <cfRule type="expression" dxfId="32" priority="32" stopIfTrue="1">
      <formula>$A37&lt;&gt;""</formula>
    </cfRule>
    <cfRule type="expression" dxfId="31" priority="61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2023-12-26T04:28:26Z</dcterms:modified>
</cp:coreProperties>
</file>