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4広島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'災害廃棄物事業経費（市町村）'!$2:$20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H23" i="4"/>
  <c r="CD23" i="4"/>
  <c r="BX23" i="4"/>
  <c r="BU23" i="4"/>
  <c r="BR23" i="4"/>
  <c r="BN23" i="4"/>
  <c r="BK23" i="4"/>
  <c r="CG23" i="4"/>
  <c r="CE23" i="4"/>
  <c r="CC23" i="4"/>
  <c r="CA23" i="4"/>
  <c r="BZ23" i="4"/>
  <c r="BY23" i="4"/>
  <c r="BW23" i="4"/>
  <c r="BT23" i="4"/>
  <c r="BS23" i="4"/>
  <c r="BM23" i="4"/>
  <c r="BL23" i="4"/>
  <c r="BJ23" i="4"/>
  <c r="M23" i="3"/>
  <c r="DI10" i="2"/>
  <c r="DH10" i="2"/>
  <c r="DA10" i="2"/>
  <c r="CV10" i="2"/>
  <c r="CU10" i="2"/>
  <c r="CO10" i="2"/>
  <c r="CN10" i="2"/>
  <c r="DF10" i="2"/>
  <c r="DE10" i="2"/>
  <c r="DD10" i="2"/>
  <c r="BZ10" i="2"/>
  <c r="CZ10" i="2"/>
  <c r="CY10" i="2"/>
  <c r="CX10" i="2"/>
  <c r="BU10" i="2"/>
  <c r="CT10" i="2"/>
  <c r="CS10" i="2"/>
  <c r="BP10" i="2"/>
  <c r="CM10" i="2"/>
  <c r="CL10" i="2"/>
  <c r="CK10" i="2"/>
  <c r="BH10" i="2"/>
  <c r="BG10" i="2" s="1"/>
  <c r="AX10" i="2"/>
  <c r="AS10" i="2"/>
  <c r="AN10" i="2"/>
  <c r="AF10" i="2"/>
  <c r="AE10" i="2" s="1"/>
  <c r="N10" i="2"/>
  <c r="M10" i="2" s="1"/>
  <c r="E9" i="6"/>
  <c r="D9" i="6"/>
  <c r="J22" i="3" s="1"/>
  <c r="CH22" i="4"/>
  <c r="CG22" i="4"/>
  <c r="BZ22" i="4"/>
  <c r="BU22" i="4"/>
  <c r="BT22" i="4"/>
  <c r="BN22" i="4"/>
  <c r="BM22" i="4"/>
  <c r="CE22" i="4"/>
  <c r="CD22" i="4"/>
  <c r="CC22" i="4"/>
  <c r="BY22" i="4"/>
  <c r="BX22" i="4"/>
  <c r="BW22" i="4"/>
  <c r="BS22" i="4"/>
  <c r="BL22" i="4"/>
  <c r="BK22" i="4"/>
  <c r="BJ22" i="4"/>
  <c r="M22" i="3"/>
  <c r="D22" i="3"/>
  <c r="DI9" i="2"/>
  <c r="CV9" i="2"/>
  <c r="CS9" i="2"/>
  <c r="CO9" i="2"/>
  <c r="DH9" i="2"/>
  <c r="DE9" i="2"/>
  <c r="BZ9" i="2"/>
  <c r="DA9" i="2"/>
  <c r="CY9" i="2"/>
  <c r="BU9" i="2"/>
  <c r="CU9" i="2"/>
  <c r="BP9" i="2"/>
  <c r="CN9" i="2"/>
  <c r="CL9" i="2"/>
  <c r="BH9" i="2"/>
  <c r="DF9" i="2"/>
  <c r="AX9" i="2"/>
  <c r="CZ9" i="2"/>
  <c r="AS9" i="2"/>
  <c r="CT9" i="2"/>
  <c r="AF9" i="2"/>
  <c r="AE9" i="2" s="1"/>
  <c r="CM9" i="2"/>
  <c r="N9" i="2"/>
  <c r="E9" i="2"/>
  <c r="E8" i="6"/>
  <c r="D8" i="6"/>
  <c r="J8" i="2" s="1"/>
  <c r="CD21" i="4"/>
  <c r="BX21" i="4"/>
  <c r="BR21" i="4"/>
  <c r="BK21" i="4"/>
  <c r="CE21" i="4"/>
  <c r="CH21" i="4"/>
  <c r="CG21" i="4"/>
  <c r="CC21" i="4"/>
  <c r="CB21" i="4"/>
  <c r="BZ21" i="4"/>
  <c r="BW21" i="4"/>
  <c r="BV21" i="4"/>
  <c r="BU21" i="4"/>
  <c r="BT21" i="4"/>
  <c r="BQ21" i="4"/>
  <c r="BN21" i="4"/>
  <c r="BM21" i="4"/>
  <c r="BJ21" i="4"/>
  <c r="BI21" i="4"/>
  <c r="M21" i="3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BE20" i="5"/>
  <c r="BB20" i="5"/>
  <c r="AW20" i="5"/>
  <c r="AT20" i="5"/>
  <c r="AO20" i="5"/>
  <c r="AL20" i="5"/>
  <c r="AG20" i="5"/>
  <c r="H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E19" i="5"/>
  <c r="AB19" i="4" s="1"/>
  <c r="CH19" i="4"/>
  <c r="CC19" i="4"/>
  <c r="CB19" i="4"/>
  <c r="BW19" i="4"/>
  <c r="BK19" i="4"/>
  <c r="BJ19" i="4"/>
  <c r="BZ19" i="4"/>
  <c r="BT19" i="4"/>
  <c r="BN19" i="4"/>
  <c r="CG19" i="4"/>
  <c r="CE19" i="4"/>
  <c r="CD19" i="4"/>
  <c r="CA19" i="4"/>
  <c r="BY19" i="4"/>
  <c r="BV19" i="4"/>
  <c r="BU19" i="4"/>
  <c r="BS19" i="4"/>
  <c r="BM19" i="4"/>
  <c r="BL19" i="4"/>
  <c r="DF19" i="1"/>
  <c r="CZ19" i="1"/>
  <c r="CY19" i="1"/>
  <c r="CT19" i="1"/>
  <c r="CS19" i="1"/>
  <c r="CN19" i="1"/>
  <c r="CM19" i="1"/>
  <c r="DI19" i="1"/>
  <c r="DH19" i="1"/>
  <c r="DD19" i="1"/>
  <c r="BZ19" i="1"/>
  <c r="DA19" i="1"/>
  <c r="CX19" i="1"/>
  <c r="BU19" i="1"/>
  <c r="CV19" i="1"/>
  <c r="CU19" i="1"/>
  <c r="BP19" i="1"/>
  <c r="CO19" i="1"/>
  <c r="CL19" i="1"/>
  <c r="BH19" i="1"/>
  <c r="DE19" i="1"/>
  <c r="AX19" i="1"/>
  <c r="AS19" i="1"/>
  <c r="AN19" i="1"/>
  <c r="AF19" i="1"/>
  <c r="AE19" i="1"/>
  <c r="N19" i="1"/>
  <c r="M19" i="1" s="1"/>
  <c r="BE18" i="5"/>
  <c r="G18" i="5"/>
  <c r="BB18" i="5"/>
  <c r="AW18" i="5"/>
  <c r="AT18" i="5"/>
  <c r="AO18" i="5"/>
  <c r="AL18" i="5"/>
  <c r="AG18" i="5"/>
  <c r="Q18" i="5"/>
  <c r="E18" i="5"/>
  <c r="H18" i="5"/>
  <c r="CE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U18" i="4"/>
  <c r="BR18" i="4"/>
  <c r="BL18" i="4"/>
  <c r="BK18" i="4"/>
  <c r="BJ18" i="4"/>
  <c r="BI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BH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CH17" i="4"/>
  <c r="CE17" i="4"/>
  <c r="CD17" i="4"/>
  <c r="CC17" i="4"/>
  <c r="CB17" i="4"/>
  <c r="BY17" i="4"/>
  <c r="BX17" i="4"/>
  <c r="BW17" i="4"/>
  <c r="BS17" i="4"/>
  <c r="BR17" i="4"/>
  <c r="BM17" i="4"/>
  <c r="BL17" i="4"/>
  <c r="BK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AM16" i="4" s="1"/>
  <c r="CG16" i="4"/>
  <c r="BZ16" i="4"/>
  <c r="BU16" i="4"/>
  <c r="BT16" i="4"/>
  <c r="BN16" i="4"/>
  <c r="BX16" i="4"/>
  <c r="CH16" i="4"/>
  <c r="CE16" i="4"/>
  <c r="CD16" i="4"/>
  <c r="CC16" i="4"/>
  <c r="CB16" i="4"/>
  <c r="BY16" i="4"/>
  <c r="BW16" i="4"/>
  <c r="BS16" i="4"/>
  <c r="BM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CB15" i="4"/>
  <c r="BY15" i="4"/>
  <c r="BX15" i="4"/>
  <c r="BW15" i="4"/>
  <c r="BS15" i="4"/>
  <c r="BR15" i="4"/>
  <c r="BQ15" i="4"/>
  <c r="BM15" i="4"/>
  <c r="BL15" i="4"/>
  <c r="BK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H14" i="4"/>
  <c r="CG14" i="4"/>
  <c r="CB14" i="4"/>
  <c r="BU14" i="4"/>
  <c r="BJ14" i="4"/>
  <c r="CE14" i="4"/>
  <c r="CD14" i="4"/>
  <c r="CA14" i="4"/>
  <c r="BZ14" i="4"/>
  <c r="BY14" i="4"/>
  <c r="BX14" i="4"/>
  <c r="BV14" i="4"/>
  <c r="BT14" i="4"/>
  <c r="BS14" i="4"/>
  <c r="BR14" i="4"/>
  <c r="BN14" i="4"/>
  <c r="BM14" i="4"/>
  <c r="BL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H13" i="5"/>
  <c r="N13" i="5"/>
  <c r="E13" i="5"/>
  <c r="BC13" i="1" s="1"/>
  <c r="D13" i="5"/>
  <c r="AL13" i="1" s="1"/>
  <c r="CG13" i="4"/>
  <c r="BZ13" i="4"/>
  <c r="BU13" i="4"/>
  <c r="BT13" i="4"/>
  <c r="BN13" i="4"/>
  <c r="CH13" i="4"/>
  <c r="CE13" i="4"/>
  <c r="CD13" i="4"/>
  <c r="CC13" i="4"/>
  <c r="CA13" i="4"/>
  <c r="BY13" i="4"/>
  <c r="BX13" i="4"/>
  <c r="BW13" i="4"/>
  <c r="BS13" i="4"/>
  <c r="BR13" i="4"/>
  <c r="BM13" i="4"/>
  <c r="BL13" i="4"/>
  <c r="BK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BD12" i="4" s="1"/>
  <c r="G12" i="5"/>
  <c r="CH12" i="4"/>
  <c r="CG12" i="4"/>
  <c r="CB12" i="4"/>
  <c r="BU12" i="4"/>
  <c r="BJ12" i="4"/>
  <c r="CE12" i="4"/>
  <c r="CD12" i="4"/>
  <c r="CA12" i="4"/>
  <c r="BZ12" i="4"/>
  <c r="BY12" i="4"/>
  <c r="BX12" i="4"/>
  <c r="BV12" i="4"/>
  <c r="BT12" i="4"/>
  <c r="BS12" i="4"/>
  <c r="BR12" i="4"/>
  <c r="BN12" i="4"/>
  <c r="BM12" i="4"/>
  <c r="BL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H11" i="4"/>
  <c r="CC11" i="4"/>
  <c r="CB11" i="4"/>
  <c r="BW11" i="4"/>
  <c r="BK11" i="4"/>
  <c r="BJ11" i="4"/>
  <c r="BZ11" i="4"/>
  <c r="BT11" i="4"/>
  <c r="BN11" i="4"/>
  <c r="CG11" i="4"/>
  <c r="CE11" i="4"/>
  <c r="CD11" i="4"/>
  <c r="CA11" i="4"/>
  <c r="BY11" i="4"/>
  <c r="BU11" i="4"/>
  <c r="BS11" i="4"/>
  <c r="BM11" i="4"/>
  <c r="BL11" i="4"/>
  <c r="M11" i="3"/>
  <c r="DA11" i="1"/>
  <c r="CU11" i="1"/>
  <c r="CO11" i="1"/>
  <c r="DI11" i="1"/>
  <c r="DH11" i="1"/>
  <c r="DF11" i="1"/>
  <c r="DE11" i="1"/>
  <c r="DC11" i="1"/>
  <c r="CZ11" i="1"/>
  <c r="CY11" i="1"/>
  <c r="CV11" i="1"/>
  <c r="CT11" i="1"/>
  <c r="BP11" i="1"/>
  <c r="CN11" i="1"/>
  <c r="BH11" i="1"/>
  <c r="CK11" i="1"/>
  <c r="DD11" i="1"/>
  <c r="AX11" i="1"/>
  <c r="CX11" i="1"/>
  <c r="AS11" i="1"/>
  <c r="AN11" i="1"/>
  <c r="CL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E10" i="5"/>
  <c r="D10" i="5"/>
  <c r="G10" i="5"/>
  <c r="CH10" i="4"/>
  <c r="CG10" i="4"/>
  <c r="CB10" i="4"/>
  <c r="BU10" i="4"/>
  <c r="BJ10" i="4"/>
  <c r="CE10" i="4"/>
  <c r="CD10" i="4"/>
  <c r="CA10" i="4"/>
  <c r="BZ10" i="4"/>
  <c r="BY10" i="4"/>
  <c r="BX10" i="4"/>
  <c r="BV10" i="4"/>
  <c r="BT10" i="4"/>
  <c r="BS10" i="4"/>
  <c r="BR10" i="4"/>
  <c r="BN10" i="4"/>
  <c r="BM10" i="4"/>
  <c r="BL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G8" i="5"/>
  <c r="N8" i="5"/>
  <c r="H8" i="5"/>
  <c r="CE8" i="1" s="1"/>
  <c r="E8" i="5"/>
  <c r="AB8" i="4" s="1"/>
  <c r="CH8" i="4"/>
  <c r="CB8" i="4"/>
  <c r="BJ8" i="4"/>
  <c r="CG8" i="4"/>
  <c r="CE8" i="4"/>
  <c r="CD8" i="4"/>
  <c r="CC8" i="4"/>
  <c r="CA8" i="4"/>
  <c r="BZ8" i="4"/>
  <c r="BY8" i="4"/>
  <c r="BW8" i="4"/>
  <c r="BU8" i="4"/>
  <c r="BT8" i="4"/>
  <c r="BS8" i="4"/>
  <c r="BN8" i="4"/>
  <c r="BM8" i="4"/>
  <c r="BL8" i="4"/>
  <c r="BK8" i="4"/>
  <c r="M8" i="3"/>
  <c r="D8" i="3"/>
  <c r="DI8" i="1"/>
  <c r="DH8" i="1"/>
  <c r="DC8" i="1"/>
  <c r="CV8" i="1"/>
  <c r="CK8" i="1"/>
  <c r="DF8" i="1"/>
  <c r="DA8" i="1"/>
  <c r="CZ8" i="1"/>
  <c r="BU8" i="1"/>
  <c r="CU8" i="1"/>
  <c r="CT8" i="1"/>
  <c r="CO8" i="1"/>
  <c r="CN8" i="1"/>
  <c r="DE8" i="1"/>
  <c r="AX8" i="1"/>
  <c r="CY8" i="1"/>
  <c r="AS8" i="1"/>
  <c r="CS8" i="1"/>
  <c r="AN8" i="1"/>
  <c r="CM8" i="1"/>
  <c r="AF8" i="1"/>
  <c r="AE8" i="1" s="1"/>
  <c r="N8" i="1"/>
  <c r="CR19" i="1" l="1"/>
  <c r="CW8" i="1"/>
  <c r="J10" i="2"/>
  <c r="J23" i="3"/>
  <c r="S10" i="2"/>
  <c r="S23" i="3"/>
  <c r="BV23" i="4"/>
  <c r="BH23" i="4"/>
  <c r="BI23" i="4"/>
  <c r="CB23" i="4"/>
  <c r="D23" i="3"/>
  <c r="CR10" i="2"/>
  <c r="AM10" i="2"/>
  <c r="BF10" i="2" s="1"/>
  <c r="BO10" i="2"/>
  <c r="DB10" i="2"/>
  <c r="CW10" i="2"/>
  <c r="CI10" i="2"/>
  <c r="E10" i="2"/>
  <c r="CJ10" i="2"/>
  <c r="DC10" i="2"/>
  <c r="S22" i="3"/>
  <c r="AB22" i="3" s="1"/>
  <c r="S9" i="2"/>
  <c r="J9" i="2"/>
  <c r="BQ22" i="4"/>
  <c r="CA22" i="4"/>
  <c r="CB22" i="4"/>
  <c r="BV22" i="4"/>
  <c r="BR22" i="4"/>
  <c r="CW9" i="2"/>
  <c r="BG9" i="2"/>
  <c r="CI9" i="2" s="1"/>
  <c r="CJ9" i="2"/>
  <c r="D9" i="2"/>
  <c r="DB9" i="2"/>
  <c r="M9" i="2"/>
  <c r="BO9" i="2"/>
  <c r="DC9" i="2"/>
  <c r="CK9" i="2"/>
  <c r="CX9" i="2"/>
  <c r="DD9" i="2"/>
  <c r="AN9" i="2"/>
  <c r="AM9" i="2" s="1"/>
  <c r="BF9" i="2" s="1"/>
  <c r="S8" i="2"/>
  <c r="S21" i="3"/>
  <c r="J21" i="3"/>
  <c r="BL21" i="4"/>
  <c r="BS21" i="4"/>
  <c r="BY21" i="4"/>
  <c r="D21" i="3"/>
  <c r="DB8" i="2"/>
  <c r="CW8" i="2"/>
  <c r="AM8" i="2"/>
  <c r="M8" i="2"/>
  <c r="BF8" i="2"/>
  <c r="BO8" i="2"/>
  <c r="CR8" i="2"/>
  <c r="BH8" i="2"/>
  <c r="CU8" i="2"/>
  <c r="E8" i="2"/>
  <c r="BC20" i="1"/>
  <c r="BD20" i="4"/>
  <c r="CF20" i="4" s="1"/>
  <c r="CE20" i="1"/>
  <c r="F20" i="5"/>
  <c r="K20" i="4"/>
  <c r="AL20" i="1"/>
  <c r="Q20" i="5"/>
  <c r="G20" i="5"/>
  <c r="BH20" i="4"/>
  <c r="BI20" i="4"/>
  <c r="AM20" i="1"/>
  <c r="BF20" i="1"/>
  <c r="CR20" i="1"/>
  <c r="N20" i="1"/>
  <c r="M20" i="1" s="1"/>
  <c r="CV20" i="1"/>
  <c r="D20" i="1"/>
  <c r="BU20" i="1"/>
  <c r="CW20" i="1" s="1"/>
  <c r="BH20" i="1"/>
  <c r="BZ20" i="1"/>
  <c r="DB20" i="1" s="1"/>
  <c r="BC19" i="1"/>
  <c r="BD19" i="4"/>
  <c r="CF19" i="4" s="1"/>
  <c r="CE19" i="1"/>
  <c r="D19" i="5"/>
  <c r="G19" i="5"/>
  <c r="BI19" i="4"/>
  <c r="BQ19" i="4"/>
  <c r="BR19" i="4"/>
  <c r="BX19" i="4"/>
  <c r="D19" i="3"/>
  <c r="M19" i="3"/>
  <c r="BG19" i="1"/>
  <c r="CI19" i="1" s="1"/>
  <c r="CJ19" i="1"/>
  <c r="AM19" i="1"/>
  <c r="BF19" i="1" s="1"/>
  <c r="DB19" i="1"/>
  <c r="BO19" i="1"/>
  <c r="CW19" i="1"/>
  <c r="E19" i="1"/>
  <c r="CK19" i="1"/>
  <c r="DC19" i="1"/>
  <c r="BD18" i="4"/>
  <c r="BC18" i="1"/>
  <c r="AB18" i="4"/>
  <c r="CF18" i="4" s="1"/>
  <c r="DG18" i="1"/>
  <c r="AM18" i="4"/>
  <c r="BN18" i="1"/>
  <c r="I18" i="5"/>
  <c r="N18" i="5"/>
  <c r="D18" i="5"/>
  <c r="BV18" i="4"/>
  <c r="BW18" i="4"/>
  <c r="D18" i="3"/>
  <c r="M18" i="3"/>
  <c r="CW18" i="1"/>
  <c r="D18" i="1"/>
  <c r="CJ18" i="1"/>
  <c r="BG18" i="1"/>
  <c r="CI18" i="1" s="1"/>
  <c r="N18" i="1"/>
  <c r="M18" i="1" s="1"/>
  <c r="BZ18" i="1"/>
  <c r="DB18" i="1" s="1"/>
  <c r="CL18" i="1"/>
  <c r="CX18" i="1"/>
  <c r="AN18" i="1"/>
  <c r="AM18" i="1" s="1"/>
  <c r="BF18" i="1" s="1"/>
  <c r="I17" i="5"/>
  <c r="BN17" i="1"/>
  <c r="BC17" i="1"/>
  <c r="AB17" i="4"/>
  <c r="CF17" i="4" s="1"/>
  <c r="F17" i="5"/>
  <c r="AL17" i="1"/>
  <c r="K17" i="4"/>
  <c r="BD17" i="4"/>
  <c r="CE17" i="1"/>
  <c r="DG17" i="1" s="1"/>
  <c r="N17" i="5"/>
  <c r="AM17" i="4"/>
  <c r="BV17" i="4"/>
  <c r="BI17" i="4"/>
  <c r="BQ17" i="4"/>
  <c r="BJ17" i="4"/>
  <c r="D17" i="3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N16" i="1"/>
  <c r="BC16" i="1"/>
  <c r="AB16" i="4"/>
  <c r="F16" i="5"/>
  <c r="AL16" i="1"/>
  <c r="K16" i="4"/>
  <c r="BO16" i="4" s="1"/>
  <c r="N16" i="5"/>
  <c r="H16" i="5"/>
  <c r="I16" i="5" s="1"/>
  <c r="BQ16" i="4"/>
  <c r="BV16" i="4"/>
  <c r="BL16" i="4"/>
  <c r="BR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AB15" i="4"/>
  <c r="BC15" i="1"/>
  <c r="K15" i="4"/>
  <c r="AL15" i="1"/>
  <c r="F15" i="5"/>
  <c r="CE15" i="1"/>
  <c r="BD15" i="4"/>
  <c r="BN15" i="1"/>
  <c r="N15" i="5"/>
  <c r="AM15" i="4"/>
  <c r="BI15" i="4"/>
  <c r="BV15" i="4"/>
  <c r="BJ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BN14" i="1"/>
  <c r="AB14" i="4"/>
  <c r="BC14" i="1"/>
  <c r="BD14" i="4"/>
  <c r="CE14" i="1"/>
  <c r="K14" i="4"/>
  <c r="F14" i="5"/>
  <c r="AL14" i="1"/>
  <c r="CP14" i="1" s="1"/>
  <c r="AM14" i="4"/>
  <c r="N14" i="5"/>
  <c r="BI14" i="4"/>
  <c r="BP14" i="4"/>
  <c r="BK14" i="4"/>
  <c r="BQ14" i="4"/>
  <c r="BW14" i="4"/>
  <c r="CC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DG13" i="1" s="1"/>
  <c r="AB13" i="4"/>
  <c r="F13" i="5"/>
  <c r="K13" i="4"/>
  <c r="G13" i="5"/>
  <c r="BV13" i="4"/>
  <c r="BI13" i="4"/>
  <c r="BQ13" i="4"/>
  <c r="BP13" i="4"/>
  <c r="CB13" i="4"/>
  <c r="BJ13" i="4"/>
  <c r="AM13" i="1"/>
  <c r="BF13" i="1" s="1"/>
  <c r="CR13" i="1"/>
  <c r="D13" i="1"/>
  <c r="DC13" i="1"/>
  <c r="BH13" i="1"/>
  <c r="BZ13" i="1"/>
  <c r="DB13" i="1" s="1"/>
  <c r="BU13" i="1"/>
  <c r="CW13" i="1" s="1"/>
  <c r="CS13" i="1"/>
  <c r="N13" i="1"/>
  <c r="M13" i="1" s="1"/>
  <c r="CK13" i="1"/>
  <c r="I12" i="5"/>
  <c r="BC12" i="1"/>
  <c r="AB12" i="4"/>
  <c r="CF12" i="4" s="1"/>
  <c r="BN12" i="1"/>
  <c r="CE12" i="1"/>
  <c r="AM12" i="4"/>
  <c r="D12" i="5"/>
  <c r="N12" i="5"/>
  <c r="BP12" i="4"/>
  <c r="BI12" i="4"/>
  <c r="BK12" i="4"/>
  <c r="BQ12" i="4"/>
  <c r="BW12" i="4"/>
  <c r="CC12" i="4"/>
  <c r="D12" i="3"/>
  <c r="AM12" i="1"/>
  <c r="BF12" i="1" s="1"/>
  <c r="CJ12" i="1"/>
  <c r="CR12" i="1"/>
  <c r="BG12" i="1"/>
  <c r="CI12" i="1" s="1"/>
  <c r="D12" i="1"/>
  <c r="CK12" i="1"/>
  <c r="BZ12" i="1"/>
  <c r="DB12" i="1" s="1"/>
  <c r="BU12" i="1"/>
  <c r="CW12" i="1" s="1"/>
  <c r="CM12" i="1"/>
  <c r="CS12" i="1"/>
  <c r="N12" i="1"/>
  <c r="M12" i="1" s="1"/>
  <c r="DC12" i="1"/>
  <c r="I11" i="5"/>
  <c r="AM11" i="4"/>
  <c r="AB11" i="4"/>
  <c r="BC11" i="1"/>
  <c r="CE11" i="1"/>
  <c r="DG11" i="1" s="1"/>
  <c r="BD11" i="4"/>
  <c r="F11" i="5"/>
  <c r="AL11" i="1"/>
  <c r="K11" i="4"/>
  <c r="BO11" i="4" s="1"/>
  <c r="N11" i="5"/>
  <c r="BN11" i="1"/>
  <c r="CP11" i="1" s="1"/>
  <c r="BI11" i="4"/>
  <c r="BQ11" i="4"/>
  <c r="BV11" i="4"/>
  <c r="BR11" i="4"/>
  <c r="BX11" i="4"/>
  <c r="D11" i="3"/>
  <c r="AM11" i="1"/>
  <c r="BF11" i="1" s="1"/>
  <c r="CR11" i="1"/>
  <c r="BG11" i="1"/>
  <c r="CI11" i="1" s="1"/>
  <c r="CJ11" i="1"/>
  <c r="BZ11" i="1"/>
  <c r="DB11" i="1" s="1"/>
  <c r="BU11" i="1"/>
  <c r="CW11" i="1" s="1"/>
  <c r="CM11" i="1"/>
  <c r="CS11" i="1"/>
  <c r="E11" i="1"/>
  <c r="AL10" i="1"/>
  <c r="K10" i="4"/>
  <c r="F10" i="5"/>
  <c r="BC10" i="1"/>
  <c r="AB10" i="4"/>
  <c r="BN10" i="1"/>
  <c r="H10" i="5"/>
  <c r="N10" i="5"/>
  <c r="AM10" i="4"/>
  <c r="BI10" i="4"/>
  <c r="BP10" i="4"/>
  <c r="BK10" i="4"/>
  <c r="BQ10" i="4"/>
  <c r="BW10" i="4"/>
  <c r="CC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N9" i="1"/>
  <c r="I9" i="5"/>
  <c r="BD9" i="4"/>
  <c r="CE9" i="1"/>
  <c r="K9" i="4"/>
  <c r="BO9" i="4" s="1"/>
  <c r="AL9" i="1"/>
  <c r="E9" i="5"/>
  <c r="F9" i="5" s="1"/>
  <c r="Q9" i="5"/>
  <c r="CA9" i="4"/>
  <c r="BP9" i="4"/>
  <c r="BV9" i="4"/>
  <c r="BQ9" i="4"/>
  <c r="BI9" i="4"/>
  <c r="BJ9" i="4"/>
  <c r="CB9" i="4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C8" i="1"/>
  <c r="AM8" i="4"/>
  <c r="I8" i="5"/>
  <c r="BN8" i="1"/>
  <c r="D8" i="5"/>
  <c r="BD8" i="4"/>
  <c r="Q8" i="5"/>
  <c r="BV8" i="4"/>
  <c r="BI8" i="4"/>
  <c r="BQ8" i="4"/>
  <c r="BP8" i="4"/>
  <c r="BR8" i="4"/>
  <c r="BX8" i="4"/>
  <c r="AM8" i="1"/>
  <c r="BF8" i="1" s="1"/>
  <c r="M8" i="1"/>
  <c r="BH8" i="1"/>
  <c r="BZ8" i="1"/>
  <c r="DB8" i="1" s="1"/>
  <c r="CL8" i="1"/>
  <c r="CX8" i="1"/>
  <c r="DD8" i="1"/>
  <c r="E8" i="1"/>
  <c r="BP8" i="1"/>
  <c r="J7" i="2" l="1"/>
  <c r="J7" i="3"/>
  <c r="S7" i="3"/>
  <c r="AB8" i="2"/>
  <c r="S7" i="2"/>
  <c r="DG8" i="1"/>
  <c r="BC7" i="1"/>
  <c r="CF8" i="4"/>
  <c r="BD7" i="4"/>
  <c r="CF11" i="4"/>
  <c r="CF13" i="4"/>
  <c r="BO11" i="1"/>
  <c r="CH11" i="1" s="1"/>
  <c r="DJ11" i="1" s="1"/>
  <c r="DG14" i="1"/>
  <c r="BO18" i="1"/>
  <c r="CQ18" i="1" s="1"/>
  <c r="DG20" i="1"/>
  <c r="CP9" i="1"/>
  <c r="CR14" i="1"/>
  <c r="CR15" i="1"/>
  <c r="CP16" i="1"/>
  <c r="CR17" i="1"/>
  <c r="CP17" i="1"/>
  <c r="AB23" i="3"/>
  <c r="AB10" i="2"/>
  <c r="BQ23" i="4"/>
  <c r="D10" i="2"/>
  <c r="CH10" i="2"/>
  <c r="DJ10" i="2" s="1"/>
  <c r="CQ10" i="2"/>
  <c r="AB9" i="2"/>
  <c r="BI22" i="4"/>
  <c r="BP22" i="4"/>
  <c r="CR9" i="2"/>
  <c r="CH9" i="2"/>
  <c r="DJ9" i="2" s="1"/>
  <c r="CQ9" i="2"/>
  <c r="AB21" i="3"/>
  <c r="AB7" i="3" s="1"/>
  <c r="CA21" i="4"/>
  <c r="BP21" i="4"/>
  <c r="CI21" i="4"/>
  <c r="BH21" i="4"/>
  <c r="CQ8" i="2"/>
  <c r="D8" i="2"/>
  <c r="CJ8" i="2"/>
  <c r="BG8" i="2"/>
  <c r="CI8" i="2" s="1"/>
  <c r="I20" i="5"/>
  <c r="BN20" i="1"/>
  <c r="CP20" i="1" s="1"/>
  <c r="AM20" i="4"/>
  <c r="BO20" i="4" s="1"/>
  <c r="BQ20" i="4"/>
  <c r="D20" i="3"/>
  <c r="BO20" i="1"/>
  <c r="BG20" i="1"/>
  <c r="CI20" i="1" s="1"/>
  <c r="CJ20" i="1"/>
  <c r="DG19" i="1"/>
  <c r="I19" i="5"/>
  <c r="AM19" i="4"/>
  <c r="AM7" i="4" s="1"/>
  <c r="BN19" i="1"/>
  <c r="K19" i="4"/>
  <c r="AL19" i="1"/>
  <c r="F19" i="5"/>
  <c r="CI19" i="4"/>
  <c r="BH19" i="4"/>
  <c r="BP19" i="4"/>
  <c r="CQ19" i="1"/>
  <c r="CH19" i="1"/>
  <c r="DJ19" i="1" s="1"/>
  <c r="D19" i="1"/>
  <c r="F18" i="5"/>
  <c r="AL18" i="1"/>
  <c r="CP18" i="1" s="1"/>
  <c r="K18" i="4"/>
  <c r="BO18" i="4" s="1"/>
  <c r="BP18" i="4"/>
  <c r="BQ18" i="4"/>
  <c r="CI18" i="4"/>
  <c r="BH18" i="4"/>
  <c r="CR18" i="1"/>
  <c r="CH18" i="1"/>
  <c r="DJ18" i="1" s="1"/>
  <c r="BO17" i="4"/>
  <c r="BP17" i="4"/>
  <c r="CA17" i="4"/>
  <c r="CI17" i="4"/>
  <c r="BH17" i="4"/>
  <c r="BG17" i="1"/>
  <c r="CI17" i="1" s="1"/>
  <c r="CJ17" i="1"/>
  <c r="BO17" i="1"/>
  <c r="CE16" i="1"/>
  <c r="DG16" i="1" s="1"/>
  <c r="BD16" i="4"/>
  <c r="CF16" i="4"/>
  <c r="BI16" i="4"/>
  <c r="CA16" i="4"/>
  <c r="BP16" i="4"/>
  <c r="BO16" i="1"/>
  <c r="CQ16" i="1" s="1"/>
  <c r="CR16" i="1"/>
  <c r="BG16" i="1"/>
  <c r="CI16" i="1" s="1"/>
  <c r="CJ16" i="1"/>
  <c r="BO15" i="4"/>
  <c r="CF15" i="4"/>
  <c r="DG15" i="1"/>
  <c r="CP15" i="1"/>
  <c r="BH15" i="4"/>
  <c r="BP15" i="4"/>
  <c r="CA15" i="4"/>
  <c r="D15" i="3"/>
  <c r="BG15" i="1"/>
  <c r="CI15" i="1" s="1"/>
  <c r="CJ15" i="1"/>
  <c r="BO15" i="1"/>
  <c r="BO14" i="4"/>
  <c r="CF14" i="4"/>
  <c r="BH14" i="4"/>
  <c r="CI14" i="4"/>
  <c r="BG14" i="1"/>
  <c r="CI14" i="1" s="1"/>
  <c r="CJ14" i="1"/>
  <c r="BO14" i="1"/>
  <c r="I13" i="5"/>
  <c r="AM13" i="4"/>
  <c r="BO13" i="4" s="1"/>
  <c r="BN13" i="1"/>
  <c r="CP13" i="1" s="1"/>
  <c r="CI13" i="4"/>
  <c r="BH13" i="4"/>
  <c r="D13" i="3"/>
  <c r="BG13" i="1"/>
  <c r="CI13" i="1" s="1"/>
  <c r="CJ13" i="1"/>
  <c r="BO13" i="1"/>
  <c r="DG12" i="1"/>
  <c r="F12" i="5"/>
  <c r="K12" i="4"/>
  <c r="BO12" i="4" s="1"/>
  <c r="AL12" i="1"/>
  <c r="CP12" i="1" s="1"/>
  <c r="BH12" i="4"/>
  <c r="CI12" i="4"/>
  <c r="BO12" i="1"/>
  <c r="BP11" i="4"/>
  <c r="CI11" i="4"/>
  <c r="BH11" i="4"/>
  <c r="D11" i="1"/>
  <c r="CQ11" i="1"/>
  <c r="CE10" i="1"/>
  <c r="DG10" i="1" s="1"/>
  <c r="BD10" i="4"/>
  <c r="CF10" i="4" s="1"/>
  <c r="BO10" i="4"/>
  <c r="CP10" i="1"/>
  <c r="I10" i="5"/>
  <c r="BH10" i="4"/>
  <c r="CI10" i="4"/>
  <c r="BG10" i="1"/>
  <c r="CI10" i="1" s="1"/>
  <c r="CJ10" i="1"/>
  <c r="CR10" i="1"/>
  <c r="BO10" i="1"/>
  <c r="BC9" i="1"/>
  <c r="AB9" i="4"/>
  <c r="DG9" i="1"/>
  <c r="CI9" i="4"/>
  <c r="BH9" i="4"/>
  <c r="CR9" i="1"/>
  <c r="CQ9" i="1"/>
  <c r="BG9" i="1"/>
  <c r="CI9" i="1" s="1"/>
  <c r="CJ9" i="1"/>
  <c r="F8" i="5"/>
  <c r="K8" i="4"/>
  <c r="AL8" i="1"/>
  <c r="CI8" i="4"/>
  <c r="BH8" i="4"/>
  <c r="D8" i="1"/>
  <c r="BO8" i="1"/>
  <c r="CR8" i="1"/>
  <c r="BG8" i="1"/>
  <c r="CI8" i="1" s="1"/>
  <c r="CJ8" i="1"/>
  <c r="AB7" i="2" l="1"/>
  <c r="BO8" i="4"/>
  <c r="K7" i="4"/>
  <c r="CF9" i="4"/>
  <c r="CF7" i="4" s="1"/>
  <c r="AB7" i="4"/>
  <c r="DG7" i="1"/>
  <c r="CE7" i="1"/>
  <c r="CP8" i="1"/>
  <c r="AL7" i="1"/>
  <c r="BN7" i="1"/>
  <c r="BP23" i="4"/>
  <c r="CI23" i="4"/>
  <c r="CI22" i="4"/>
  <c r="BH22" i="4"/>
  <c r="CH8" i="2"/>
  <c r="DJ8" i="2" s="1"/>
  <c r="BP20" i="4"/>
  <c r="CI20" i="4"/>
  <c r="CQ20" i="1"/>
  <c r="CH20" i="1"/>
  <c r="DJ20" i="1" s="1"/>
  <c r="BO19" i="4"/>
  <c r="CP19" i="1"/>
  <c r="CH17" i="1"/>
  <c r="DJ17" i="1" s="1"/>
  <c r="CQ17" i="1"/>
  <c r="CI16" i="4"/>
  <c r="BH16" i="4"/>
  <c r="CH16" i="1"/>
  <c r="DJ16" i="1" s="1"/>
  <c r="CI15" i="4"/>
  <c r="CH15" i="1"/>
  <c r="DJ15" i="1" s="1"/>
  <c r="CQ15" i="1"/>
  <c r="CQ14" i="1"/>
  <c r="CH14" i="1"/>
  <c r="DJ14" i="1" s="1"/>
  <c r="CH13" i="1"/>
  <c r="DJ13" i="1" s="1"/>
  <c r="CQ13" i="1"/>
  <c r="CH12" i="1"/>
  <c r="DJ12" i="1" s="1"/>
  <c r="CQ12" i="1"/>
  <c r="CQ10" i="1"/>
  <c r="CH10" i="1"/>
  <c r="DJ10" i="1" s="1"/>
  <c r="CH9" i="1"/>
  <c r="DJ9" i="1" s="1"/>
  <c r="CH8" i="1"/>
  <c r="DJ8" i="1" s="1"/>
  <c r="CQ8" i="1"/>
  <c r="CP7" i="1" l="1"/>
  <c r="BO7" i="4"/>
</calcChain>
</file>

<file path=xl/sharedStrings.xml><?xml version="1.0" encoding="utf-8"?>
<sst xmlns="http://schemas.openxmlformats.org/spreadsheetml/2006/main" count="1712" uniqueCount="270">
  <si>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</si>
  <si>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</si>
  <si>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</si>
  <si>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</si>
  <si>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</si>
  <si>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</si>
  <si>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</si>
  <si>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</si>
  <si>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</si>
  <si>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</si>
  <si>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</si>
  <si>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</si>
  <si>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</si>
  <si>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</si>
  <si>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</si>
  <si>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</si>
  <si>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</si>
  <si>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</si>
  <si>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</si>
  <si>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</si>
  <si>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</si>
  <si>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</si>
  <si>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</si>
  <si>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</si>
  <si>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</si>
  <si>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</si>
  <si>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</si>
  <si>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</si>
  <si>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</si>
  <si>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</si>
  <si>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</si>
  <si>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</si>
  <si>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</si>
  <si>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</si>
  <si>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</si>
  <si>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</si>
  <si>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</si>
  <si>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</si>
  <si>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</si>
  <si>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</si>
  <si>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</si>
  <si>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</si>
  <si>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</si>
  <si>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</si>
  <si>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</si>
  <si>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</si>
  <si>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</si>
  <si>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</si>
  <si>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</si>
  <si>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</si>
  <si>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</si>
  <si>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</si>
  <si>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</si>
  <si>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</si>
  <si>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</si>
  <si>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</si>
  <si>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</si>
  <si>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</si>
  <si>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</si>
  <si>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</si>
  <si>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</si>
  <si>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</si>
  <si>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</si>
  <si>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</si>
  <si>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</si>
  <si>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</si>
  <si>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</si>
  <si>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</si>
  <si>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</si>
  <si>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</si>
  <si>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</si>
  <si>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</si>
  <si>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</si>
  <si>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</si>
  <si>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</si>
  <si>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</si>
  <si>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</si>
  <si>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</si>
  <si>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</si>
  <si>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</si>
  <si>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</si>
  <si>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</si>
  <si>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</si>
  <si>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</si>
  <si>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</si>
  <si>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</si>
  <si>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</si>
  <si>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</si>
  <si>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</si>
  <si>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</si>
  <si>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</si>
  <si>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</si>
  <si>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</si>
  <si>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</si>
  <si>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</si>
  <si>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</si>
  <si>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</si>
  <si>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</si>
  <si>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</si>
  <si>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</si>
  <si>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</si>
  <si>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</si>
  <si>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</si>
  <si>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</si>
  <si>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</si>
  <si>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</si>
  <si>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</si>
  <si>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</si>
  <si>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</si>
  <si>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</si>
  <si>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</si>
  <si>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</si>
  <si>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</si>
  <si>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</si>
  <si>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</si>
  <si>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</si>
  <si>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</si>
  <si>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</si>
  <si>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</si>
  <si>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</si>
  <si>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</si>
  <si>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</si>
  <si>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</si>
  <si>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</si>
  <si>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</si>
  <si>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</si>
  <si>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</si>
  <si>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</si>
  <si>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</si>
  <si>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</si>
  <si>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</si>
  <si>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</si>
  <si>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</si>
  <si>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</si>
  <si>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</si>
  <si>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</si>
  <si>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</si>
  <si>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</si>
  <si>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</si>
  <si>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</si>
  <si>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</si>
  <si>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</si>
  <si>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</si>
  <si>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</si>
  <si>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</si>
  <si>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</si>
  <si>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</si>
  <si>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</si>
  <si>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</si>
  <si>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</si>
  <si>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</si>
  <si>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</si>
  <si>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</si>
  <si>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</si>
  <si>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</si>
  <si>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</si>
  <si>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</si>
  <si>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</si>
  <si>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</si>
  <si>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</si>
  <si>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</si>
  <si>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</si>
  <si>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</si>
  <si>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</si>
  <si>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</si>
  <si>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</si>
  <si>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</si>
  <si>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</si>
  <si>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</si>
  <si>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</si>
  <si>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</si>
  <si>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</si>
  <si>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</si>
  <si>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</si>
  <si>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</si>
  <si>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</si>
  <si>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</si>
  <si>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</si>
  <si>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</si>
  <si>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</si>
  <si>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</si>
  <si>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</si>
  <si>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</si>
  <si>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</si>
  <si>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</si>
  <si>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</si>
  <si>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</si>
  <si>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</si>
  <si>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</si>
  <si>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</si>
  <si>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</si>
  <si>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</si>
  <si>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</si>
  <si>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</si>
  <si>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</si>
  <si>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</si>
  <si>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</si>
  <si>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</si>
  <si>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</si>
  <si>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</si>
  <si>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広島県</t>
    <phoneticPr fontId="3"/>
  </si>
  <si>
    <t>34100</t>
    <phoneticPr fontId="3"/>
  </si>
  <si>
    <t>広島市</t>
    <phoneticPr fontId="3"/>
  </si>
  <si>
    <t/>
  </si>
  <si>
    <t>広島県</t>
    <phoneticPr fontId="3"/>
  </si>
  <si>
    <t>広島県</t>
    <phoneticPr fontId="3"/>
  </si>
  <si>
    <t>広島市</t>
    <phoneticPr fontId="3"/>
  </si>
  <si>
    <t>34100</t>
    <phoneticPr fontId="3"/>
  </si>
  <si>
    <t>34202</t>
    <phoneticPr fontId="3"/>
  </si>
  <si>
    <t>呉市</t>
    <phoneticPr fontId="3"/>
  </si>
  <si>
    <t>34202</t>
    <phoneticPr fontId="3"/>
  </si>
  <si>
    <t>広島県</t>
    <phoneticPr fontId="3"/>
  </si>
  <si>
    <t>呉市</t>
    <phoneticPr fontId="3"/>
  </si>
  <si>
    <t>34202</t>
    <phoneticPr fontId="3"/>
  </si>
  <si>
    <t>34203</t>
    <phoneticPr fontId="3"/>
  </si>
  <si>
    <t>竹原市</t>
    <phoneticPr fontId="3"/>
  </si>
  <si>
    <t>竹原市</t>
    <phoneticPr fontId="3"/>
  </si>
  <si>
    <t>34205</t>
    <phoneticPr fontId="3"/>
  </si>
  <si>
    <t>尾道市</t>
    <phoneticPr fontId="3"/>
  </si>
  <si>
    <t>34205</t>
    <phoneticPr fontId="3"/>
  </si>
  <si>
    <t>尾道市</t>
    <phoneticPr fontId="3"/>
  </si>
  <si>
    <t>34209</t>
    <phoneticPr fontId="3"/>
  </si>
  <si>
    <t>三次市</t>
    <phoneticPr fontId="3"/>
  </si>
  <si>
    <t>34209</t>
    <phoneticPr fontId="3"/>
  </si>
  <si>
    <t>三次市</t>
    <phoneticPr fontId="3"/>
  </si>
  <si>
    <t>34211</t>
    <phoneticPr fontId="3"/>
  </si>
  <si>
    <t>大竹市</t>
    <phoneticPr fontId="3"/>
  </si>
  <si>
    <t>広島県</t>
    <phoneticPr fontId="3"/>
  </si>
  <si>
    <t>34211</t>
    <phoneticPr fontId="3"/>
  </si>
  <si>
    <t>大竹市</t>
    <phoneticPr fontId="3"/>
  </si>
  <si>
    <t>34211</t>
    <phoneticPr fontId="3"/>
  </si>
  <si>
    <t>広島県</t>
    <phoneticPr fontId="3"/>
  </si>
  <si>
    <t>34212</t>
    <phoneticPr fontId="3"/>
  </si>
  <si>
    <t>東広島市</t>
    <phoneticPr fontId="3"/>
  </si>
  <si>
    <t>34212</t>
    <phoneticPr fontId="3"/>
  </si>
  <si>
    <t>34214</t>
    <phoneticPr fontId="3"/>
  </si>
  <si>
    <t>安芸高田市</t>
    <phoneticPr fontId="3"/>
  </si>
  <si>
    <t>安芸高田市</t>
    <phoneticPr fontId="3"/>
  </si>
  <si>
    <t>34307</t>
    <phoneticPr fontId="3"/>
  </si>
  <si>
    <t>熊野町</t>
    <phoneticPr fontId="3"/>
  </si>
  <si>
    <t>熊野町</t>
    <phoneticPr fontId="3"/>
  </si>
  <si>
    <t>34368</t>
    <phoneticPr fontId="3"/>
  </si>
  <si>
    <t>安芸太田町</t>
    <phoneticPr fontId="3"/>
  </si>
  <si>
    <t>34368</t>
    <phoneticPr fontId="3"/>
  </si>
  <si>
    <t>34369</t>
    <phoneticPr fontId="3"/>
  </si>
  <si>
    <t>北広島町</t>
    <phoneticPr fontId="3"/>
  </si>
  <si>
    <t>北広島町</t>
    <phoneticPr fontId="3"/>
  </si>
  <si>
    <t>34462</t>
    <phoneticPr fontId="3"/>
  </si>
  <si>
    <t>世羅町</t>
    <phoneticPr fontId="3"/>
  </si>
  <si>
    <t>34545</t>
    <phoneticPr fontId="3"/>
  </si>
  <si>
    <t>神石高原町</t>
    <phoneticPr fontId="3"/>
  </si>
  <si>
    <t>34545</t>
    <phoneticPr fontId="3"/>
  </si>
  <si>
    <t>神石高原町</t>
    <phoneticPr fontId="3"/>
  </si>
  <si>
    <t>三原広域市町村圏事務組合</t>
    <phoneticPr fontId="3"/>
  </si>
  <si>
    <t>34876</t>
    <phoneticPr fontId="3"/>
  </si>
  <si>
    <t>34876</t>
    <phoneticPr fontId="3"/>
  </si>
  <si>
    <t>34876</t>
    <phoneticPr fontId="3"/>
  </si>
  <si>
    <t>34908</t>
    <phoneticPr fontId="3"/>
  </si>
  <si>
    <t>芸北広域環境施設組合</t>
    <phoneticPr fontId="3"/>
  </si>
  <si>
    <t>34908</t>
    <phoneticPr fontId="3"/>
  </si>
  <si>
    <t>34918</t>
    <phoneticPr fontId="3"/>
  </si>
  <si>
    <t>広島中央環境衛生組合</t>
    <phoneticPr fontId="3"/>
  </si>
  <si>
    <t>34918</t>
    <phoneticPr fontId="3"/>
  </si>
  <si>
    <t>広島中央環境衛生組合</t>
    <phoneticPr fontId="3"/>
  </si>
  <si>
    <t>広島中央環境衛生組合</t>
    <phoneticPr fontId="3"/>
  </si>
  <si>
    <t>34000</t>
    <phoneticPr fontId="3"/>
  </si>
  <si>
    <t>合計</t>
    <phoneticPr fontId="3"/>
  </si>
  <si>
    <t>-</t>
    <phoneticPr fontId="3"/>
  </si>
  <si>
    <t>34000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</si>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</sst>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211</v>
      </c>
      <c r="B7" s="92" t="s">
        <v>265</v>
      </c>
      <c r="C7" s="78" t="s">
        <v>266</v>
      </c>
      <c r="D7" s="79">
        <f>SUM($D$8:$D$20)</f>
        <v>1053741</v>
      </c>
      <c r="E7" s="79">
        <f>SUM($E$8:$E$20)</f>
        <v>503458</v>
      </c>
      <c r="F7" s="79">
        <f>SUM($F$8:$F$20)</f>
        <v>451386</v>
      </c>
      <c r="G7" s="79">
        <f>SUM($G$8:$G$20)</f>
        <v>0</v>
      </c>
      <c r="H7" s="79">
        <f>SUM($H$8:$H$20)</f>
        <v>52072</v>
      </c>
      <c r="I7" s="79">
        <f>SUM($I$8:$I$20)</f>
        <v>0</v>
      </c>
      <c r="J7" s="93" t="s">
        <v>267</v>
      </c>
      <c r="K7" s="79">
        <f>SUM($K$8:$K$20)</f>
        <v>0</v>
      </c>
      <c r="L7" s="79">
        <f>SUM($L$8:$L$20)</f>
        <v>550283</v>
      </c>
      <c r="M7" s="79">
        <f>SUM($M$8:$M$20)</f>
        <v>192</v>
      </c>
      <c r="N7" s="79">
        <f>SUM($N$8:$N$20)</f>
        <v>96</v>
      </c>
      <c r="O7" s="79">
        <f>SUM($O$8:$O$20)</f>
        <v>96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267</v>
      </c>
      <c r="T7" s="79">
        <f>SUM($T$8:$T$20)</f>
        <v>0</v>
      </c>
      <c r="U7" s="79">
        <f>SUM($U$8:$U$20)</f>
        <v>96</v>
      </c>
      <c r="V7" s="79">
        <f>SUM($V$8:$V$20)</f>
        <v>1053933</v>
      </c>
      <c r="W7" s="79">
        <f>SUM($W$8:$W$20)</f>
        <v>503554</v>
      </c>
      <c r="X7" s="79">
        <f>SUM($X$8:$X$20)</f>
        <v>451482</v>
      </c>
      <c r="Y7" s="79">
        <f>SUM($Y$8:$Y$20)</f>
        <v>0</v>
      </c>
      <c r="Z7" s="79">
        <f>SUM($Z$8:$Z$20)</f>
        <v>52072</v>
      </c>
      <c r="AA7" s="79">
        <f>SUM($AA$8:$AA$20)</f>
        <v>0</v>
      </c>
      <c r="AB7" s="93" t="s">
        <v>267</v>
      </c>
      <c r="AC7" s="79">
        <f>SUM($AC$8:$AC$20)</f>
        <v>0</v>
      </c>
      <c r="AD7" s="79">
        <f>SUM($AD$8:$AD$20)</f>
        <v>550379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1018761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259</v>
      </c>
      <c r="AT7" s="79">
        <f>SUM($AT$8:$AT$20)</f>
        <v>0</v>
      </c>
      <c r="AU7" s="79">
        <f>SUM($AU$8:$AU$20)</f>
        <v>259</v>
      </c>
      <c r="AV7" s="79">
        <f>SUM($AV$8:$AV$20)</f>
        <v>0</v>
      </c>
      <c r="AW7" s="79">
        <f>SUM($AW$8:$AW$20)</f>
        <v>0</v>
      </c>
      <c r="AX7" s="79">
        <f>SUM($AX$8:$AX$20)</f>
        <v>1018502</v>
      </c>
      <c r="AY7" s="79">
        <f>SUM($AY$8:$AY$20)</f>
        <v>508489</v>
      </c>
      <c r="AZ7" s="79">
        <f>SUM($AZ$8:$AZ$20)</f>
        <v>136305</v>
      </c>
      <c r="BA7" s="79">
        <f>SUM($BA$8:$BA$20)</f>
        <v>4666</v>
      </c>
      <c r="BB7" s="79">
        <f>SUM($BB$8:$BB$20)</f>
        <v>369042</v>
      </c>
      <c r="BC7" s="79">
        <f>SUM($BC$8:$BC$20)</f>
        <v>0</v>
      </c>
      <c r="BD7" s="79">
        <f>SUM($BD$8:$BD$20)</f>
        <v>0</v>
      </c>
      <c r="BE7" s="79">
        <f>SUM($BE$8:$BE$20)</f>
        <v>34980</v>
      </c>
      <c r="BF7" s="79">
        <f>SUM($BF$8:$BF$20)</f>
        <v>1053741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192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192</v>
      </c>
      <c r="CA7" s="79">
        <f>SUM($CA$8:$CA$20)</f>
        <v>192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192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1018953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259</v>
      </c>
      <c r="CX7" s="79">
        <f>SUM($CX$8:$CX$20)</f>
        <v>0</v>
      </c>
      <c r="CY7" s="79">
        <f>SUM($CY$8:$CY$20)</f>
        <v>259</v>
      </c>
      <c r="CZ7" s="79">
        <f>SUM($CZ$8:$CZ$20)</f>
        <v>0</v>
      </c>
      <c r="DA7" s="79">
        <f>SUM($DA$8:$DA$20)</f>
        <v>0</v>
      </c>
      <c r="DB7" s="79">
        <f>SUM($DB$8:$DB$20)</f>
        <v>1018694</v>
      </c>
      <c r="DC7" s="79">
        <f>SUM($DC$8:$DC$20)</f>
        <v>508681</v>
      </c>
      <c r="DD7" s="79">
        <f>SUM($DD$8:$DD$20)</f>
        <v>136305</v>
      </c>
      <c r="DE7" s="79">
        <f>SUM($DE$8:$DE$20)</f>
        <v>4666</v>
      </c>
      <c r="DF7" s="79">
        <f>SUM($DF$8:$DF$20)</f>
        <v>369042</v>
      </c>
      <c r="DG7" s="79">
        <f>SUM($DG$8:$DG$20)</f>
        <v>0</v>
      </c>
      <c r="DH7" s="79">
        <f>SUM($DH$8:$DH$20)</f>
        <v>0</v>
      </c>
      <c r="DI7" s="79">
        <f>SUM($DI$8:$DI$20)</f>
        <v>34980</v>
      </c>
      <c r="DJ7" s="79">
        <f>SUM($DJ$8:$DJ$20)</f>
        <v>1053933</v>
      </c>
    </row>
    <row r="8" spans="1:114" s="8" customFormat="1" ht="12" customHeight="1">
      <c r="A8" s="80" t="s">
        <v>205</v>
      </c>
      <c r="B8" s="83" t="s">
        <v>201</v>
      </c>
      <c r="C8" s="80" t="s">
        <v>206</v>
      </c>
      <c r="D8" s="84">
        <f>SUM(E8,+L8)</f>
        <v>844026</v>
      </c>
      <c r="E8" s="84">
        <f>SUM(F8:I8)+K8</f>
        <v>363354</v>
      </c>
      <c r="F8" s="84">
        <v>363354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480672</v>
      </c>
      <c r="M8" s="84">
        <f>SUM(N8,+U8)</f>
        <v>192</v>
      </c>
      <c r="N8" s="84">
        <f>SUM(O8:R8)+T8</f>
        <v>96</v>
      </c>
      <c r="O8" s="84">
        <v>96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96</v>
      </c>
      <c r="V8" s="84">
        <v>844218</v>
      </c>
      <c r="W8" s="84">
        <v>363450</v>
      </c>
      <c r="X8" s="84">
        <v>363450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480768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816182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259</v>
      </c>
      <c r="AT8" s="84">
        <v>0</v>
      </c>
      <c r="AU8" s="84">
        <v>259</v>
      </c>
      <c r="AV8" s="84">
        <v>0</v>
      </c>
      <c r="AW8" s="84">
        <v>0</v>
      </c>
      <c r="AX8" s="84">
        <f>SUM(AY8:BB8)</f>
        <v>815923</v>
      </c>
      <c r="AY8" s="84">
        <v>457724</v>
      </c>
      <c r="AZ8" s="84">
        <v>0</v>
      </c>
      <c r="BA8" s="84">
        <v>4666</v>
      </c>
      <c r="BB8" s="84">
        <v>353533</v>
      </c>
      <c r="BC8" s="84">
        <f>組合分担金内訳!E8</f>
        <v>0</v>
      </c>
      <c r="BD8" s="84">
        <v>0</v>
      </c>
      <c r="BE8" s="84">
        <v>27844</v>
      </c>
      <c r="BF8" s="84">
        <f>SUM(AE8,+AM8,+BE8)</f>
        <v>844026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192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192</v>
      </c>
      <c r="CA8" s="84">
        <v>192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192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816374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259</v>
      </c>
      <c r="CX8" s="84">
        <f t="shared" ref="CX8:CX20" si="15">SUM(AT8,+BV8)</f>
        <v>0</v>
      </c>
      <c r="CY8" s="84">
        <f t="shared" ref="CY8:CY20" si="16">SUM(AU8,+BW8)</f>
        <v>259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816115</v>
      </c>
      <c r="DC8" s="84">
        <f t="shared" ref="DC8:DC20" si="20">SUM(AY8,+CA8)</f>
        <v>457916</v>
      </c>
      <c r="DD8" s="84">
        <f t="shared" ref="DD8:DD20" si="21">SUM(AZ8,+CB8)</f>
        <v>0</v>
      </c>
      <c r="DE8" s="84">
        <f t="shared" ref="DE8:DE20" si="22">SUM(BA8,+CC8)</f>
        <v>4666</v>
      </c>
      <c r="DF8" s="84">
        <f t="shared" ref="DF8:DF20" si="23">SUM(BB8,+CD8)</f>
        <v>353533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27844</v>
      </c>
      <c r="DJ8" s="84">
        <f t="shared" ref="DJ8:DJ20" si="27">SUM(BF8,+CH8)</f>
        <v>844218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214</v>
      </c>
      <c r="C10" s="80" t="s">
        <v>215</v>
      </c>
      <c r="D10" s="84">
        <f>SUM(E10,+L10)</f>
        <v>53640</v>
      </c>
      <c r="E10" s="84">
        <f>SUM(F10:I10)+K10</f>
        <v>14895</v>
      </c>
      <c r="F10" s="84">
        <v>9995</v>
      </c>
      <c r="G10" s="84">
        <v>0</v>
      </c>
      <c r="H10" s="84">
        <v>4900</v>
      </c>
      <c r="I10" s="84">
        <v>0</v>
      </c>
      <c r="J10" s="94" t="s">
        <v>193</v>
      </c>
      <c r="K10" s="84">
        <v>0</v>
      </c>
      <c r="L10" s="84">
        <v>38745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53640</v>
      </c>
      <c r="W10" s="84">
        <v>14895</v>
      </c>
      <c r="X10" s="84">
        <v>9995</v>
      </c>
      <c r="Y10" s="84">
        <v>0</v>
      </c>
      <c r="Z10" s="84">
        <v>4900</v>
      </c>
      <c r="AA10" s="84">
        <v>0</v>
      </c>
      <c r="AB10" s="94" t="s">
        <v>193</v>
      </c>
      <c r="AC10" s="84">
        <v>0</v>
      </c>
      <c r="AD10" s="84">
        <v>38745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53218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53218</v>
      </c>
      <c r="AY10" s="84">
        <v>2648</v>
      </c>
      <c r="AZ10" s="84">
        <v>43828</v>
      </c>
      <c r="BA10" s="84">
        <v>0</v>
      </c>
      <c r="BB10" s="84">
        <v>6742</v>
      </c>
      <c r="BC10" s="84">
        <f>組合分担金内訳!E10</f>
        <v>0</v>
      </c>
      <c r="BD10" s="84">
        <v>0</v>
      </c>
      <c r="BE10" s="84">
        <v>422</v>
      </c>
      <c r="BF10" s="84">
        <f>SUM(AE10,+AM10,+BE10)</f>
        <v>53640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53218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53218</v>
      </c>
      <c r="DC10" s="84">
        <f t="shared" si="20"/>
        <v>2648</v>
      </c>
      <c r="DD10" s="84">
        <f t="shared" si="21"/>
        <v>43828</v>
      </c>
      <c r="DE10" s="84">
        <f t="shared" si="22"/>
        <v>0</v>
      </c>
      <c r="DF10" s="84">
        <f t="shared" si="23"/>
        <v>6742</v>
      </c>
      <c r="DG10" s="84">
        <f t="shared" si="24"/>
        <v>0</v>
      </c>
      <c r="DH10" s="84">
        <f t="shared" si="25"/>
        <v>0</v>
      </c>
      <c r="DI10" s="84">
        <f t="shared" si="26"/>
        <v>422</v>
      </c>
      <c r="DJ10" s="84">
        <f t="shared" si="27"/>
        <v>53640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232</v>
      </c>
      <c r="C14" s="80" t="s">
        <v>233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117932</v>
      </c>
      <c r="E15" s="84">
        <f>SUM(F15:I15)+K15</f>
        <v>106138</v>
      </c>
      <c r="F15" s="84">
        <v>58966</v>
      </c>
      <c r="G15" s="84">
        <v>0</v>
      </c>
      <c r="H15" s="84">
        <v>47172</v>
      </c>
      <c r="I15" s="84">
        <v>0</v>
      </c>
      <c r="J15" s="94" t="s">
        <v>193</v>
      </c>
      <c r="K15" s="84">
        <v>0</v>
      </c>
      <c r="L15" s="84">
        <v>11794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117932</v>
      </c>
      <c r="W15" s="84">
        <v>106138</v>
      </c>
      <c r="X15" s="84">
        <v>58966</v>
      </c>
      <c r="Y15" s="84">
        <v>0</v>
      </c>
      <c r="Z15" s="84">
        <v>47172</v>
      </c>
      <c r="AA15" s="84">
        <v>0</v>
      </c>
      <c r="AB15" s="94" t="s">
        <v>193</v>
      </c>
      <c r="AC15" s="84">
        <v>0</v>
      </c>
      <c r="AD15" s="84">
        <v>11794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111218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111218</v>
      </c>
      <c r="AY15" s="84">
        <v>33396</v>
      </c>
      <c r="AZ15" s="84">
        <v>69055</v>
      </c>
      <c r="BA15" s="84">
        <v>0</v>
      </c>
      <c r="BB15" s="84">
        <v>8767</v>
      </c>
      <c r="BC15" s="84">
        <f>組合分担金内訳!E15</f>
        <v>0</v>
      </c>
      <c r="BD15" s="84">
        <v>0</v>
      </c>
      <c r="BE15" s="84">
        <v>6714</v>
      </c>
      <c r="BF15" s="84">
        <f>SUM(AE15,+AM15,+BE15)</f>
        <v>117932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111218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111218</v>
      </c>
      <c r="DC15" s="84">
        <f t="shared" si="20"/>
        <v>33396</v>
      </c>
      <c r="DD15" s="84">
        <f t="shared" si="21"/>
        <v>69055</v>
      </c>
      <c r="DE15" s="84">
        <f t="shared" si="22"/>
        <v>0</v>
      </c>
      <c r="DF15" s="84">
        <f t="shared" si="23"/>
        <v>8767</v>
      </c>
      <c r="DG15" s="84">
        <f t="shared" si="24"/>
        <v>0</v>
      </c>
      <c r="DH15" s="84">
        <f t="shared" si="25"/>
        <v>0</v>
      </c>
      <c r="DI15" s="84">
        <f t="shared" si="26"/>
        <v>6714</v>
      </c>
      <c r="DJ15" s="84">
        <f t="shared" si="27"/>
        <v>117932</v>
      </c>
    </row>
    <row r="16" spans="1:114" s="8" customFormat="1" ht="12" customHeight="1">
      <c r="A16" s="80" t="s">
        <v>205</v>
      </c>
      <c r="B16" s="83" t="s">
        <v>238</v>
      </c>
      <c r="C16" s="80" t="s">
        <v>239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211</v>
      </c>
      <c r="B18" s="83" t="s">
        <v>244</v>
      </c>
      <c r="C18" s="80" t="s">
        <v>245</v>
      </c>
      <c r="D18" s="84">
        <f>SUM(E18,+L18)</f>
        <v>38143</v>
      </c>
      <c r="E18" s="84">
        <f>SUM(F18:I18)+K18</f>
        <v>19071</v>
      </c>
      <c r="F18" s="84">
        <v>19071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19072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38143</v>
      </c>
      <c r="W18" s="84">
        <v>19071</v>
      </c>
      <c r="X18" s="84">
        <v>19071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19072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38143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38143</v>
      </c>
      <c r="AY18" s="84">
        <v>14721</v>
      </c>
      <c r="AZ18" s="84">
        <v>23422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38143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38143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38143</v>
      </c>
      <c r="DC18" s="84">
        <f t="shared" si="20"/>
        <v>14721</v>
      </c>
      <c r="DD18" s="84">
        <f t="shared" si="21"/>
        <v>23422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38143</v>
      </c>
    </row>
    <row r="19" spans="1:114" s="8" customFormat="1" ht="12" customHeight="1">
      <c r="A19" s="80" t="s">
        <v>205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249</v>
      </c>
      <c r="C20" s="80" t="s">
        <v>250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265" priority="20" stopIfTrue="1">
      <formula>$A24&lt;&gt;""</formula>
    </cfRule>
  </conditionalFormatting>
  <conditionalFormatting sqref="A7:DJ7">
    <cfRule type="expression" dxfId="264" priority="1" stopIfTrue="1">
      <formula>$A7&lt;&gt;""</formula>
    </cfRule>
  </conditionalFormatting>
  <conditionalFormatting sqref="A8:DJ8">
    <cfRule type="expression" dxfId="263" priority="18" stopIfTrue="1">
      <formula>$A8&lt;&gt;""</formula>
    </cfRule>
  </conditionalFormatting>
  <conditionalFormatting sqref="A9:DJ9">
    <cfRule type="expression" dxfId="262" priority="17" stopIfTrue="1">
      <formula>$A9&lt;&gt;""</formula>
    </cfRule>
  </conditionalFormatting>
  <conditionalFormatting sqref="A10:DJ10">
    <cfRule type="expression" dxfId="261" priority="16" stopIfTrue="1">
      <formula>$A10&lt;&gt;""</formula>
    </cfRule>
  </conditionalFormatting>
  <conditionalFormatting sqref="A11:DJ11">
    <cfRule type="expression" dxfId="260" priority="15" stopIfTrue="1">
      <formula>$A11&lt;&gt;""</formula>
    </cfRule>
  </conditionalFormatting>
  <conditionalFormatting sqref="A12:DJ12">
    <cfRule type="expression" dxfId="259" priority="14" stopIfTrue="1">
      <formula>$A12&lt;&gt;""</formula>
    </cfRule>
  </conditionalFormatting>
  <conditionalFormatting sqref="A13:DJ13">
    <cfRule type="expression" dxfId="258" priority="13" stopIfTrue="1">
      <formula>$A13&lt;&gt;""</formula>
    </cfRule>
  </conditionalFormatting>
  <conditionalFormatting sqref="A14:DJ14">
    <cfRule type="expression" dxfId="257" priority="12" stopIfTrue="1">
      <formula>$A14&lt;&gt;""</formula>
    </cfRule>
  </conditionalFormatting>
  <conditionalFormatting sqref="A15:DJ15">
    <cfRule type="expression" dxfId="256" priority="11" stopIfTrue="1">
      <formula>$A15&lt;&gt;""</formula>
    </cfRule>
  </conditionalFormatting>
  <conditionalFormatting sqref="A16:DJ16">
    <cfRule type="expression" dxfId="255" priority="10" stopIfTrue="1">
      <formula>$A16&lt;&gt;""</formula>
    </cfRule>
  </conditionalFormatting>
  <conditionalFormatting sqref="A17:DJ17">
    <cfRule type="expression" dxfId="254" priority="9" stopIfTrue="1">
      <formula>$A17&lt;&gt;""</formula>
    </cfRule>
  </conditionalFormatting>
  <conditionalFormatting sqref="A18:DJ18">
    <cfRule type="expression" dxfId="253" priority="8" stopIfTrue="1">
      <formula>$A18&lt;&gt;""</formula>
    </cfRule>
  </conditionalFormatting>
  <conditionalFormatting sqref="A19:DJ19">
    <cfRule type="expression" dxfId="252" priority="7" stopIfTrue="1">
      <formula>$A19&lt;&gt;""</formula>
    </cfRule>
  </conditionalFormatting>
  <conditionalFormatting sqref="A20:DJ20">
    <cfRule type="expression" dxfId="251" priority="6" stopIfTrue="1">
      <formula>$A20&lt;&gt;""</formula>
    </cfRule>
  </conditionalFormatting>
  <conditionalFormatting sqref="A21:DJ21">
    <cfRule type="expression" dxfId="249" priority="4" stopIfTrue="1">
      <formula>$A21&lt;&gt;""</formula>
    </cfRule>
  </conditionalFormatting>
  <conditionalFormatting sqref="A22:DJ22">
    <cfRule type="expression" dxfId="248" priority="3" stopIfTrue="1">
      <formula>$A22&lt;&gt;""</formula>
    </cfRule>
  </conditionalFormatting>
  <conditionalFormatting sqref="A23:DJ23">
    <cfRule type="expression" dxfId="247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211</v>
      </c>
      <c r="B7" s="92" t="s">
        <v>268</v>
      </c>
      <c r="C7" s="78" t="s">
        <v>269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267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267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267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267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267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267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255</v>
      </c>
      <c r="C8" s="80" t="s">
        <v>253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257</v>
      </c>
      <c r="C9" s="80" t="s">
        <v>258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260</v>
      </c>
      <c r="C10" s="80" t="s">
        <v>261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2">
    <cfRule type="expression" dxfId="245" priority="20" stopIfTrue="1">
      <formula>$A11&lt;&gt;""</formula>
    </cfRule>
  </conditionalFormatting>
  <conditionalFormatting sqref="A10:DJ10">
    <cfRule type="expression" dxfId="244" priority="2" stopIfTrue="1">
      <formula>$A10&lt;&gt;""</formula>
    </cfRule>
  </conditionalFormatting>
  <conditionalFormatting sqref="A7:DJ7">
    <cfRule type="expression" dxfId="230" priority="1" stopIfTrue="1">
      <formula>$A7&lt;&gt;""</formula>
    </cfRule>
  </conditionalFormatting>
  <conditionalFormatting sqref="A8:DJ8">
    <cfRule type="expression" dxfId="229" priority="4" stopIfTrue="1">
      <formula>$A8&lt;&gt;""</formula>
    </cfRule>
  </conditionalFormatting>
  <conditionalFormatting sqref="A9:DJ9">
    <cfRule type="expression" dxfId="228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211</v>
      </c>
      <c r="B7" s="92" t="s">
        <v>265</v>
      </c>
      <c r="C7" s="78" t="s">
        <v>266</v>
      </c>
      <c r="D7" s="79">
        <f>SUM($D$8:$D$23)</f>
        <v>1053741</v>
      </c>
      <c r="E7" s="79">
        <f>SUM($E$8:$E$23)</f>
        <v>503458</v>
      </c>
      <c r="F7" s="79">
        <f>SUM($F$8:$F$23)</f>
        <v>451386</v>
      </c>
      <c r="G7" s="79">
        <f>SUM($G$8:$G$23)</f>
        <v>0</v>
      </c>
      <c r="H7" s="79">
        <f>SUM($H$8:$H$23)</f>
        <v>52072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550283</v>
      </c>
      <c r="M7" s="79">
        <f>SUM($M$8:$M$23)</f>
        <v>192</v>
      </c>
      <c r="N7" s="79">
        <f>SUM($N$8:$N$23)</f>
        <v>96</v>
      </c>
      <c r="O7" s="79">
        <f>SUM($O$8:$O$23)</f>
        <v>96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96</v>
      </c>
      <c r="V7" s="79">
        <f>SUM($V$8:$V$23)</f>
        <v>1053933</v>
      </c>
      <c r="W7" s="79">
        <f>SUM($W$8:$W$23)</f>
        <v>503554</v>
      </c>
      <c r="X7" s="79">
        <f>SUM($X$8:$X$23)</f>
        <v>451482</v>
      </c>
      <c r="Y7" s="79">
        <f>SUM($Y$8:$Y$23)</f>
        <v>0</v>
      </c>
      <c r="Z7" s="79">
        <f>SUM($Z$8:$Z$23)</f>
        <v>52072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550379</v>
      </c>
    </row>
    <row r="8" spans="1:30" s="8" customFormat="1" ht="12" customHeight="1">
      <c r="A8" s="80" t="s">
        <v>205</v>
      </c>
      <c r="B8" s="83" t="s">
        <v>201</v>
      </c>
      <c r="C8" s="80" t="s">
        <v>202</v>
      </c>
      <c r="D8" s="84">
        <f>SUM(E8,+L8)</f>
        <v>844026</v>
      </c>
      <c r="E8" s="84">
        <v>363354</v>
      </c>
      <c r="F8" s="84">
        <v>363354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480672</v>
      </c>
      <c r="M8" s="84">
        <f>SUM(N8,+U8)</f>
        <v>192</v>
      </c>
      <c r="N8" s="84">
        <v>96</v>
      </c>
      <c r="O8" s="84">
        <v>96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96</v>
      </c>
      <c r="V8" s="84">
        <v>844218</v>
      </c>
      <c r="W8" s="84">
        <v>363450</v>
      </c>
      <c r="X8" s="84">
        <v>363450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480768</v>
      </c>
    </row>
    <row r="9" spans="1:30" s="8" customFormat="1" ht="12" customHeight="1">
      <c r="A9" s="80" t="s">
        <v>205</v>
      </c>
      <c r="B9" s="83" t="s">
        <v>210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53640</v>
      </c>
      <c r="E10" s="84">
        <v>14895</v>
      </c>
      <c r="F10" s="84">
        <v>9995</v>
      </c>
      <c r="G10" s="84">
        <v>0</v>
      </c>
      <c r="H10" s="84">
        <v>4900</v>
      </c>
      <c r="I10" s="84">
        <v>0</v>
      </c>
      <c r="J10" s="94">
        <v>0</v>
      </c>
      <c r="K10" s="84">
        <v>0</v>
      </c>
      <c r="L10" s="84">
        <v>38745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53640</v>
      </c>
      <c r="W10" s="84">
        <v>14895</v>
      </c>
      <c r="X10" s="84">
        <v>9995</v>
      </c>
      <c r="Y10" s="84">
        <v>0</v>
      </c>
      <c r="Z10" s="84">
        <v>4900</v>
      </c>
      <c r="AA10" s="84">
        <v>0</v>
      </c>
      <c r="AB10" s="94">
        <v>0</v>
      </c>
      <c r="AC10" s="84">
        <v>0</v>
      </c>
      <c r="AD10" s="84">
        <v>38745</v>
      </c>
    </row>
    <row r="11" spans="1:30" s="8" customFormat="1" ht="12" customHeight="1">
      <c r="A11" s="80" t="s">
        <v>205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227</v>
      </c>
      <c r="B13" s="83" t="s">
        <v>228</v>
      </c>
      <c r="C13" s="80" t="s">
        <v>229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232</v>
      </c>
      <c r="C14" s="80" t="s">
        <v>233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235</v>
      </c>
      <c r="C15" s="80" t="s">
        <v>237</v>
      </c>
      <c r="D15" s="84">
        <f>SUM(E15,+L15)</f>
        <v>117932</v>
      </c>
      <c r="E15" s="84">
        <v>106138</v>
      </c>
      <c r="F15" s="84">
        <v>58966</v>
      </c>
      <c r="G15" s="84">
        <v>0</v>
      </c>
      <c r="H15" s="84">
        <v>47172</v>
      </c>
      <c r="I15" s="84">
        <v>0</v>
      </c>
      <c r="J15" s="94">
        <v>0</v>
      </c>
      <c r="K15" s="84">
        <v>0</v>
      </c>
      <c r="L15" s="84">
        <v>11794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117932</v>
      </c>
      <c r="W15" s="84">
        <v>106138</v>
      </c>
      <c r="X15" s="84">
        <v>58966</v>
      </c>
      <c r="Y15" s="84">
        <v>0</v>
      </c>
      <c r="Z15" s="84">
        <v>47172</v>
      </c>
      <c r="AA15" s="84">
        <v>0</v>
      </c>
      <c r="AB15" s="94">
        <v>0</v>
      </c>
      <c r="AC15" s="84">
        <v>0</v>
      </c>
      <c r="AD15" s="84">
        <v>11794</v>
      </c>
    </row>
    <row r="16" spans="1:30" s="8" customFormat="1" ht="12" customHeight="1">
      <c r="A16" s="80" t="s">
        <v>205</v>
      </c>
      <c r="B16" s="83" t="s">
        <v>238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243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246</v>
      </c>
      <c r="D18" s="84">
        <f>SUM(E18,+L18)</f>
        <v>38143</v>
      </c>
      <c r="E18" s="84">
        <v>19071</v>
      </c>
      <c r="F18" s="84">
        <v>19071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19072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38143</v>
      </c>
      <c r="W18" s="84">
        <v>19071</v>
      </c>
      <c r="X18" s="84">
        <v>19071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19072</v>
      </c>
    </row>
    <row r="19" spans="1:30" s="8" customFormat="1" ht="12" customHeight="1">
      <c r="A19" s="80" t="s">
        <v>205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249</v>
      </c>
      <c r="C20" s="80" t="s">
        <v>250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259</v>
      </c>
      <c r="C22" s="80" t="s">
        <v>258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262</v>
      </c>
      <c r="C23" s="80" t="s">
        <v>263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4:AD995">
    <cfRule type="expression" dxfId="225" priority="20" stopIfTrue="1">
      <formula>$A24&lt;&gt;""</formula>
    </cfRule>
  </conditionalFormatting>
  <conditionalFormatting sqref="A23:AD23">
    <cfRule type="expression" dxfId="224" priority="2" stopIfTrue="1">
      <formula>$A23&lt;&gt;""</formula>
    </cfRule>
  </conditionalFormatting>
  <conditionalFormatting sqref="A8:AD8">
    <cfRule type="expression" dxfId="223" priority="18" stopIfTrue="1">
      <formula>$A8&lt;&gt;""</formula>
    </cfRule>
  </conditionalFormatting>
  <conditionalFormatting sqref="A9:AD9">
    <cfRule type="expression" dxfId="222" priority="17" stopIfTrue="1">
      <formula>$A9&lt;&gt;""</formula>
    </cfRule>
  </conditionalFormatting>
  <conditionalFormatting sqref="A10:AD10">
    <cfRule type="expression" dxfId="221" priority="16" stopIfTrue="1">
      <formula>$A10&lt;&gt;""</formula>
    </cfRule>
  </conditionalFormatting>
  <conditionalFormatting sqref="A11:AD11">
    <cfRule type="expression" dxfId="220" priority="15" stopIfTrue="1">
      <formula>$A11&lt;&gt;""</formula>
    </cfRule>
  </conditionalFormatting>
  <conditionalFormatting sqref="A12:AD12">
    <cfRule type="expression" dxfId="219" priority="14" stopIfTrue="1">
      <formula>$A12&lt;&gt;""</formula>
    </cfRule>
  </conditionalFormatting>
  <conditionalFormatting sqref="A13:AD13">
    <cfRule type="expression" dxfId="218" priority="13" stopIfTrue="1">
      <formula>$A13&lt;&gt;""</formula>
    </cfRule>
  </conditionalFormatting>
  <conditionalFormatting sqref="A14:AD14">
    <cfRule type="expression" dxfId="217" priority="12" stopIfTrue="1">
      <formula>$A14&lt;&gt;""</formula>
    </cfRule>
  </conditionalFormatting>
  <conditionalFormatting sqref="A15:AD15">
    <cfRule type="expression" dxfId="216" priority="11" stopIfTrue="1">
      <formula>$A15&lt;&gt;""</formula>
    </cfRule>
  </conditionalFormatting>
  <conditionalFormatting sqref="A16:AD16">
    <cfRule type="expression" dxfId="215" priority="10" stopIfTrue="1">
      <formula>$A16&lt;&gt;""</formula>
    </cfRule>
  </conditionalFormatting>
  <conditionalFormatting sqref="A17:AD17">
    <cfRule type="expression" dxfId="214" priority="9" stopIfTrue="1">
      <formula>$A17&lt;&gt;""</formula>
    </cfRule>
  </conditionalFormatting>
  <conditionalFormatting sqref="A18:AD18">
    <cfRule type="expression" dxfId="213" priority="8" stopIfTrue="1">
      <formula>$A18&lt;&gt;""</formula>
    </cfRule>
  </conditionalFormatting>
  <conditionalFormatting sqref="A19:AD19">
    <cfRule type="expression" dxfId="212" priority="7" stopIfTrue="1">
      <formula>$A19&lt;&gt;""</formula>
    </cfRule>
  </conditionalFormatting>
  <conditionalFormatting sqref="A20:AD20">
    <cfRule type="expression" dxfId="211" priority="6" stopIfTrue="1">
      <formula>$A20&lt;&gt;""</formula>
    </cfRule>
  </conditionalFormatting>
  <conditionalFormatting sqref="A7:AD7">
    <cfRule type="expression" dxfId="210" priority="1" stopIfTrue="1">
      <formula>$A7&lt;&gt;""</formula>
    </cfRule>
  </conditionalFormatting>
  <conditionalFormatting sqref="A21:AD21">
    <cfRule type="expression" dxfId="209" priority="4" stopIfTrue="1">
      <formula>$A21&lt;&gt;""</formula>
    </cfRule>
  </conditionalFormatting>
  <conditionalFormatting sqref="A22:AD22">
    <cfRule type="expression" dxfId="20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211</v>
      </c>
      <c r="B7" s="92" t="s">
        <v>268</v>
      </c>
      <c r="C7" s="78" t="s">
        <v>269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1018761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259</v>
      </c>
      <c r="S7" s="79">
        <f>SUM($S$8:$S$23)</f>
        <v>0</v>
      </c>
      <c r="T7" s="79">
        <f>SUM($T$8:$T$23)</f>
        <v>259</v>
      </c>
      <c r="U7" s="79">
        <f>SUM($U$8:$U$23)</f>
        <v>0</v>
      </c>
      <c r="V7" s="79">
        <f>SUM($V$8:$V$23)</f>
        <v>0</v>
      </c>
      <c r="W7" s="79">
        <f>SUM($W$8:$W$23)</f>
        <v>1018502</v>
      </c>
      <c r="X7" s="79">
        <f>SUM($X$8:$X$23)</f>
        <v>508489</v>
      </c>
      <c r="Y7" s="79">
        <f>SUM($Y$8:$Y$23)</f>
        <v>136305</v>
      </c>
      <c r="Z7" s="79">
        <f>SUM($Z$8:$Z$23)</f>
        <v>4666</v>
      </c>
      <c r="AA7" s="79">
        <f>SUM($AA$8:$AA$23)</f>
        <v>369042</v>
      </c>
      <c r="AB7" s="79">
        <f>SUM($AB$8:$AB$23)</f>
        <v>0</v>
      </c>
      <c r="AC7" s="79">
        <f>SUM($AC$8:$AC$23)</f>
        <v>0</v>
      </c>
      <c r="AD7" s="79">
        <f>SUM($AD$8:$AD$23)</f>
        <v>34980</v>
      </c>
      <c r="AE7" s="79">
        <f>SUM($AE$8:$AE$23)</f>
        <v>1053741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192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192</v>
      </c>
      <c r="AZ7" s="79">
        <f>SUM($AZ$8:$AZ$23)</f>
        <v>192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192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1018953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259</v>
      </c>
      <c r="BW7" s="79">
        <f>SUM($BW$8:$BW$23)</f>
        <v>0</v>
      </c>
      <c r="BX7" s="79">
        <f>SUM($BX$8:$BX$23)</f>
        <v>259</v>
      </c>
      <c r="BY7" s="79">
        <f>SUM($BY$8:$BY$23)</f>
        <v>0</v>
      </c>
      <c r="BZ7" s="79">
        <f>SUM($BZ$8:$BZ$23)</f>
        <v>0</v>
      </c>
      <c r="CA7" s="79">
        <f>SUM($CA$8:$CA$23)</f>
        <v>1018694</v>
      </c>
      <c r="CB7" s="79">
        <f>SUM($CB$8:$CB$23)</f>
        <v>508681</v>
      </c>
      <c r="CC7" s="79">
        <f>SUM($CC$8:$CC$23)</f>
        <v>136305</v>
      </c>
      <c r="CD7" s="79">
        <f>SUM($CD$8:$CD$23)</f>
        <v>4666</v>
      </c>
      <c r="CE7" s="79">
        <f>SUM($CE$8:$CE$23)</f>
        <v>369042</v>
      </c>
      <c r="CF7" s="79">
        <f>SUM($CF$8:$CF$23)</f>
        <v>0</v>
      </c>
      <c r="CG7" s="79">
        <f>SUM($CG$8:$CG$23)</f>
        <v>0</v>
      </c>
      <c r="CH7" s="79">
        <f>SUM($CH$8:$CH$23)</f>
        <v>34980</v>
      </c>
      <c r="CI7" s="79">
        <f>SUM($CI$8:$CI$23)</f>
        <v>1053933</v>
      </c>
    </row>
    <row r="8" spans="1:87" s="8" customFormat="1" ht="12" customHeight="1">
      <c r="A8" s="80" t="s">
        <v>205</v>
      </c>
      <c r="B8" s="83" t="s">
        <v>207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816182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259</v>
      </c>
      <c r="S8" s="84">
        <v>0</v>
      </c>
      <c r="T8" s="84">
        <v>259</v>
      </c>
      <c r="U8" s="84">
        <v>0</v>
      </c>
      <c r="V8" s="84">
        <v>0</v>
      </c>
      <c r="W8" s="84">
        <v>815923</v>
      </c>
      <c r="X8" s="84">
        <v>457724</v>
      </c>
      <c r="Y8" s="84">
        <v>0</v>
      </c>
      <c r="Z8" s="84">
        <v>4666</v>
      </c>
      <c r="AA8" s="84">
        <v>353533</v>
      </c>
      <c r="AB8" s="94">
        <f>組合分担金内訳!E8</f>
        <v>0</v>
      </c>
      <c r="AC8" s="84">
        <v>0</v>
      </c>
      <c r="AD8" s="84">
        <v>27844</v>
      </c>
      <c r="AE8" s="84">
        <v>844026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192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192</v>
      </c>
      <c r="AZ8" s="84">
        <v>192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192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20" si="7">SUM(K8,AM8)</f>
        <v>0</v>
      </c>
      <c r="BP8" s="84">
        <f t="shared" ref="BP8:BP23" si="8">SUM(L8,AN8)</f>
        <v>816374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259</v>
      </c>
      <c r="BW8" s="84">
        <f t="shared" ref="BW8:BW23" si="15">SUM(S8,AU8)</f>
        <v>0</v>
      </c>
      <c r="BX8" s="84">
        <f t="shared" ref="BX8:BX23" si="16">SUM(T8,AV8)</f>
        <v>259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816115</v>
      </c>
      <c r="CB8" s="84">
        <f t="shared" ref="CB8:CB23" si="20">SUM(X8,AZ8)</f>
        <v>457916</v>
      </c>
      <c r="CC8" s="84">
        <f t="shared" ref="CC8:CC23" si="21">SUM(Y8,BA8)</f>
        <v>0</v>
      </c>
      <c r="CD8" s="84">
        <f t="shared" ref="CD8:CD23" si="22">SUM(Z8,BB8)</f>
        <v>4666</v>
      </c>
      <c r="CE8" s="84">
        <f t="shared" ref="CE8:CE23" si="23">SUM(AA8,BC8)</f>
        <v>353533</v>
      </c>
      <c r="CF8" s="94">
        <f t="shared" ref="CF8:CF20" si="24">SUM(AB8,BD8)</f>
        <v>0</v>
      </c>
      <c r="CG8" s="84">
        <f t="shared" ref="CG8:CG23" si="25">SUM(AC8,BE8)</f>
        <v>0</v>
      </c>
      <c r="CH8" s="84">
        <f t="shared" ref="CH8:CH23" si="26">SUM(AD8,BF8)</f>
        <v>27844</v>
      </c>
      <c r="CI8" s="84">
        <f t="shared" ref="CI8:CI23" si="27">SUM(AE8,BG8)</f>
        <v>844218</v>
      </c>
    </row>
    <row r="9" spans="1:87" s="8" customFormat="1" ht="12" customHeight="1">
      <c r="A9" s="80" t="s">
        <v>211</v>
      </c>
      <c r="B9" s="83" t="s">
        <v>208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214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53218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53218</v>
      </c>
      <c r="X10" s="84">
        <v>2648</v>
      </c>
      <c r="Y10" s="84">
        <v>43828</v>
      </c>
      <c r="Z10" s="84">
        <v>0</v>
      </c>
      <c r="AA10" s="84">
        <v>6742</v>
      </c>
      <c r="AB10" s="94">
        <f>組合分担金内訳!E10</f>
        <v>0</v>
      </c>
      <c r="AC10" s="84">
        <v>0</v>
      </c>
      <c r="AD10" s="84">
        <v>422</v>
      </c>
      <c r="AE10" s="84">
        <v>53640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53218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53218</v>
      </c>
      <c r="CB10" s="84">
        <f t="shared" si="20"/>
        <v>2648</v>
      </c>
      <c r="CC10" s="84">
        <f t="shared" si="21"/>
        <v>43828</v>
      </c>
      <c r="CD10" s="84">
        <f t="shared" si="22"/>
        <v>0</v>
      </c>
      <c r="CE10" s="84">
        <f t="shared" si="23"/>
        <v>6742</v>
      </c>
      <c r="CF10" s="94">
        <f t="shared" si="24"/>
        <v>0</v>
      </c>
      <c r="CG10" s="84">
        <f t="shared" si="25"/>
        <v>0</v>
      </c>
      <c r="CH10" s="84">
        <f t="shared" si="26"/>
        <v>422</v>
      </c>
      <c r="CI10" s="84">
        <f t="shared" si="27"/>
        <v>53640</v>
      </c>
    </row>
    <row r="11" spans="1:87" s="8" customFormat="1" ht="12" customHeight="1">
      <c r="A11" s="80" t="s">
        <v>205</v>
      </c>
      <c r="B11" s="83" t="s">
        <v>219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230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234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235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111218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111218</v>
      </c>
      <c r="X15" s="84">
        <v>33396</v>
      </c>
      <c r="Y15" s="84">
        <v>69055</v>
      </c>
      <c r="Z15" s="84">
        <v>0</v>
      </c>
      <c r="AA15" s="84">
        <v>8767</v>
      </c>
      <c r="AB15" s="94">
        <f>組合分担金内訳!E15</f>
        <v>0</v>
      </c>
      <c r="AC15" s="84">
        <v>0</v>
      </c>
      <c r="AD15" s="84">
        <v>6714</v>
      </c>
      <c r="AE15" s="84">
        <v>117932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111218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111218</v>
      </c>
      <c r="CB15" s="84">
        <f t="shared" si="20"/>
        <v>33396</v>
      </c>
      <c r="CC15" s="84">
        <f t="shared" si="21"/>
        <v>69055</v>
      </c>
      <c r="CD15" s="84">
        <f t="shared" si="22"/>
        <v>0</v>
      </c>
      <c r="CE15" s="84">
        <f t="shared" si="23"/>
        <v>8767</v>
      </c>
      <c r="CF15" s="94">
        <f t="shared" si="24"/>
        <v>0</v>
      </c>
      <c r="CG15" s="84">
        <f t="shared" si="25"/>
        <v>0</v>
      </c>
      <c r="CH15" s="84">
        <f t="shared" si="26"/>
        <v>6714</v>
      </c>
      <c r="CI15" s="84">
        <f t="shared" si="27"/>
        <v>117932</v>
      </c>
    </row>
    <row r="16" spans="1:87" s="8" customFormat="1" ht="12" customHeight="1">
      <c r="A16" s="80" t="s">
        <v>205</v>
      </c>
      <c r="B16" s="83" t="s">
        <v>238</v>
      </c>
      <c r="C16" s="80" t="s">
        <v>239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211</v>
      </c>
      <c r="B17" s="83" t="s">
        <v>243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244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38143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38143</v>
      </c>
      <c r="X18" s="84">
        <v>14721</v>
      </c>
      <c r="Y18" s="84">
        <v>23422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38143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38143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38143</v>
      </c>
      <c r="CB18" s="84">
        <f t="shared" si="20"/>
        <v>14721</v>
      </c>
      <c r="CC18" s="84">
        <f t="shared" si="21"/>
        <v>23422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38143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254</v>
      </c>
      <c r="C21" s="80" t="s">
        <v>253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257</v>
      </c>
      <c r="C22" s="80" t="s">
        <v>258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260</v>
      </c>
      <c r="C23" s="80" t="s">
        <v>263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205" priority="20" stopIfTrue="1">
      <formula>$A24&lt;&gt;""</formula>
    </cfRule>
  </conditionalFormatting>
  <conditionalFormatting sqref="A23:CI23">
    <cfRule type="expression" dxfId="204" priority="2" stopIfTrue="1">
      <formula>$A23&lt;&gt;""</formula>
    </cfRule>
  </conditionalFormatting>
  <conditionalFormatting sqref="A8:CI8">
    <cfRule type="expression" dxfId="203" priority="18" stopIfTrue="1">
      <formula>$A8&lt;&gt;""</formula>
    </cfRule>
  </conditionalFormatting>
  <conditionalFormatting sqref="A9:CI9">
    <cfRule type="expression" dxfId="202" priority="17" stopIfTrue="1">
      <formula>$A9&lt;&gt;""</formula>
    </cfRule>
  </conditionalFormatting>
  <conditionalFormatting sqref="A10:CI10">
    <cfRule type="expression" dxfId="201" priority="16" stopIfTrue="1">
      <formula>$A10&lt;&gt;""</formula>
    </cfRule>
  </conditionalFormatting>
  <conditionalFormatting sqref="A11:CI11">
    <cfRule type="expression" dxfId="200" priority="15" stopIfTrue="1">
      <formula>$A11&lt;&gt;""</formula>
    </cfRule>
  </conditionalFormatting>
  <conditionalFormatting sqref="A12:CI12">
    <cfRule type="expression" dxfId="199" priority="14" stopIfTrue="1">
      <formula>$A12&lt;&gt;""</formula>
    </cfRule>
  </conditionalFormatting>
  <conditionalFormatting sqref="A13:CI13">
    <cfRule type="expression" dxfId="198" priority="13" stopIfTrue="1">
      <formula>$A13&lt;&gt;""</formula>
    </cfRule>
  </conditionalFormatting>
  <conditionalFormatting sqref="A14:CI14">
    <cfRule type="expression" dxfId="197" priority="12" stopIfTrue="1">
      <formula>$A14&lt;&gt;""</formula>
    </cfRule>
  </conditionalFormatting>
  <conditionalFormatting sqref="A15:CI15">
    <cfRule type="expression" dxfId="196" priority="11" stopIfTrue="1">
      <formula>$A15&lt;&gt;""</formula>
    </cfRule>
  </conditionalFormatting>
  <conditionalFormatting sqref="A16:CI16">
    <cfRule type="expression" dxfId="195" priority="10" stopIfTrue="1">
      <formula>$A16&lt;&gt;""</formula>
    </cfRule>
  </conditionalFormatting>
  <conditionalFormatting sqref="A17:CI17">
    <cfRule type="expression" dxfId="194" priority="9" stopIfTrue="1">
      <formula>$A17&lt;&gt;""</formula>
    </cfRule>
  </conditionalFormatting>
  <conditionalFormatting sqref="A18:CI18">
    <cfRule type="expression" dxfId="193" priority="8" stopIfTrue="1">
      <formula>$A18&lt;&gt;""</formula>
    </cfRule>
  </conditionalFormatting>
  <conditionalFormatting sqref="A19:CI19">
    <cfRule type="expression" dxfId="192" priority="7" stopIfTrue="1">
      <formula>$A19&lt;&gt;""</formula>
    </cfRule>
  </conditionalFormatting>
  <conditionalFormatting sqref="A20:CI20">
    <cfRule type="expression" dxfId="191" priority="6" stopIfTrue="1">
      <formula>$A20&lt;&gt;""</formula>
    </cfRule>
  </conditionalFormatting>
  <conditionalFormatting sqref="A7:CI7">
    <cfRule type="expression" dxfId="190" priority="1" stopIfTrue="1">
      <formula>$A7&lt;&gt;""</formula>
    </cfRule>
  </conditionalFormatting>
  <conditionalFormatting sqref="A21:CI21">
    <cfRule type="expression" dxfId="189" priority="4" stopIfTrue="1">
      <formula>$A21&lt;&gt;""</formula>
    </cfRule>
  </conditionalFormatting>
  <conditionalFormatting sqref="A22:CI22">
    <cfRule type="expression" dxfId="18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211</v>
      </c>
      <c r="B7" s="92" t="s">
        <v>268</v>
      </c>
      <c r="C7" s="78" t="s">
        <v>269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205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213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219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231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232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235</v>
      </c>
      <c r="C15" s="80" t="s">
        <v>237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211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244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247</v>
      </c>
      <c r="C19" s="80" t="s">
        <v>248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249</v>
      </c>
      <c r="C20" s="80" t="s">
        <v>250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5">
    <cfRule type="expression" dxfId="185" priority="20" stopIfTrue="1">
      <formula>$A24&lt;&gt;""</formula>
    </cfRule>
  </conditionalFormatting>
  <conditionalFormatting sqref="A23:BE23">
    <cfRule type="expression" dxfId="184" priority="2" stopIfTrue="1">
      <formula>$A23&lt;&gt;""</formula>
    </cfRule>
  </conditionalFormatting>
  <conditionalFormatting sqref="A8:BE8">
    <cfRule type="expression" dxfId="183" priority="18" stopIfTrue="1">
      <formula>$A8&lt;&gt;""</formula>
    </cfRule>
  </conditionalFormatting>
  <conditionalFormatting sqref="A9:BE9">
    <cfRule type="expression" dxfId="182" priority="17" stopIfTrue="1">
      <formula>$A9&lt;&gt;""</formula>
    </cfRule>
  </conditionalFormatting>
  <conditionalFormatting sqref="A10:BE10">
    <cfRule type="expression" dxfId="181" priority="16" stopIfTrue="1">
      <formula>$A10&lt;&gt;""</formula>
    </cfRule>
  </conditionalFormatting>
  <conditionalFormatting sqref="A11:BE11">
    <cfRule type="expression" dxfId="180" priority="15" stopIfTrue="1">
      <formula>$A11&lt;&gt;""</formula>
    </cfRule>
  </conditionalFormatting>
  <conditionalFormatting sqref="A12:BE12">
    <cfRule type="expression" dxfId="179" priority="14" stopIfTrue="1">
      <formula>$A12&lt;&gt;""</formula>
    </cfRule>
  </conditionalFormatting>
  <conditionalFormatting sqref="A13:BE13">
    <cfRule type="expression" dxfId="178" priority="13" stopIfTrue="1">
      <formula>$A13&lt;&gt;""</formula>
    </cfRule>
  </conditionalFormatting>
  <conditionalFormatting sqref="A14:BE14">
    <cfRule type="expression" dxfId="177" priority="12" stopIfTrue="1">
      <formula>$A14&lt;&gt;""</formula>
    </cfRule>
  </conditionalFormatting>
  <conditionalFormatting sqref="A15:BE15">
    <cfRule type="expression" dxfId="176" priority="11" stopIfTrue="1">
      <formula>$A15&lt;&gt;""</formula>
    </cfRule>
  </conditionalFormatting>
  <conditionalFormatting sqref="A16:BE16">
    <cfRule type="expression" dxfId="175" priority="10" stopIfTrue="1">
      <formula>$A16&lt;&gt;""</formula>
    </cfRule>
  </conditionalFormatting>
  <conditionalFormatting sqref="A17:BE17">
    <cfRule type="expression" dxfId="174" priority="9" stopIfTrue="1">
      <formula>$A17&lt;&gt;""</formula>
    </cfRule>
  </conditionalFormatting>
  <conditionalFormatting sqref="A18:BE18">
    <cfRule type="expression" dxfId="173" priority="8" stopIfTrue="1">
      <formula>$A18&lt;&gt;""</formula>
    </cfRule>
  </conditionalFormatting>
  <conditionalFormatting sqref="A19:BE19">
    <cfRule type="expression" dxfId="172" priority="7" stopIfTrue="1">
      <formula>$A19&lt;&gt;""</formula>
    </cfRule>
  </conditionalFormatting>
  <conditionalFormatting sqref="A20:BE20">
    <cfRule type="expression" dxfId="171" priority="6" stopIfTrue="1">
      <formula>$A20&lt;&gt;""</formula>
    </cfRule>
  </conditionalFormatting>
  <conditionalFormatting sqref="A7:BE7">
    <cfRule type="expression" dxfId="170" priority="1" stopIfTrue="1">
      <formula>$A7&lt;&gt;""</formula>
    </cfRule>
  </conditionalFormatting>
  <conditionalFormatting sqref="A21:BE21">
    <cfRule type="expression" dxfId="169" priority="4" stopIfTrue="1">
      <formula>$A21&lt;&gt;""</formula>
    </cfRule>
  </conditionalFormatting>
  <conditionalFormatting sqref="A22:BE22">
    <cfRule type="expression" dxfId="16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265</v>
      </c>
      <c r="C7" s="78" t="s">
        <v>269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205</v>
      </c>
      <c r="B8" s="83" t="s">
        <v>254</v>
      </c>
      <c r="C8" s="80" t="s">
        <v>253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257</v>
      </c>
      <c r="C9" s="80" t="s">
        <v>258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260</v>
      </c>
      <c r="C10" s="80" t="s">
        <v>264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2">
    <cfRule type="expression" dxfId="165" priority="152" stopIfTrue="1">
      <formula>$A11&lt;&gt;""</formula>
    </cfRule>
  </conditionalFormatting>
  <conditionalFormatting sqref="BN10:BQ10">
    <cfRule type="expression" dxfId="135" priority="16" stopIfTrue="1">
      <formula>$A24&lt;&gt;""</formula>
    </cfRule>
  </conditionalFormatting>
  <conditionalFormatting sqref="A7:DU7">
    <cfRule type="expression" dxfId="134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2022-12-13T08:23:27Z</dcterms:modified>
</cp:coreProperties>
</file>