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市町村分担金内訳!$A$6:$DU$36</definedName>
    <definedName name="_xlnm._FilterDatabase" localSheetId="4" hidden="1">組合分担金内訳!$A$6:$BE$83</definedName>
    <definedName name="_xlnm._FilterDatabase" localSheetId="3" hidden="1">'廃棄物事業経費（歳出）'!$A$6:$CI$113</definedName>
    <definedName name="_xlnm._FilterDatabase" localSheetId="2" hidden="1">'廃棄物事業経費（歳入）'!$A$6:$AE$113</definedName>
    <definedName name="_xlnm._FilterDatabase" localSheetId="0" hidden="1">'廃棄物事業経費（市町村）'!$A$6:$DJ$83</definedName>
    <definedName name="_xlnm._FilterDatabase" localSheetId="1" hidden="1">'廃棄物事業経費（組合）'!$A$6:$DJ$36</definedName>
    <definedName name="_xlnm.Print_Area" localSheetId="6">経費集計!$A$1:$M$33</definedName>
    <definedName name="_xlnm.Print_Area" localSheetId="5">市町村分担金内訳!$2:$37</definedName>
    <definedName name="_xlnm.Print_Area" localSheetId="4">組合分担金内訳!$2:$84</definedName>
    <definedName name="_xlnm.Print_Area" localSheetId="3">'廃棄物事業経費（歳出）'!$2:$114</definedName>
    <definedName name="_xlnm.Print_Area" localSheetId="2">'廃棄物事業経費（歳入）'!$2:$114</definedName>
    <definedName name="_xlnm.Print_Area" localSheetId="0">'廃棄物事業経費（市町村）'!$2:$84</definedName>
    <definedName name="_xlnm.Print_Area" localSheetId="1">'廃棄物事業経費（組合）'!$2:$37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I12" i="5"/>
  <c r="I18" i="5"/>
  <c r="I24" i="5"/>
  <c r="I30" i="5"/>
  <c r="I36" i="5"/>
  <c r="I42" i="5"/>
  <c r="I48" i="5"/>
  <c r="I54" i="5"/>
  <c r="I60" i="5"/>
  <c r="I66" i="5"/>
  <c r="I72" i="5"/>
  <c r="I78" i="5"/>
  <c r="I84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G8" i="5"/>
  <c r="I8" i="5" s="1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G31" i="5"/>
  <c r="I31" i="5" s="1"/>
  <c r="G32" i="5"/>
  <c r="I32" i="5" s="1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I40" i="5" s="1"/>
  <c r="G41" i="5"/>
  <c r="I41" i="5" s="1"/>
  <c r="G42" i="5"/>
  <c r="G43" i="5"/>
  <c r="I43" i="5" s="1"/>
  <c r="G44" i="5"/>
  <c r="I44" i="5" s="1"/>
  <c r="G45" i="5"/>
  <c r="I45" i="5" s="1"/>
  <c r="G46" i="5"/>
  <c r="I46" i="5" s="1"/>
  <c r="G47" i="5"/>
  <c r="I47" i="5" s="1"/>
  <c r="G48" i="5"/>
  <c r="G49" i="5"/>
  <c r="I49" i="5" s="1"/>
  <c r="G50" i="5"/>
  <c r="I50" i="5" s="1"/>
  <c r="G51" i="5"/>
  <c r="I51" i="5" s="1"/>
  <c r="G52" i="5"/>
  <c r="I52" i="5" s="1"/>
  <c r="G53" i="5"/>
  <c r="I53" i="5" s="1"/>
  <c r="G54" i="5"/>
  <c r="G55" i="5"/>
  <c r="I55" i="5" s="1"/>
  <c r="G56" i="5"/>
  <c r="I56" i="5" s="1"/>
  <c r="G57" i="5"/>
  <c r="I57" i="5" s="1"/>
  <c r="G58" i="5"/>
  <c r="I58" i="5" s="1"/>
  <c r="G59" i="5"/>
  <c r="I59" i="5" s="1"/>
  <c r="G60" i="5"/>
  <c r="G61" i="5"/>
  <c r="I61" i="5" s="1"/>
  <c r="G62" i="5"/>
  <c r="I62" i="5" s="1"/>
  <c r="G63" i="5"/>
  <c r="I63" i="5" s="1"/>
  <c r="G64" i="5"/>
  <c r="I64" i="5" s="1"/>
  <c r="G65" i="5"/>
  <c r="I65" i="5" s="1"/>
  <c r="G66" i="5"/>
  <c r="G67" i="5"/>
  <c r="I67" i="5" s="1"/>
  <c r="G68" i="5"/>
  <c r="I68" i="5" s="1"/>
  <c r="G69" i="5"/>
  <c r="I69" i="5" s="1"/>
  <c r="G70" i="5"/>
  <c r="I70" i="5" s="1"/>
  <c r="G71" i="5"/>
  <c r="I71" i="5" s="1"/>
  <c r="G72" i="5"/>
  <c r="G73" i="5"/>
  <c r="I73" i="5" s="1"/>
  <c r="G74" i="5"/>
  <c r="I74" i="5" s="1"/>
  <c r="G75" i="5"/>
  <c r="I75" i="5" s="1"/>
  <c r="G76" i="5"/>
  <c r="I76" i="5" s="1"/>
  <c r="G77" i="5"/>
  <c r="I77" i="5" s="1"/>
  <c r="G78" i="5"/>
  <c r="G79" i="5"/>
  <c r="I79" i="5" s="1"/>
  <c r="G80" i="5"/>
  <c r="I80" i="5" s="1"/>
  <c r="G81" i="5"/>
  <c r="I81" i="5" s="1"/>
  <c r="G82" i="5"/>
  <c r="I82" i="5" s="1"/>
  <c r="G83" i="5"/>
  <c r="I83" i="5" s="1"/>
  <c r="G84" i="5"/>
  <c r="F9" i="5"/>
  <c r="F15" i="5"/>
  <c r="F21" i="5"/>
  <c r="F27" i="5"/>
  <c r="F33" i="5"/>
  <c r="F39" i="5"/>
  <c r="F45" i="5"/>
  <c r="F51" i="5"/>
  <c r="F57" i="5"/>
  <c r="F63" i="5"/>
  <c r="F69" i="5"/>
  <c r="F75" i="5"/>
  <c r="F8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D8" i="5"/>
  <c r="F8" i="5" s="1"/>
  <c r="D9" i="5"/>
  <c r="D10" i="5"/>
  <c r="D11" i="5"/>
  <c r="F11" i="5" s="1"/>
  <c r="D12" i="5"/>
  <c r="F12" i="5" s="1"/>
  <c r="D13" i="5"/>
  <c r="F13" i="5" s="1"/>
  <c r="D14" i="5"/>
  <c r="F14" i="5" s="1"/>
  <c r="D15" i="5"/>
  <c r="D16" i="5"/>
  <c r="D17" i="5"/>
  <c r="F17" i="5" s="1"/>
  <c r="D18" i="5"/>
  <c r="F18" i="5" s="1"/>
  <c r="D19" i="5"/>
  <c r="F19" i="5" s="1"/>
  <c r="D20" i="5"/>
  <c r="F20" i="5" s="1"/>
  <c r="D21" i="5"/>
  <c r="D22" i="5"/>
  <c r="D23" i="5"/>
  <c r="F23" i="5" s="1"/>
  <c r="D24" i="5"/>
  <c r="F24" i="5" s="1"/>
  <c r="D25" i="5"/>
  <c r="F25" i="5" s="1"/>
  <c r="D26" i="5"/>
  <c r="F26" i="5" s="1"/>
  <c r="D27" i="5"/>
  <c r="D28" i="5"/>
  <c r="D29" i="5"/>
  <c r="F29" i="5" s="1"/>
  <c r="D30" i="5"/>
  <c r="F30" i="5" s="1"/>
  <c r="D31" i="5"/>
  <c r="F31" i="5" s="1"/>
  <c r="D32" i="5"/>
  <c r="F32" i="5" s="1"/>
  <c r="D33" i="5"/>
  <c r="D34" i="5"/>
  <c r="D35" i="5"/>
  <c r="F35" i="5" s="1"/>
  <c r="D36" i="5"/>
  <c r="F36" i="5" s="1"/>
  <c r="D37" i="5"/>
  <c r="F37" i="5" s="1"/>
  <c r="D38" i="5"/>
  <c r="F38" i="5" s="1"/>
  <c r="D39" i="5"/>
  <c r="D40" i="5"/>
  <c r="D41" i="5"/>
  <c r="F41" i="5" s="1"/>
  <c r="D42" i="5"/>
  <c r="F42" i="5" s="1"/>
  <c r="D43" i="5"/>
  <c r="F43" i="5" s="1"/>
  <c r="D44" i="5"/>
  <c r="F44" i="5" s="1"/>
  <c r="D45" i="5"/>
  <c r="D46" i="5"/>
  <c r="D47" i="5"/>
  <c r="F47" i="5" s="1"/>
  <c r="D48" i="5"/>
  <c r="F48" i="5" s="1"/>
  <c r="D49" i="5"/>
  <c r="F49" i="5" s="1"/>
  <c r="D50" i="5"/>
  <c r="F50" i="5" s="1"/>
  <c r="D51" i="5"/>
  <c r="D52" i="5"/>
  <c r="D53" i="5"/>
  <c r="F53" i="5" s="1"/>
  <c r="D54" i="5"/>
  <c r="F54" i="5" s="1"/>
  <c r="D55" i="5"/>
  <c r="F55" i="5" s="1"/>
  <c r="D56" i="5"/>
  <c r="F56" i="5" s="1"/>
  <c r="D57" i="5"/>
  <c r="D58" i="5"/>
  <c r="D59" i="5"/>
  <c r="F59" i="5" s="1"/>
  <c r="D60" i="5"/>
  <c r="F60" i="5" s="1"/>
  <c r="D61" i="5"/>
  <c r="F61" i="5" s="1"/>
  <c r="D62" i="5"/>
  <c r="F62" i="5" s="1"/>
  <c r="D63" i="5"/>
  <c r="D64" i="5"/>
  <c r="D65" i="5"/>
  <c r="F65" i="5" s="1"/>
  <c r="D66" i="5"/>
  <c r="F66" i="5" s="1"/>
  <c r="D67" i="5"/>
  <c r="F67" i="5" s="1"/>
  <c r="D68" i="5"/>
  <c r="F68" i="5" s="1"/>
  <c r="D69" i="5"/>
  <c r="D70" i="5"/>
  <c r="D71" i="5"/>
  <c r="F71" i="5" s="1"/>
  <c r="D72" i="5"/>
  <c r="F72" i="5" s="1"/>
  <c r="D73" i="5"/>
  <c r="F73" i="5" s="1"/>
  <c r="D74" i="5"/>
  <c r="F74" i="5" s="1"/>
  <c r="D75" i="5"/>
  <c r="D76" i="5"/>
  <c r="D77" i="5"/>
  <c r="F77" i="5" s="1"/>
  <c r="D78" i="5"/>
  <c r="F78" i="5" s="1"/>
  <c r="D79" i="5"/>
  <c r="F79" i="5" s="1"/>
  <c r="D80" i="5"/>
  <c r="F80" i="5" s="1"/>
  <c r="D81" i="5"/>
  <c r="D82" i="5"/>
  <c r="D83" i="5"/>
  <c r="F83" i="5" s="1"/>
  <c r="D84" i="5"/>
  <c r="F8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Q36" i="4"/>
  <c r="BQ9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I31" i="4"/>
  <c r="BI67" i="4"/>
  <c r="BI103" i="4"/>
  <c r="BH99" i="4"/>
  <c r="BG20" i="4"/>
  <c r="AY8" i="4"/>
  <c r="AY9" i="4"/>
  <c r="AY10" i="4"/>
  <c r="AY11" i="4"/>
  <c r="AY12" i="4"/>
  <c r="AY13" i="4"/>
  <c r="AY14" i="4"/>
  <c r="AY15" i="4"/>
  <c r="AY16" i="4"/>
  <c r="AY17" i="4"/>
  <c r="AN17" i="4" s="1"/>
  <c r="BG17" i="4" s="1"/>
  <c r="AY18" i="4"/>
  <c r="AY19" i="4"/>
  <c r="AY20" i="4"/>
  <c r="AY21" i="4"/>
  <c r="AY22" i="4"/>
  <c r="AY23" i="4"/>
  <c r="AY24" i="4"/>
  <c r="AY25" i="4"/>
  <c r="AY26" i="4"/>
  <c r="AY27" i="4"/>
  <c r="AY28" i="4"/>
  <c r="AY29" i="4"/>
  <c r="AN29" i="4" s="1"/>
  <c r="BG29" i="4" s="1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N53" i="4" s="1"/>
  <c r="BG53" i="4" s="1"/>
  <c r="AY54" i="4"/>
  <c r="AY55" i="4"/>
  <c r="AY56" i="4"/>
  <c r="AY57" i="4"/>
  <c r="AY58" i="4"/>
  <c r="AY59" i="4"/>
  <c r="AY60" i="4"/>
  <c r="AY61" i="4"/>
  <c r="AY62" i="4"/>
  <c r="AY63" i="4"/>
  <c r="AY64" i="4"/>
  <c r="AY65" i="4"/>
  <c r="AN65" i="4" s="1"/>
  <c r="BG65" i="4" s="1"/>
  <c r="AY66" i="4"/>
  <c r="AY67" i="4"/>
  <c r="AY68" i="4"/>
  <c r="AY69" i="4"/>
  <c r="AY70" i="4"/>
  <c r="AY71" i="4"/>
  <c r="AY72" i="4"/>
  <c r="AY73" i="4"/>
  <c r="AY74" i="4"/>
  <c r="AY75" i="4"/>
  <c r="AY76" i="4"/>
  <c r="AY77" i="4"/>
  <c r="AN77" i="4" s="1"/>
  <c r="AY78" i="4"/>
  <c r="AY79" i="4"/>
  <c r="AY80" i="4"/>
  <c r="AY81" i="4"/>
  <c r="AY82" i="4"/>
  <c r="AY83" i="4"/>
  <c r="AY84" i="4"/>
  <c r="AY85" i="4"/>
  <c r="AY86" i="4"/>
  <c r="AY87" i="4"/>
  <c r="AY88" i="4"/>
  <c r="AY89" i="4"/>
  <c r="AN89" i="4" s="1"/>
  <c r="BG89" i="4" s="1"/>
  <c r="AY90" i="4"/>
  <c r="AY91" i="4"/>
  <c r="AY92" i="4"/>
  <c r="AY93" i="4"/>
  <c r="AY94" i="4"/>
  <c r="AY95" i="4"/>
  <c r="AY96" i="4"/>
  <c r="AY97" i="4"/>
  <c r="AY98" i="4"/>
  <c r="AY99" i="4"/>
  <c r="AY100" i="4"/>
  <c r="AY101" i="4"/>
  <c r="AN101" i="4" s="1"/>
  <c r="BG101" i="4" s="1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N113" i="4" s="1"/>
  <c r="AY114" i="4"/>
  <c r="AT8" i="4"/>
  <c r="AT9" i="4"/>
  <c r="AT10" i="4"/>
  <c r="AT11" i="4"/>
  <c r="AT12" i="4"/>
  <c r="AN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AT25" i="4"/>
  <c r="AT26" i="4"/>
  <c r="AT27" i="4"/>
  <c r="AT28" i="4"/>
  <c r="AT29" i="4"/>
  <c r="AT30" i="4"/>
  <c r="AN30" i="4" s="1"/>
  <c r="AT31" i="4"/>
  <c r="AT32" i="4"/>
  <c r="AN32" i="4" s="1"/>
  <c r="BG32" i="4" s="1"/>
  <c r="AT33" i="4"/>
  <c r="AT34" i="4"/>
  <c r="AT35" i="4"/>
  <c r="AT36" i="4"/>
  <c r="AN36" i="4" s="1"/>
  <c r="BG36" i="4" s="1"/>
  <c r="AT37" i="4"/>
  <c r="AT38" i="4"/>
  <c r="AN38" i="4" s="1"/>
  <c r="BG38" i="4" s="1"/>
  <c r="AT39" i="4"/>
  <c r="AT40" i="4"/>
  <c r="AT41" i="4"/>
  <c r="AT42" i="4"/>
  <c r="AN42" i="4" s="1"/>
  <c r="AT43" i="4"/>
  <c r="AT44" i="4"/>
  <c r="AN44" i="4" s="1"/>
  <c r="BG44" i="4" s="1"/>
  <c r="AT45" i="4"/>
  <c r="AT46" i="4"/>
  <c r="AT47" i="4"/>
  <c r="AT48" i="4"/>
  <c r="AN48" i="4" s="1"/>
  <c r="AT49" i="4"/>
  <c r="AT50" i="4"/>
  <c r="AN50" i="4" s="1"/>
  <c r="BG50" i="4" s="1"/>
  <c r="AT51" i="4"/>
  <c r="AT52" i="4"/>
  <c r="AT53" i="4"/>
  <c r="AT54" i="4"/>
  <c r="AN54" i="4" s="1"/>
  <c r="BG54" i="4" s="1"/>
  <c r="AT55" i="4"/>
  <c r="AT56" i="4"/>
  <c r="AN56" i="4" s="1"/>
  <c r="BG56" i="4" s="1"/>
  <c r="AT57" i="4"/>
  <c r="AT58" i="4"/>
  <c r="AT59" i="4"/>
  <c r="AT60" i="4"/>
  <c r="AN60" i="4" s="1"/>
  <c r="AT61" i="4"/>
  <c r="AT62" i="4"/>
  <c r="AN62" i="4" s="1"/>
  <c r="BG62" i="4" s="1"/>
  <c r="AT63" i="4"/>
  <c r="AT64" i="4"/>
  <c r="AT65" i="4"/>
  <c r="AT66" i="4"/>
  <c r="AN66" i="4" s="1"/>
  <c r="AT67" i="4"/>
  <c r="AT68" i="4"/>
  <c r="AN68" i="4" s="1"/>
  <c r="BG68" i="4" s="1"/>
  <c r="AT69" i="4"/>
  <c r="AT70" i="4"/>
  <c r="AT71" i="4"/>
  <c r="AT72" i="4"/>
  <c r="AN72" i="4" s="1"/>
  <c r="BG72" i="4" s="1"/>
  <c r="AT73" i="4"/>
  <c r="AT74" i="4"/>
  <c r="AN74" i="4" s="1"/>
  <c r="BG74" i="4" s="1"/>
  <c r="AT75" i="4"/>
  <c r="AT76" i="4"/>
  <c r="AT77" i="4"/>
  <c r="AT78" i="4"/>
  <c r="AN78" i="4" s="1"/>
  <c r="AT79" i="4"/>
  <c r="AT80" i="4"/>
  <c r="AN80" i="4" s="1"/>
  <c r="BG80" i="4" s="1"/>
  <c r="AT81" i="4"/>
  <c r="AT82" i="4"/>
  <c r="AT83" i="4"/>
  <c r="AT84" i="4"/>
  <c r="AN84" i="4" s="1"/>
  <c r="AT85" i="4"/>
  <c r="AT86" i="4"/>
  <c r="AN86" i="4" s="1"/>
  <c r="BG86" i="4" s="1"/>
  <c r="AT87" i="4"/>
  <c r="AT88" i="4"/>
  <c r="AT89" i="4"/>
  <c r="AT90" i="4"/>
  <c r="AN90" i="4" s="1"/>
  <c r="BG90" i="4" s="1"/>
  <c r="AT91" i="4"/>
  <c r="AT92" i="4"/>
  <c r="AN92" i="4" s="1"/>
  <c r="BG92" i="4" s="1"/>
  <c r="AT93" i="4"/>
  <c r="AT94" i="4"/>
  <c r="AT95" i="4"/>
  <c r="AT96" i="4"/>
  <c r="AN96" i="4" s="1"/>
  <c r="AT97" i="4"/>
  <c r="AT98" i="4"/>
  <c r="AN98" i="4" s="1"/>
  <c r="BG98" i="4" s="1"/>
  <c r="AT99" i="4"/>
  <c r="AT100" i="4"/>
  <c r="AT101" i="4"/>
  <c r="AT102" i="4"/>
  <c r="AN102" i="4" s="1"/>
  <c r="AT103" i="4"/>
  <c r="AT104" i="4"/>
  <c r="AN104" i="4" s="1"/>
  <c r="BG104" i="4" s="1"/>
  <c r="AT105" i="4"/>
  <c r="AT106" i="4"/>
  <c r="AT107" i="4"/>
  <c r="AT108" i="4"/>
  <c r="AN108" i="4" s="1"/>
  <c r="BG108" i="4" s="1"/>
  <c r="AT109" i="4"/>
  <c r="AT110" i="4"/>
  <c r="AN110" i="4" s="1"/>
  <c r="BG110" i="4" s="1"/>
  <c r="AT111" i="4"/>
  <c r="AT112" i="4"/>
  <c r="AT113" i="4"/>
  <c r="AT114" i="4"/>
  <c r="AN114" i="4" s="1"/>
  <c r="AO8" i="4"/>
  <c r="AO9" i="4"/>
  <c r="AN9" i="4" s="1"/>
  <c r="BG9" i="4" s="1"/>
  <c r="AO10" i="4"/>
  <c r="AO11" i="4"/>
  <c r="AO12" i="4"/>
  <c r="AO13" i="4"/>
  <c r="AN13" i="4" s="1"/>
  <c r="BG13" i="4" s="1"/>
  <c r="AO14" i="4"/>
  <c r="AO15" i="4"/>
  <c r="AN15" i="4" s="1"/>
  <c r="BG15" i="4" s="1"/>
  <c r="AO16" i="4"/>
  <c r="AO17" i="4"/>
  <c r="AO18" i="4"/>
  <c r="AO19" i="4"/>
  <c r="AN19" i="4" s="1"/>
  <c r="AO20" i="4"/>
  <c r="AO21" i="4"/>
  <c r="AN21" i="4" s="1"/>
  <c r="BG21" i="4" s="1"/>
  <c r="AO22" i="4"/>
  <c r="AO23" i="4"/>
  <c r="AO24" i="4"/>
  <c r="AO25" i="4"/>
  <c r="AN25" i="4" s="1"/>
  <c r="BG25" i="4" s="1"/>
  <c r="AO26" i="4"/>
  <c r="AO27" i="4"/>
  <c r="AN27" i="4" s="1"/>
  <c r="BG27" i="4" s="1"/>
  <c r="AO28" i="4"/>
  <c r="AO29" i="4"/>
  <c r="AO30" i="4"/>
  <c r="AO31" i="4"/>
  <c r="AN31" i="4" s="1"/>
  <c r="BG31" i="4" s="1"/>
  <c r="AO32" i="4"/>
  <c r="AO33" i="4"/>
  <c r="AN33" i="4" s="1"/>
  <c r="BG33" i="4" s="1"/>
  <c r="AO34" i="4"/>
  <c r="AO35" i="4"/>
  <c r="AO36" i="4"/>
  <c r="AO37" i="4"/>
  <c r="AN37" i="4" s="1"/>
  <c r="BG37" i="4" s="1"/>
  <c r="AO38" i="4"/>
  <c r="AO39" i="4"/>
  <c r="AN39" i="4" s="1"/>
  <c r="BG39" i="4" s="1"/>
  <c r="AO40" i="4"/>
  <c r="AO41" i="4"/>
  <c r="AO42" i="4"/>
  <c r="AO43" i="4"/>
  <c r="AN43" i="4" s="1"/>
  <c r="BG43" i="4" s="1"/>
  <c r="AO44" i="4"/>
  <c r="AO45" i="4"/>
  <c r="AN45" i="4" s="1"/>
  <c r="BG45" i="4" s="1"/>
  <c r="AO46" i="4"/>
  <c r="AO47" i="4"/>
  <c r="AO48" i="4"/>
  <c r="AO49" i="4"/>
  <c r="AN49" i="4" s="1"/>
  <c r="BG49" i="4" s="1"/>
  <c r="AO50" i="4"/>
  <c r="AO51" i="4"/>
  <c r="AN51" i="4" s="1"/>
  <c r="BG51" i="4" s="1"/>
  <c r="AO52" i="4"/>
  <c r="AO53" i="4"/>
  <c r="AO54" i="4"/>
  <c r="AO55" i="4"/>
  <c r="AN55" i="4" s="1"/>
  <c r="AO56" i="4"/>
  <c r="AO57" i="4"/>
  <c r="AN57" i="4" s="1"/>
  <c r="BG57" i="4" s="1"/>
  <c r="AO58" i="4"/>
  <c r="AO59" i="4"/>
  <c r="AO60" i="4"/>
  <c r="AO61" i="4"/>
  <c r="AN61" i="4" s="1"/>
  <c r="BG61" i="4" s="1"/>
  <c r="AO62" i="4"/>
  <c r="AO63" i="4"/>
  <c r="AN63" i="4" s="1"/>
  <c r="BG63" i="4" s="1"/>
  <c r="AO64" i="4"/>
  <c r="AO65" i="4"/>
  <c r="AO66" i="4"/>
  <c r="AO67" i="4"/>
  <c r="AN67" i="4" s="1"/>
  <c r="BG67" i="4" s="1"/>
  <c r="AO68" i="4"/>
  <c r="AO69" i="4"/>
  <c r="AN69" i="4" s="1"/>
  <c r="BG69" i="4" s="1"/>
  <c r="AO70" i="4"/>
  <c r="AO71" i="4"/>
  <c r="AO72" i="4"/>
  <c r="AO73" i="4"/>
  <c r="AN73" i="4" s="1"/>
  <c r="BG73" i="4" s="1"/>
  <c r="AO74" i="4"/>
  <c r="AO75" i="4"/>
  <c r="AN75" i="4" s="1"/>
  <c r="BG75" i="4" s="1"/>
  <c r="AO76" i="4"/>
  <c r="AO77" i="4"/>
  <c r="AO78" i="4"/>
  <c r="AO79" i="4"/>
  <c r="AN79" i="4" s="1"/>
  <c r="BG79" i="4" s="1"/>
  <c r="AO80" i="4"/>
  <c r="AO81" i="4"/>
  <c r="AN81" i="4" s="1"/>
  <c r="BG81" i="4" s="1"/>
  <c r="AO82" i="4"/>
  <c r="AO83" i="4"/>
  <c r="AO84" i="4"/>
  <c r="AO85" i="4"/>
  <c r="AN85" i="4" s="1"/>
  <c r="BG85" i="4" s="1"/>
  <c r="AO86" i="4"/>
  <c r="AO87" i="4"/>
  <c r="AN87" i="4" s="1"/>
  <c r="BG87" i="4" s="1"/>
  <c r="AO88" i="4"/>
  <c r="AO89" i="4"/>
  <c r="AO90" i="4"/>
  <c r="AO91" i="4"/>
  <c r="AN91" i="4" s="1"/>
  <c r="AO92" i="4"/>
  <c r="AO93" i="4"/>
  <c r="AN93" i="4" s="1"/>
  <c r="BG93" i="4" s="1"/>
  <c r="AO94" i="4"/>
  <c r="AO95" i="4"/>
  <c r="AO96" i="4"/>
  <c r="AO97" i="4"/>
  <c r="AN97" i="4" s="1"/>
  <c r="BG97" i="4" s="1"/>
  <c r="AO98" i="4"/>
  <c r="AO99" i="4"/>
  <c r="AN99" i="4" s="1"/>
  <c r="BG99" i="4" s="1"/>
  <c r="AO100" i="4"/>
  <c r="AO101" i="4"/>
  <c r="AO102" i="4"/>
  <c r="AO103" i="4"/>
  <c r="AN103" i="4" s="1"/>
  <c r="BG103" i="4" s="1"/>
  <c r="AO104" i="4"/>
  <c r="AO105" i="4"/>
  <c r="AN105" i="4" s="1"/>
  <c r="BG105" i="4" s="1"/>
  <c r="AO106" i="4"/>
  <c r="AO107" i="4"/>
  <c r="AO108" i="4"/>
  <c r="AO109" i="4"/>
  <c r="AN109" i="4" s="1"/>
  <c r="BG109" i="4" s="1"/>
  <c r="AO110" i="4"/>
  <c r="AO111" i="4"/>
  <c r="AN111" i="4" s="1"/>
  <c r="BG111" i="4" s="1"/>
  <c r="AO112" i="4"/>
  <c r="AO113" i="4"/>
  <c r="AO114" i="4"/>
  <c r="AN8" i="4"/>
  <c r="BG8" i="4" s="1"/>
  <c r="AN10" i="4"/>
  <c r="AN11" i="4"/>
  <c r="BG11" i="4" s="1"/>
  <c r="AN14" i="4"/>
  <c r="BG14" i="4" s="1"/>
  <c r="AN16" i="4"/>
  <c r="AN20" i="4"/>
  <c r="AN22" i="4"/>
  <c r="AN23" i="4"/>
  <c r="BG23" i="4" s="1"/>
  <c r="AN26" i="4"/>
  <c r="BG26" i="4" s="1"/>
  <c r="AN28" i="4"/>
  <c r="BG28" i="4" s="1"/>
  <c r="AN34" i="4"/>
  <c r="AN35" i="4"/>
  <c r="BG35" i="4" s="1"/>
  <c r="AN40" i="4"/>
  <c r="AN46" i="4"/>
  <c r="AN47" i="4"/>
  <c r="BG47" i="4" s="1"/>
  <c r="AN52" i="4"/>
  <c r="AN58" i="4"/>
  <c r="AN59" i="4"/>
  <c r="BG59" i="4" s="1"/>
  <c r="AN64" i="4"/>
  <c r="AN70" i="4"/>
  <c r="AN71" i="4"/>
  <c r="BG71" i="4" s="1"/>
  <c r="AN76" i="4"/>
  <c r="AN82" i="4"/>
  <c r="BG82" i="4" s="1"/>
  <c r="AN83" i="4"/>
  <c r="BG83" i="4" s="1"/>
  <c r="AN88" i="4"/>
  <c r="AN94" i="4"/>
  <c r="AN95" i="4"/>
  <c r="BG95" i="4" s="1"/>
  <c r="AN100" i="4"/>
  <c r="AN106" i="4"/>
  <c r="AN107" i="4"/>
  <c r="BG107" i="4" s="1"/>
  <c r="AN112" i="4"/>
  <c r="AG8" i="4"/>
  <c r="AG9" i="4"/>
  <c r="AF9" i="4" s="1"/>
  <c r="AG10" i="4"/>
  <c r="AG11" i="4"/>
  <c r="AG12" i="4"/>
  <c r="AG13" i="4"/>
  <c r="AG14" i="4"/>
  <c r="AG15" i="4"/>
  <c r="AF15" i="4" s="1"/>
  <c r="AG16" i="4"/>
  <c r="AG17" i="4"/>
  <c r="AG18" i="4"/>
  <c r="AG19" i="4"/>
  <c r="AG20" i="4"/>
  <c r="AG21" i="4"/>
  <c r="AF21" i="4" s="1"/>
  <c r="AG22" i="4"/>
  <c r="AG23" i="4"/>
  <c r="AG24" i="4"/>
  <c r="AG25" i="4"/>
  <c r="AG26" i="4"/>
  <c r="AG27" i="4"/>
  <c r="AF27" i="4" s="1"/>
  <c r="AG28" i="4"/>
  <c r="AG29" i="4"/>
  <c r="AG30" i="4"/>
  <c r="AF30" i="4" s="1"/>
  <c r="AG31" i="4"/>
  <c r="AG32" i="4"/>
  <c r="AG33" i="4"/>
  <c r="AF33" i="4" s="1"/>
  <c r="AG34" i="4"/>
  <c r="AF34" i="4" s="1"/>
  <c r="BG34" i="4" s="1"/>
  <c r="AG35" i="4"/>
  <c r="AG36" i="4"/>
  <c r="AG37" i="4"/>
  <c r="AG38" i="4"/>
  <c r="AG39" i="4"/>
  <c r="AF39" i="4" s="1"/>
  <c r="AG40" i="4"/>
  <c r="AF40" i="4" s="1"/>
  <c r="BG40" i="4" s="1"/>
  <c r="AG41" i="4"/>
  <c r="AG42" i="4"/>
  <c r="AF42" i="4" s="1"/>
  <c r="AG43" i="4"/>
  <c r="AG44" i="4"/>
  <c r="AG45" i="4"/>
  <c r="AF45" i="4" s="1"/>
  <c r="AG46" i="4"/>
  <c r="AF46" i="4" s="1"/>
  <c r="AG47" i="4"/>
  <c r="AG48" i="4"/>
  <c r="AG49" i="4"/>
  <c r="AG50" i="4"/>
  <c r="AG51" i="4"/>
  <c r="AF51" i="4" s="1"/>
  <c r="AG52" i="4"/>
  <c r="AF52" i="4" s="1"/>
  <c r="BG52" i="4" s="1"/>
  <c r="AG53" i="4"/>
  <c r="AG54" i="4"/>
  <c r="AG55" i="4"/>
  <c r="AG56" i="4"/>
  <c r="AG57" i="4"/>
  <c r="AF57" i="4" s="1"/>
  <c r="AG58" i="4"/>
  <c r="AF58" i="4" s="1"/>
  <c r="BG58" i="4" s="1"/>
  <c r="AG59" i="4"/>
  <c r="AG60" i="4"/>
  <c r="AG61" i="4"/>
  <c r="AG62" i="4"/>
  <c r="AG63" i="4"/>
  <c r="AF63" i="4" s="1"/>
  <c r="AG64" i="4"/>
  <c r="AF64" i="4" s="1"/>
  <c r="AG65" i="4"/>
  <c r="AG66" i="4"/>
  <c r="AF66" i="4" s="1"/>
  <c r="AG67" i="4"/>
  <c r="AG68" i="4"/>
  <c r="AG69" i="4"/>
  <c r="AF69" i="4" s="1"/>
  <c r="AG70" i="4"/>
  <c r="AF70" i="4" s="1"/>
  <c r="BG70" i="4" s="1"/>
  <c r="AG71" i="4"/>
  <c r="AG72" i="4"/>
  <c r="AG73" i="4"/>
  <c r="AG74" i="4"/>
  <c r="AG75" i="4"/>
  <c r="AF75" i="4" s="1"/>
  <c r="AG76" i="4"/>
  <c r="AF76" i="4" s="1"/>
  <c r="BG76" i="4" s="1"/>
  <c r="AG77" i="4"/>
  <c r="AG78" i="4"/>
  <c r="AF78" i="4" s="1"/>
  <c r="AG79" i="4"/>
  <c r="AG80" i="4"/>
  <c r="AG81" i="4"/>
  <c r="AF81" i="4" s="1"/>
  <c r="AG82" i="4"/>
  <c r="AF82" i="4" s="1"/>
  <c r="AG83" i="4"/>
  <c r="AG84" i="4"/>
  <c r="AG85" i="4"/>
  <c r="AG86" i="4"/>
  <c r="AG87" i="4"/>
  <c r="AF87" i="4" s="1"/>
  <c r="AG88" i="4"/>
  <c r="AF88" i="4" s="1"/>
  <c r="BG88" i="4" s="1"/>
  <c r="AG89" i="4"/>
  <c r="AG90" i="4"/>
  <c r="AG91" i="4"/>
  <c r="AG92" i="4"/>
  <c r="AG93" i="4"/>
  <c r="AF93" i="4" s="1"/>
  <c r="AG94" i="4"/>
  <c r="AF94" i="4" s="1"/>
  <c r="BG94" i="4" s="1"/>
  <c r="AG95" i="4"/>
  <c r="AG96" i="4"/>
  <c r="AG97" i="4"/>
  <c r="AG98" i="4"/>
  <c r="AG99" i="4"/>
  <c r="AF99" i="4" s="1"/>
  <c r="AG100" i="4"/>
  <c r="AF100" i="4" s="1"/>
  <c r="AG101" i="4"/>
  <c r="AG102" i="4"/>
  <c r="AF102" i="4" s="1"/>
  <c r="AG103" i="4"/>
  <c r="AG104" i="4"/>
  <c r="AG105" i="4"/>
  <c r="AF105" i="4" s="1"/>
  <c r="AG106" i="4"/>
  <c r="AF106" i="4" s="1"/>
  <c r="BG106" i="4" s="1"/>
  <c r="AG107" i="4"/>
  <c r="AG108" i="4"/>
  <c r="AG109" i="4"/>
  <c r="AG110" i="4"/>
  <c r="AG111" i="4"/>
  <c r="AF111" i="4" s="1"/>
  <c r="AG112" i="4"/>
  <c r="AF112" i="4" s="1"/>
  <c r="BG112" i="4" s="1"/>
  <c r="AG113" i="4"/>
  <c r="AG114" i="4"/>
  <c r="AF114" i="4" s="1"/>
  <c r="AF8" i="4"/>
  <c r="AF10" i="4"/>
  <c r="BG10" i="4" s="1"/>
  <c r="AF11" i="4"/>
  <c r="AF12" i="4"/>
  <c r="AF13" i="4"/>
  <c r="AF14" i="4"/>
  <c r="AF16" i="4"/>
  <c r="AF17" i="4"/>
  <c r="AF18" i="4"/>
  <c r="AF19" i="4"/>
  <c r="AF20" i="4"/>
  <c r="AF22" i="4"/>
  <c r="AF23" i="4"/>
  <c r="AF24" i="4"/>
  <c r="AF25" i="4"/>
  <c r="AF26" i="4"/>
  <c r="AF28" i="4"/>
  <c r="AF29" i="4"/>
  <c r="AF31" i="4"/>
  <c r="AF32" i="4"/>
  <c r="AF35" i="4"/>
  <c r="AF36" i="4"/>
  <c r="AF37" i="4"/>
  <c r="AF38" i="4"/>
  <c r="AF41" i="4"/>
  <c r="AF43" i="4"/>
  <c r="AF44" i="4"/>
  <c r="AF47" i="4"/>
  <c r="AF48" i="4"/>
  <c r="AF49" i="4"/>
  <c r="AF50" i="4"/>
  <c r="AF53" i="4"/>
  <c r="AF54" i="4"/>
  <c r="AF55" i="4"/>
  <c r="AF56" i="4"/>
  <c r="AF59" i="4"/>
  <c r="AF60" i="4"/>
  <c r="AF61" i="4"/>
  <c r="AF62" i="4"/>
  <c r="AF65" i="4"/>
  <c r="AF67" i="4"/>
  <c r="AF68" i="4"/>
  <c r="AF71" i="4"/>
  <c r="AF72" i="4"/>
  <c r="AF73" i="4"/>
  <c r="AF74" i="4"/>
  <c r="AF77" i="4"/>
  <c r="AF79" i="4"/>
  <c r="AF80" i="4"/>
  <c r="AF83" i="4"/>
  <c r="AF84" i="4"/>
  <c r="AF85" i="4"/>
  <c r="AF86" i="4"/>
  <c r="AF89" i="4"/>
  <c r="AF90" i="4"/>
  <c r="AF91" i="4"/>
  <c r="AF92" i="4"/>
  <c r="AF95" i="4"/>
  <c r="AF96" i="4"/>
  <c r="AF97" i="4"/>
  <c r="AF98" i="4"/>
  <c r="AF101" i="4"/>
  <c r="AF103" i="4"/>
  <c r="AF104" i="4"/>
  <c r="AF107" i="4"/>
  <c r="AF108" i="4"/>
  <c r="AF109" i="4"/>
  <c r="AF110" i="4"/>
  <c r="AF11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W92" i="4"/>
  <c r="CA92" i="4" s="1"/>
  <c r="W93" i="4"/>
  <c r="CA93" i="4" s="1"/>
  <c r="W94" i="4"/>
  <c r="CA94" i="4" s="1"/>
  <c r="W95" i="4"/>
  <c r="CA95" i="4" s="1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CA101" i="4" s="1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CA107" i="4" s="1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CA113" i="4" s="1"/>
  <c r="W114" i="4"/>
  <c r="CA11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L73" i="4" s="1"/>
  <c r="BP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R92" i="4"/>
  <c r="BV92" i="4" s="1"/>
  <c r="R93" i="4"/>
  <c r="BV93" i="4" s="1"/>
  <c r="R94" i="4"/>
  <c r="BV94" i="4" s="1"/>
  <c r="R95" i="4"/>
  <c r="BV95" i="4" s="1"/>
  <c r="R96" i="4"/>
  <c r="BV96" i="4" s="1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BV102" i="4" s="1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BV108" i="4" s="1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BV114" i="4" s="1"/>
  <c r="M8" i="4"/>
  <c r="BQ8" i="4" s="1"/>
  <c r="M9" i="4"/>
  <c r="M10" i="4"/>
  <c r="BQ10" i="4" s="1"/>
  <c r="M11" i="4"/>
  <c r="BQ11" i="4" s="1"/>
  <c r="M12" i="4"/>
  <c r="BQ12" i="4" s="1"/>
  <c r="M13" i="4"/>
  <c r="BQ13" i="4" s="1"/>
  <c r="M14" i="4"/>
  <c r="BQ14" i="4" s="1"/>
  <c r="M15" i="4"/>
  <c r="M16" i="4"/>
  <c r="BQ16" i="4" s="1"/>
  <c r="M17" i="4"/>
  <c r="BQ17" i="4" s="1"/>
  <c r="M18" i="4"/>
  <c r="BQ18" i="4" s="1"/>
  <c r="M19" i="4"/>
  <c r="BQ19" i="4" s="1"/>
  <c r="M20" i="4"/>
  <c r="BQ20" i="4" s="1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M32" i="4"/>
  <c r="BQ32" i="4" s="1"/>
  <c r="M33" i="4"/>
  <c r="M34" i="4"/>
  <c r="BQ34" i="4" s="1"/>
  <c r="M35" i="4"/>
  <c r="BQ35" i="4" s="1"/>
  <c r="M36" i="4"/>
  <c r="L36" i="4" s="1"/>
  <c r="BP36" i="4" s="1"/>
  <c r="M37" i="4"/>
  <c r="BQ37" i="4" s="1"/>
  <c r="M38" i="4"/>
  <c r="BQ38" i="4" s="1"/>
  <c r="M39" i="4"/>
  <c r="M40" i="4"/>
  <c r="BQ40" i="4" s="1"/>
  <c r="M41" i="4"/>
  <c r="BQ41" i="4" s="1"/>
  <c r="M42" i="4"/>
  <c r="BQ42" i="4" s="1"/>
  <c r="M43" i="4"/>
  <c r="BQ43" i="4" s="1"/>
  <c r="M44" i="4"/>
  <c r="BQ44" i="4" s="1"/>
  <c r="M45" i="4"/>
  <c r="M46" i="4"/>
  <c r="BQ46" i="4" s="1"/>
  <c r="M47" i="4"/>
  <c r="BQ47" i="4" s="1"/>
  <c r="M48" i="4"/>
  <c r="BQ48" i="4" s="1"/>
  <c r="M49" i="4"/>
  <c r="BQ49" i="4" s="1"/>
  <c r="M50" i="4"/>
  <c r="BQ50" i="4" s="1"/>
  <c r="M51" i="4"/>
  <c r="M52" i="4"/>
  <c r="BQ52" i="4" s="1"/>
  <c r="M53" i="4"/>
  <c r="BQ53" i="4" s="1"/>
  <c r="M54" i="4"/>
  <c r="BQ54" i="4" s="1"/>
  <c r="M55" i="4"/>
  <c r="BQ55" i="4" s="1"/>
  <c r="M56" i="4"/>
  <c r="BQ56" i="4" s="1"/>
  <c r="M57" i="4"/>
  <c r="M58" i="4"/>
  <c r="BQ58" i="4" s="1"/>
  <c r="M59" i="4"/>
  <c r="BQ59" i="4" s="1"/>
  <c r="M60" i="4"/>
  <c r="BQ60" i="4" s="1"/>
  <c r="M61" i="4"/>
  <c r="BQ61" i="4" s="1"/>
  <c r="M62" i="4"/>
  <c r="BQ62" i="4" s="1"/>
  <c r="M63" i="4"/>
  <c r="M64" i="4"/>
  <c r="BQ64" i="4" s="1"/>
  <c r="M65" i="4"/>
  <c r="BQ65" i="4" s="1"/>
  <c r="M66" i="4"/>
  <c r="BQ66" i="4" s="1"/>
  <c r="M67" i="4"/>
  <c r="BQ67" i="4" s="1"/>
  <c r="M68" i="4"/>
  <c r="BQ68" i="4" s="1"/>
  <c r="M69" i="4"/>
  <c r="M70" i="4"/>
  <c r="BQ70" i="4" s="1"/>
  <c r="M71" i="4"/>
  <c r="BQ71" i="4" s="1"/>
  <c r="M72" i="4"/>
  <c r="BQ72" i="4" s="1"/>
  <c r="M73" i="4"/>
  <c r="BQ73" i="4" s="1"/>
  <c r="M74" i="4"/>
  <c r="BQ74" i="4" s="1"/>
  <c r="M75" i="4"/>
  <c r="M76" i="4"/>
  <c r="BQ76" i="4" s="1"/>
  <c r="M77" i="4"/>
  <c r="BQ77" i="4" s="1"/>
  <c r="M78" i="4"/>
  <c r="BQ78" i="4" s="1"/>
  <c r="M79" i="4"/>
  <c r="BQ79" i="4" s="1"/>
  <c r="M80" i="4"/>
  <c r="BQ80" i="4" s="1"/>
  <c r="M81" i="4"/>
  <c r="M82" i="4"/>
  <c r="BQ82" i="4" s="1"/>
  <c r="M83" i="4"/>
  <c r="BQ83" i="4" s="1"/>
  <c r="M84" i="4"/>
  <c r="BQ84" i="4" s="1"/>
  <c r="M85" i="4"/>
  <c r="BQ85" i="4" s="1"/>
  <c r="M86" i="4"/>
  <c r="BQ86" i="4" s="1"/>
  <c r="M87" i="4"/>
  <c r="M88" i="4"/>
  <c r="BQ88" i="4" s="1"/>
  <c r="M89" i="4"/>
  <c r="BQ89" i="4" s="1"/>
  <c r="M90" i="4"/>
  <c r="BQ90" i="4" s="1"/>
  <c r="M91" i="4"/>
  <c r="M92" i="4"/>
  <c r="BQ92" i="4" s="1"/>
  <c r="M93" i="4"/>
  <c r="M94" i="4"/>
  <c r="BQ94" i="4" s="1"/>
  <c r="M95" i="4"/>
  <c r="BQ95" i="4" s="1"/>
  <c r="M96" i="4"/>
  <c r="BQ96" i="4" s="1"/>
  <c r="M97" i="4"/>
  <c r="BQ97" i="4" s="1"/>
  <c r="M98" i="4"/>
  <c r="BQ98" i="4" s="1"/>
  <c r="M99" i="4"/>
  <c r="M100" i="4"/>
  <c r="BQ100" i="4" s="1"/>
  <c r="M101" i="4"/>
  <c r="BQ101" i="4" s="1"/>
  <c r="M102" i="4"/>
  <c r="BQ102" i="4" s="1"/>
  <c r="M103" i="4"/>
  <c r="BQ103" i="4" s="1"/>
  <c r="M104" i="4"/>
  <c r="BQ104" i="4" s="1"/>
  <c r="M105" i="4"/>
  <c r="M106" i="4"/>
  <c r="BQ106" i="4" s="1"/>
  <c r="M107" i="4"/>
  <c r="BQ107" i="4" s="1"/>
  <c r="M108" i="4"/>
  <c r="BQ108" i="4" s="1"/>
  <c r="M109" i="4"/>
  <c r="BQ109" i="4" s="1"/>
  <c r="M110" i="4"/>
  <c r="BQ110" i="4" s="1"/>
  <c r="M111" i="4"/>
  <c r="M112" i="4"/>
  <c r="BQ112" i="4" s="1"/>
  <c r="M113" i="4"/>
  <c r="BQ113" i="4" s="1"/>
  <c r="M114" i="4"/>
  <c r="BQ114" i="4" s="1"/>
  <c r="L11" i="4"/>
  <c r="BP11" i="4" s="1"/>
  <c r="L17" i="4"/>
  <c r="BP17" i="4" s="1"/>
  <c r="L23" i="4"/>
  <c r="L29" i="4"/>
  <c r="BP29" i="4" s="1"/>
  <c r="L35" i="4"/>
  <c r="BP35" i="4" s="1"/>
  <c r="L41" i="4"/>
  <c r="BP41" i="4" s="1"/>
  <c r="L47" i="4"/>
  <c r="BP47" i="4" s="1"/>
  <c r="L53" i="4"/>
  <c r="BP53" i="4" s="1"/>
  <c r="L59" i="4"/>
  <c r="BP59" i="4" s="1"/>
  <c r="L65" i="4"/>
  <c r="BP65" i="4" s="1"/>
  <c r="L71" i="4"/>
  <c r="BP71" i="4" s="1"/>
  <c r="L77" i="4"/>
  <c r="BP77" i="4" s="1"/>
  <c r="L83" i="4"/>
  <c r="BP83" i="4" s="1"/>
  <c r="L89" i="4"/>
  <c r="BP89" i="4" s="1"/>
  <c r="L95" i="4"/>
  <c r="L101" i="4"/>
  <c r="BP101" i="4" s="1"/>
  <c r="L107" i="4"/>
  <c r="BP107" i="4" s="1"/>
  <c r="L113" i="4"/>
  <c r="BP113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E32" i="4"/>
  <c r="BI32" i="4" s="1"/>
  <c r="E33" i="4"/>
  <c r="BI33" i="4" s="1"/>
  <c r="E34" i="4"/>
  <c r="E35" i="4"/>
  <c r="BI35" i="4" s="1"/>
  <c r="E36" i="4"/>
  <c r="BI36" i="4" s="1"/>
  <c r="E37" i="4"/>
  <c r="BI37" i="4" s="1"/>
  <c r="E38" i="4"/>
  <c r="BI38" i="4" s="1"/>
  <c r="E39" i="4"/>
  <c r="BI39" i="4" s="1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BI51" i="4" s="1"/>
  <c r="E52" i="4"/>
  <c r="E53" i="4"/>
  <c r="BI53" i="4" s="1"/>
  <c r="E54" i="4"/>
  <c r="BI54" i="4" s="1"/>
  <c r="E55" i="4"/>
  <c r="BI55" i="4" s="1"/>
  <c r="E56" i="4"/>
  <c r="BI56" i="4" s="1"/>
  <c r="E57" i="4"/>
  <c r="BI57" i="4" s="1"/>
  <c r="E58" i="4"/>
  <c r="E59" i="4"/>
  <c r="BI59" i="4" s="1"/>
  <c r="E60" i="4"/>
  <c r="BI60" i="4" s="1"/>
  <c r="E61" i="4"/>
  <c r="BI61" i="4" s="1"/>
  <c r="E62" i="4"/>
  <c r="BI62" i="4" s="1"/>
  <c r="E63" i="4"/>
  <c r="BI63" i="4" s="1"/>
  <c r="E64" i="4"/>
  <c r="E65" i="4"/>
  <c r="BI65" i="4" s="1"/>
  <c r="E66" i="4"/>
  <c r="BI66" i="4" s="1"/>
  <c r="E67" i="4"/>
  <c r="E68" i="4"/>
  <c r="BI68" i="4" s="1"/>
  <c r="E69" i="4"/>
  <c r="BI69" i="4" s="1"/>
  <c r="E70" i="4"/>
  <c r="E71" i="4"/>
  <c r="BI71" i="4" s="1"/>
  <c r="E72" i="4"/>
  <c r="BI72" i="4" s="1"/>
  <c r="E73" i="4"/>
  <c r="BI73" i="4" s="1"/>
  <c r="E74" i="4"/>
  <c r="BI74" i="4" s="1"/>
  <c r="E75" i="4"/>
  <c r="BI75" i="4" s="1"/>
  <c r="E76" i="4"/>
  <c r="E77" i="4"/>
  <c r="BI77" i="4" s="1"/>
  <c r="E78" i="4"/>
  <c r="BI78" i="4" s="1"/>
  <c r="E79" i="4"/>
  <c r="BI79" i="4" s="1"/>
  <c r="E80" i="4"/>
  <c r="BI80" i="4" s="1"/>
  <c r="E81" i="4"/>
  <c r="BI81" i="4" s="1"/>
  <c r="E82" i="4"/>
  <c r="E83" i="4"/>
  <c r="BI83" i="4" s="1"/>
  <c r="E84" i="4"/>
  <c r="BI84" i="4" s="1"/>
  <c r="E85" i="4"/>
  <c r="BI85" i="4" s="1"/>
  <c r="E86" i="4"/>
  <c r="BI86" i="4" s="1"/>
  <c r="E87" i="4"/>
  <c r="BI87" i="4" s="1"/>
  <c r="E88" i="4"/>
  <c r="E89" i="4"/>
  <c r="BI89" i="4" s="1"/>
  <c r="E90" i="4"/>
  <c r="BI90" i="4" s="1"/>
  <c r="E91" i="4"/>
  <c r="BI91" i="4" s="1"/>
  <c r="E92" i="4"/>
  <c r="BI92" i="4" s="1"/>
  <c r="E93" i="4"/>
  <c r="BI93" i="4" s="1"/>
  <c r="E94" i="4"/>
  <c r="E95" i="4"/>
  <c r="BI95" i="4" s="1"/>
  <c r="E96" i="4"/>
  <c r="BI96" i="4" s="1"/>
  <c r="E97" i="4"/>
  <c r="BI97" i="4" s="1"/>
  <c r="E98" i="4"/>
  <c r="BI98" i="4" s="1"/>
  <c r="E99" i="4"/>
  <c r="BI99" i="4" s="1"/>
  <c r="E100" i="4"/>
  <c r="E101" i="4"/>
  <c r="BI101" i="4" s="1"/>
  <c r="E102" i="4"/>
  <c r="BI102" i="4" s="1"/>
  <c r="E103" i="4"/>
  <c r="E104" i="4"/>
  <c r="BI104" i="4" s="1"/>
  <c r="E105" i="4"/>
  <c r="BI105" i="4" s="1"/>
  <c r="E106" i="4"/>
  <c r="E107" i="4"/>
  <c r="BI107" i="4" s="1"/>
  <c r="E108" i="4"/>
  <c r="BI108" i="4" s="1"/>
  <c r="E109" i="4"/>
  <c r="BI109" i="4" s="1"/>
  <c r="E110" i="4"/>
  <c r="BI110" i="4" s="1"/>
  <c r="E111" i="4"/>
  <c r="BI111" i="4" s="1"/>
  <c r="E112" i="4"/>
  <c r="E113" i="4"/>
  <c r="BI113" i="4" s="1"/>
  <c r="E114" i="4"/>
  <c r="BI114" i="4" s="1"/>
  <c r="D9" i="4"/>
  <c r="D13" i="4"/>
  <c r="D15" i="4"/>
  <c r="D19" i="4"/>
  <c r="D21" i="4"/>
  <c r="D24" i="4"/>
  <c r="D25" i="4"/>
  <c r="D27" i="4"/>
  <c r="D31" i="4"/>
  <c r="D33" i="4"/>
  <c r="D37" i="4"/>
  <c r="BH37" i="4" s="1"/>
  <c r="D39" i="4"/>
  <c r="D42" i="4"/>
  <c r="D43" i="4"/>
  <c r="D45" i="4"/>
  <c r="D49" i="4"/>
  <c r="D51" i="4"/>
  <c r="D55" i="4"/>
  <c r="D57" i="4"/>
  <c r="D60" i="4"/>
  <c r="D61" i="4"/>
  <c r="D63" i="4"/>
  <c r="D67" i="4"/>
  <c r="D69" i="4"/>
  <c r="D73" i="4"/>
  <c r="BH73" i="4" s="1"/>
  <c r="D75" i="4"/>
  <c r="BH75" i="4" s="1"/>
  <c r="D78" i="4"/>
  <c r="D79" i="4"/>
  <c r="BH79" i="4" s="1"/>
  <c r="D81" i="4"/>
  <c r="BH81" i="4" s="1"/>
  <c r="D85" i="4"/>
  <c r="BH85" i="4" s="1"/>
  <c r="D87" i="4"/>
  <c r="BH87" i="4" s="1"/>
  <c r="D91" i="4"/>
  <c r="D93" i="4"/>
  <c r="BH93" i="4" s="1"/>
  <c r="D96" i="4"/>
  <c r="D97" i="4"/>
  <c r="BH97" i="4" s="1"/>
  <c r="D99" i="4"/>
  <c r="D103" i="4"/>
  <c r="BH103" i="4" s="1"/>
  <c r="D105" i="4"/>
  <c r="BH105" i="4" s="1"/>
  <c r="D109" i="4"/>
  <c r="BH109" i="4" s="1"/>
  <c r="D111" i="4"/>
  <c r="BH111" i="4" s="1"/>
  <c r="D11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W8" i="3"/>
  <c r="W9" i="3"/>
  <c r="W14" i="3"/>
  <c r="W15" i="3"/>
  <c r="W20" i="3"/>
  <c r="W21" i="3"/>
  <c r="W26" i="3"/>
  <c r="W27" i="3"/>
  <c r="W32" i="3"/>
  <c r="W33" i="3"/>
  <c r="W38" i="3"/>
  <c r="W39" i="3"/>
  <c r="W44" i="3"/>
  <c r="W45" i="3"/>
  <c r="W50" i="3"/>
  <c r="W51" i="3"/>
  <c r="W56" i="3"/>
  <c r="W57" i="3"/>
  <c r="W62" i="3"/>
  <c r="W63" i="3"/>
  <c r="W68" i="3"/>
  <c r="W69" i="3"/>
  <c r="W74" i="3"/>
  <c r="W75" i="3"/>
  <c r="W80" i="3"/>
  <c r="W81" i="3"/>
  <c r="W86" i="3"/>
  <c r="W87" i="3"/>
  <c r="W92" i="3"/>
  <c r="W93" i="3"/>
  <c r="W98" i="3"/>
  <c r="W99" i="3"/>
  <c r="W104" i="3"/>
  <c r="W105" i="3"/>
  <c r="W110" i="3"/>
  <c r="W111" i="3"/>
  <c r="V15" i="3"/>
  <c r="V33" i="3"/>
  <c r="V51" i="3"/>
  <c r="V69" i="3"/>
  <c r="V87" i="3"/>
  <c r="V105" i="3"/>
  <c r="N8" i="3"/>
  <c r="M8" i="3" s="1"/>
  <c r="N9" i="3"/>
  <c r="M9" i="3" s="1"/>
  <c r="V9" i="3" s="1"/>
  <c r="N10" i="3"/>
  <c r="M10" i="3" s="1"/>
  <c r="V10" i="3" s="1"/>
  <c r="N11" i="3"/>
  <c r="N12" i="3"/>
  <c r="N13" i="3"/>
  <c r="N14" i="3"/>
  <c r="M14" i="3" s="1"/>
  <c r="N15" i="3"/>
  <c r="M15" i="3" s="1"/>
  <c r="N16" i="3"/>
  <c r="M16" i="3" s="1"/>
  <c r="V16" i="3" s="1"/>
  <c r="N17" i="3"/>
  <c r="N18" i="3"/>
  <c r="N19" i="3"/>
  <c r="N20" i="3"/>
  <c r="M20" i="3" s="1"/>
  <c r="N21" i="3"/>
  <c r="M21" i="3" s="1"/>
  <c r="V21" i="3" s="1"/>
  <c r="N22" i="3"/>
  <c r="M22" i="3" s="1"/>
  <c r="V22" i="3" s="1"/>
  <c r="N23" i="3"/>
  <c r="N24" i="3"/>
  <c r="N25" i="3"/>
  <c r="N26" i="3"/>
  <c r="M26" i="3" s="1"/>
  <c r="N27" i="3"/>
  <c r="M27" i="3" s="1"/>
  <c r="V27" i="3" s="1"/>
  <c r="N28" i="3"/>
  <c r="M28" i="3" s="1"/>
  <c r="V28" i="3" s="1"/>
  <c r="N29" i="3"/>
  <c r="N30" i="3"/>
  <c r="N31" i="3"/>
  <c r="N32" i="3"/>
  <c r="M32" i="3" s="1"/>
  <c r="N33" i="3"/>
  <c r="M33" i="3" s="1"/>
  <c r="N34" i="3"/>
  <c r="M34" i="3" s="1"/>
  <c r="V34" i="3" s="1"/>
  <c r="N35" i="3"/>
  <c r="N36" i="3"/>
  <c r="N37" i="3"/>
  <c r="N38" i="3"/>
  <c r="M38" i="3" s="1"/>
  <c r="N39" i="3"/>
  <c r="M39" i="3" s="1"/>
  <c r="V39" i="3" s="1"/>
  <c r="N40" i="3"/>
  <c r="M40" i="3" s="1"/>
  <c r="V40" i="3" s="1"/>
  <c r="N41" i="3"/>
  <c r="N42" i="3"/>
  <c r="N43" i="3"/>
  <c r="N44" i="3"/>
  <c r="M44" i="3" s="1"/>
  <c r="N45" i="3"/>
  <c r="M45" i="3" s="1"/>
  <c r="V45" i="3" s="1"/>
  <c r="N46" i="3"/>
  <c r="M46" i="3" s="1"/>
  <c r="V46" i="3" s="1"/>
  <c r="N47" i="3"/>
  <c r="N48" i="3"/>
  <c r="N49" i="3"/>
  <c r="N50" i="3"/>
  <c r="M50" i="3" s="1"/>
  <c r="N51" i="3"/>
  <c r="M51" i="3" s="1"/>
  <c r="N52" i="3"/>
  <c r="M52" i="3" s="1"/>
  <c r="V52" i="3" s="1"/>
  <c r="N53" i="3"/>
  <c r="N54" i="3"/>
  <c r="N55" i="3"/>
  <c r="N56" i="3"/>
  <c r="M56" i="3" s="1"/>
  <c r="N57" i="3"/>
  <c r="M57" i="3" s="1"/>
  <c r="V57" i="3" s="1"/>
  <c r="N58" i="3"/>
  <c r="M58" i="3" s="1"/>
  <c r="V58" i="3" s="1"/>
  <c r="N59" i="3"/>
  <c r="N60" i="3"/>
  <c r="N61" i="3"/>
  <c r="N62" i="3"/>
  <c r="M62" i="3" s="1"/>
  <c r="N63" i="3"/>
  <c r="M63" i="3" s="1"/>
  <c r="V63" i="3" s="1"/>
  <c r="N64" i="3"/>
  <c r="M64" i="3" s="1"/>
  <c r="V64" i="3" s="1"/>
  <c r="N65" i="3"/>
  <c r="N66" i="3"/>
  <c r="N67" i="3"/>
  <c r="N68" i="3"/>
  <c r="M68" i="3" s="1"/>
  <c r="N69" i="3"/>
  <c r="M69" i="3" s="1"/>
  <c r="N70" i="3"/>
  <c r="M70" i="3" s="1"/>
  <c r="V70" i="3" s="1"/>
  <c r="N71" i="3"/>
  <c r="N72" i="3"/>
  <c r="N73" i="3"/>
  <c r="N74" i="3"/>
  <c r="M74" i="3" s="1"/>
  <c r="N75" i="3"/>
  <c r="M75" i="3" s="1"/>
  <c r="V75" i="3" s="1"/>
  <c r="N76" i="3"/>
  <c r="M76" i="3" s="1"/>
  <c r="V76" i="3" s="1"/>
  <c r="N77" i="3"/>
  <c r="N78" i="3"/>
  <c r="N79" i="3"/>
  <c r="N80" i="3"/>
  <c r="M80" i="3" s="1"/>
  <c r="N81" i="3"/>
  <c r="M81" i="3" s="1"/>
  <c r="V81" i="3" s="1"/>
  <c r="N82" i="3"/>
  <c r="M82" i="3" s="1"/>
  <c r="V82" i="3" s="1"/>
  <c r="N83" i="3"/>
  <c r="N84" i="3"/>
  <c r="N85" i="3"/>
  <c r="N86" i="3"/>
  <c r="M86" i="3" s="1"/>
  <c r="N87" i="3"/>
  <c r="M87" i="3" s="1"/>
  <c r="N88" i="3"/>
  <c r="M88" i="3" s="1"/>
  <c r="V88" i="3" s="1"/>
  <c r="N89" i="3"/>
  <c r="N90" i="3"/>
  <c r="N91" i="3"/>
  <c r="N92" i="3"/>
  <c r="M92" i="3" s="1"/>
  <c r="N93" i="3"/>
  <c r="M93" i="3" s="1"/>
  <c r="V93" i="3" s="1"/>
  <c r="N94" i="3"/>
  <c r="M94" i="3" s="1"/>
  <c r="V94" i="3" s="1"/>
  <c r="N95" i="3"/>
  <c r="N96" i="3"/>
  <c r="N97" i="3"/>
  <c r="N98" i="3"/>
  <c r="M98" i="3" s="1"/>
  <c r="N99" i="3"/>
  <c r="M99" i="3" s="1"/>
  <c r="V99" i="3" s="1"/>
  <c r="N100" i="3"/>
  <c r="M100" i="3" s="1"/>
  <c r="V100" i="3" s="1"/>
  <c r="N101" i="3"/>
  <c r="N102" i="3"/>
  <c r="N103" i="3"/>
  <c r="N104" i="3"/>
  <c r="M104" i="3" s="1"/>
  <c r="N105" i="3"/>
  <c r="M105" i="3" s="1"/>
  <c r="N106" i="3"/>
  <c r="M106" i="3" s="1"/>
  <c r="V106" i="3" s="1"/>
  <c r="N107" i="3"/>
  <c r="N108" i="3"/>
  <c r="N109" i="3"/>
  <c r="N110" i="3"/>
  <c r="M110" i="3" s="1"/>
  <c r="N111" i="3"/>
  <c r="M111" i="3" s="1"/>
  <c r="V111" i="3" s="1"/>
  <c r="N112" i="3"/>
  <c r="M112" i="3" s="1"/>
  <c r="V112" i="3" s="1"/>
  <c r="N113" i="3"/>
  <c r="N114" i="3"/>
  <c r="M11" i="3"/>
  <c r="M12" i="3"/>
  <c r="M13" i="3"/>
  <c r="M17" i="3"/>
  <c r="M18" i="3"/>
  <c r="M19" i="3"/>
  <c r="M23" i="3"/>
  <c r="M24" i="3"/>
  <c r="M25" i="3"/>
  <c r="M29" i="3"/>
  <c r="M30" i="3"/>
  <c r="M31" i="3"/>
  <c r="M35" i="3"/>
  <c r="M36" i="3"/>
  <c r="M37" i="3"/>
  <c r="M41" i="3"/>
  <c r="M42" i="3"/>
  <c r="M43" i="3"/>
  <c r="M47" i="3"/>
  <c r="M48" i="3"/>
  <c r="M49" i="3"/>
  <c r="M53" i="3"/>
  <c r="M54" i="3"/>
  <c r="M55" i="3"/>
  <c r="M59" i="3"/>
  <c r="M60" i="3"/>
  <c r="M61" i="3"/>
  <c r="M65" i="3"/>
  <c r="M66" i="3"/>
  <c r="M67" i="3"/>
  <c r="M71" i="3"/>
  <c r="M72" i="3"/>
  <c r="M73" i="3"/>
  <c r="M77" i="3"/>
  <c r="M78" i="3"/>
  <c r="M79" i="3"/>
  <c r="M83" i="3"/>
  <c r="M84" i="3"/>
  <c r="M85" i="3"/>
  <c r="M89" i="3"/>
  <c r="M90" i="3"/>
  <c r="M91" i="3"/>
  <c r="M95" i="3"/>
  <c r="M96" i="3"/>
  <c r="M97" i="3"/>
  <c r="M101" i="3"/>
  <c r="M102" i="3"/>
  <c r="M103" i="3"/>
  <c r="M107" i="3"/>
  <c r="M108" i="3"/>
  <c r="M109" i="3"/>
  <c r="M113" i="3"/>
  <c r="M114" i="3"/>
  <c r="E8" i="3"/>
  <c r="E9" i="3"/>
  <c r="E10" i="3"/>
  <c r="E11" i="3"/>
  <c r="D11" i="3" s="1"/>
  <c r="V11" i="3" s="1"/>
  <c r="E12" i="3"/>
  <c r="E13" i="3"/>
  <c r="W13" i="3" s="1"/>
  <c r="E14" i="3"/>
  <c r="E15" i="3"/>
  <c r="E16" i="3"/>
  <c r="E17" i="3"/>
  <c r="D17" i="3" s="1"/>
  <c r="E18" i="3"/>
  <c r="E19" i="3"/>
  <c r="W19" i="3" s="1"/>
  <c r="E20" i="3"/>
  <c r="E21" i="3"/>
  <c r="E22" i="3"/>
  <c r="E23" i="3"/>
  <c r="D23" i="3" s="1"/>
  <c r="V23" i="3" s="1"/>
  <c r="E24" i="3"/>
  <c r="E25" i="3"/>
  <c r="W25" i="3" s="1"/>
  <c r="E26" i="3"/>
  <c r="E27" i="3"/>
  <c r="E28" i="3"/>
  <c r="E29" i="3"/>
  <c r="D29" i="3" s="1"/>
  <c r="E30" i="3"/>
  <c r="E31" i="3"/>
  <c r="W31" i="3" s="1"/>
  <c r="E32" i="3"/>
  <c r="E33" i="3"/>
  <c r="E34" i="3"/>
  <c r="E35" i="3"/>
  <c r="D35" i="3" s="1"/>
  <c r="V35" i="3" s="1"/>
  <c r="E36" i="3"/>
  <c r="E37" i="3"/>
  <c r="W37" i="3" s="1"/>
  <c r="E38" i="3"/>
  <c r="E39" i="3"/>
  <c r="E40" i="3"/>
  <c r="E41" i="3"/>
  <c r="D41" i="3" s="1"/>
  <c r="E42" i="3"/>
  <c r="E43" i="3"/>
  <c r="W43" i="3" s="1"/>
  <c r="E44" i="3"/>
  <c r="E45" i="3"/>
  <c r="E46" i="3"/>
  <c r="E47" i="3"/>
  <c r="D47" i="3" s="1"/>
  <c r="V47" i="3" s="1"/>
  <c r="E48" i="3"/>
  <c r="E49" i="3"/>
  <c r="W49" i="3" s="1"/>
  <c r="E50" i="3"/>
  <c r="E51" i="3"/>
  <c r="E52" i="3"/>
  <c r="E53" i="3"/>
  <c r="D53" i="3" s="1"/>
  <c r="E54" i="3"/>
  <c r="E55" i="3"/>
  <c r="W55" i="3" s="1"/>
  <c r="E56" i="3"/>
  <c r="E57" i="3"/>
  <c r="E58" i="3"/>
  <c r="E59" i="3"/>
  <c r="D59" i="3" s="1"/>
  <c r="V59" i="3" s="1"/>
  <c r="E60" i="3"/>
  <c r="E61" i="3"/>
  <c r="W61" i="3" s="1"/>
  <c r="E62" i="3"/>
  <c r="E63" i="3"/>
  <c r="E64" i="3"/>
  <c r="E65" i="3"/>
  <c r="D65" i="3" s="1"/>
  <c r="E66" i="3"/>
  <c r="E67" i="3"/>
  <c r="W67" i="3" s="1"/>
  <c r="E68" i="3"/>
  <c r="E69" i="3"/>
  <c r="E70" i="3"/>
  <c r="E71" i="3"/>
  <c r="D71" i="3" s="1"/>
  <c r="V71" i="3" s="1"/>
  <c r="E72" i="3"/>
  <c r="W72" i="3" s="1"/>
  <c r="E73" i="3"/>
  <c r="W73" i="3" s="1"/>
  <c r="E74" i="3"/>
  <c r="E75" i="3"/>
  <c r="E76" i="3"/>
  <c r="E77" i="3"/>
  <c r="D77" i="3" s="1"/>
  <c r="E78" i="3"/>
  <c r="E79" i="3"/>
  <c r="W79" i="3" s="1"/>
  <c r="E80" i="3"/>
  <c r="E81" i="3"/>
  <c r="E82" i="3"/>
  <c r="E83" i="3"/>
  <c r="D83" i="3" s="1"/>
  <c r="V83" i="3" s="1"/>
  <c r="E84" i="3"/>
  <c r="E85" i="3"/>
  <c r="W85" i="3" s="1"/>
  <c r="E86" i="3"/>
  <c r="E87" i="3"/>
  <c r="E88" i="3"/>
  <c r="E89" i="3"/>
  <c r="D89" i="3" s="1"/>
  <c r="E90" i="3"/>
  <c r="E91" i="3"/>
  <c r="W91" i="3" s="1"/>
  <c r="E92" i="3"/>
  <c r="E93" i="3"/>
  <c r="E94" i="3"/>
  <c r="E95" i="3"/>
  <c r="D95" i="3" s="1"/>
  <c r="V95" i="3" s="1"/>
  <c r="E96" i="3"/>
  <c r="E97" i="3"/>
  <c r="W97" i="3" s="1"/>
  <c r="E98" i="3"/>
  <c r="E99" i="3"/>
  <c r="E100" i="3"/>
  <c r="E101" i="3"/>
  <c r="D101" i="3" s="1"/>
  <c r="E102" i="3"/>
  <c r="E103" i="3"/>
  <c r="W103" i="3" s="1"/>
  <c r="E104" i="3"/>
  <c r="E105" i="3"/>
  <c r="E106" i="3"/>
  <c r="E107" i="3"/>
  <c r="D107" i="3" s="1"/>
  <c r="V107" i="3" s="1"/>
  <c r="E108" i="3"/>
  <c r="W108" i="3" s="1"/>
  <c r="E109" i="3"/>
  <c r="W109" i="3" s="1"/>
  <c r="E110" i="3"/>
  <c r="E111" i="3"/>
  <c r="E112" i="3"/>
  <c r="E113" i="3"/>
  <c r="D113" i="3" s="1"/>
  <c r="E114" i="3"/>
  <c r="D8" i="3"/>
  <c r="D9" i="3"/>
  <c r="D10" i="3"/>
  <c r="D13" i="3"/>
  <c r="V13" i="3" s="1"/>
  <c r="D14" i="3"/>
  <c r="V14" i="3" s="1"/>
  <c r="D15" i="3"/>
  <c r="D16" i="3"/>
  <c r="D20" i="3"/>
  <c r="D21" i="3"/>
  <c r="D22" i="3"/>
  <c r="D25" i="3"/>
  <c r="V25" i="3" s="1"/>
  <c r="D26" i="3"/>
  <c r="D27" i="3"/>
  <c r="D28" i="3"/>
  <c r="D31" i="3"/>
  <c r="V31" i="3" s="1"/>
  <c r="D32" i="3"/>
  <c r="V32" i="3" s="1"/>
  <c r="D33" i="3"/>
  <c r="D34" i="3"/>
  <c r="D38" i="3"/>
  <c r="D39" i="3"/>
  <c r="D40" i="3"/>
  <c r="D43" i="3"/>
  <c r="V43" i="3" s="1"/>
  <c r="D44" i="3"/>
  <c r="D45" i="3"/>
  <c r="D46" i="3"/>
  <c r="D49" i="3"/>
  <c r="V49" i="3" s="1"/>
  <c r="D50" i="3"/>
  <c r="V50" i="3" s="1"/>
  <c r="D51" i="3"/>
  <c r="D52" i="3"/>
  <c r="D55" i="3"/>
  <c r="V55" i="3" s="1"/>
  <c r="D56" i="3"/>
  <c r="V56" i="3" s="1"/>
  <c r="D57" i="3"/>
  <c r="D58" i="3"/>
  <c r="D61" i="3"/>
  <c r="V61" i="3" s="1"/>
  <c r="D62" i="3"/>
  <c r="V62" i="3" s="1"/>
  <c r="D63" i="3"/>
  <c r="D64" i="3"/>
  <c r="D68" i="3"/>
  <c r="V68" i="3" s="1"/>
  <c r="D69" i="3"/>
  <c r="D70" i="3"/>
  <c r="D72" i="3"/>
  <c r="V72" i="3" s="1"/>
  <c r="D73" i="3"/>
  <c r="V73" i="3" s="1"/>
  <c r="D74" i="3"/>
  <c r="D75" i="3"/>
  <c r="D76" i="3"/>
  <c r="D79" i="3"/>
  <c r="V79" i="3" s="1"/>
  <c r="D80" i="3"/>
  <c r="D81" i="3"/>
  <c r="D82" i="3"/>
  <c r="D85" i="3"/>
  <c r="V85" i="3" s="1"/>
  <c r="D86" i="3"/>
  <c r="V86" i="3" s="1"/>
  <c r="D87" i="3"/>
  <c r="D88" i="3"/>
  <c r="D91" i="3"/>
  <c r="V91" i="3" s="1"/>
  <c r="D92" i="3"/>
  <c r="V92" i="3" s="1"/>
  <c r="D93" i="3"/>
  <c r="D94" i="3"/>
  <c r="D97" i="3"/>
  <c r="V97" i="3" s="1"/>
  <c r="D98" i="3"/>
  <c r="V98" i="3" s="1"/>
  <c r="D99" i="3"/>
  <c r="D100" i="3"/>
  <c r="D104" i="3"/>
  <c r="V104" i="3" s="1"/>
  <c r="D105" i="3"/>
  <c r="D106" i="3"/>
  <c r="D108" i="3"/>
  <c r="V108" i="3" s="1"/>
  <c r="D109" i="3"/>
  <c r="V109" i="3" s="1"/>
  <c r="D110" i="3"/>
  <c r="D111" i="3"/>
  <c r="D11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H12" i="2"/>
  <c r="CH24" i="2"/>
  <c r="CH36" i="2"/>
  <c r="BZ8" i="2"/>
  <c r="DB8" i="2" s="1"/>
  <c r="BZ9" i="2"/>
  <c r="DB9" i="2" s="1"/>
  <c r="BZ10" i="2"/>
  <c r="BZ11" i="2"/>
  <c r="BZ12" i="2"/>
  <c r="BZ13" i="2"/>
  <c r="BZ14" i="2"/>
  <c r="BZ15" i="2"/>
  <c r="DB15" i="2" s="1"/>
  <c r="BZ16" i="2"/>
  <c r="BZ17" i="2"/>
  <c r="BZ18" i="2"/>
  <c r="BZ19" i="2"/>
  <c r="DB19" i="2" s="1"/>
  <c r="BZ20" i="2"/>
  <c r="DB20" i="2" s="1"/>
  <c r="BZ21" i="2"/>
  <c r="DB21" i="2" s="1"/>
  <c r="BZ22" i="2"/>
  <c r="BZ23" i="2"/>
  <c r="DB23" i="2" s="1"/>
  <c r="BZ24" i="2"/>
  <c r="BZ25" i="2"/>
  <c r="DB25" i="2" s="1"/>
  <c r="BZ26" i="2"/>
  <c r="DB26" i="2" s="1"/>
  <c r="BZ27" i="2"/>
  <c r="DB27" i="2" s="1"/>
  <c r="BZ28" i="2"/>
  <c r="DB28" i="2" s="1"/>
  <c r="BZ29" i="2"/>
  <c r="DB29" i="2" s="1"/>
  <c r="BZ30" i="2"/>
  <c r="DB30" i="2" s="1"/>
  <c r="BZ31" i="2"/>
  <c r="DB31" i="2" s="1"/>
  <c r="BZ32" i="2"/>
  <c r="DB32" i="2" s="1"/>
  <c r="BZ33" i="2"/>
  <c r="DB33" i="2" s="1"/>
  <c r="BZ34" i="2"/>
  <c r="DB34" i="2" s="1"/>
  <c r="BZ35" i="2"/>
  <c r="DB35" i="2" s="1"/>
  <c r="BZ36" i="2"/>
  <c r="BZ37" i="2"/>
  <c r="DB37" i="2" s="1"/>
  <c r="BU8" i="2"/>
  <c r="CW8" i="2" s="1"/>
  <c r="BU9" i="2"/>
  <c r="CW9" i="2" s="1"/>
  <c r="BU10" i="2"/>
  <c r="CW10" i="2" s="1"/>
  <c r="BU11" i="2"/>
  <c r="CW11" i="2" s="1"/>
  <c r="BU12" i="2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BU19" i="2"/>
  <c r="CW19" i="2" s="1"/>
  <c r="BU20" i="2"/>
  <c r="CW20" i="2" s="1"/>
  <c r="BU21" i="2"/>
  <c r="CW21" i="2" s="1"/>
  <c r="BU22" i="2"/>
  <c r="CW22" i="2" s="1"/>
  <c r="BU23" i="2"/>
  <c r="CW23" i="2" s="1"/>
  <c r="BU24" i="2"/>
  <c r="CW24" i="2" s="1"/>
  <c r="BU25" i="2"/>
  <c r="CW25" i="2" s="1"/>
  <c r="BU26" i="2"/>
  <c r="CW26" i="2" s="1"/>
  <c r="BU27" i="2"/>
  <c r="CW27" i="2" s="1"/>
  <c r="BU28" i="2"/>
  <c r="CW28" i="2" s="1"/>
  <c r="BU29" i="2"/>
  <c r="CW29" i="2" s="1"/>
  <c r="BU30" i="2"/>
  <c r="BU31" i="2"/>
  <c r="CW31" i="2" s="1"/>
  <c r="BU32" i="2"/>
  <c r="CW32" i="2" s="1"/>
  <c r="BU33" i="2"/>
  <c r="CW33" i="2" s="1"/>
  <c r="BU34" i="2"/>
  <c r="CW34" i="2" s="1"/>
  <c r="BU35" i="2"/>
  <c r="CW35" i="2" s="1"/>
  <c r="BU36" i="2"/>
  <c r="CW36" i="2" s="1"/>
  <c r="BU37" i="2"/>
  <c r="CW37" i="2" s="1"/>
  <c r="BP8" i="2"/>
  <c r="CR8" i="2" s="1"/>
  <c r="BP9" i="2"/>
  <c r="CR9" i="2" s="1"/>
  <c r="BP10" i="2"/>
  <c r="CR10" i="2" s="1"/>
  <c r="BP11" i="2"/>
  <c r="CR11" i="2" s="1"/>
  <c r="BP12" i="2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BP19" i="2"/>
  <c r="CR19" i="2" s="1"/>
  <c r="BP20" i="2"/>
  <c r="CR20" i="2" s="1"/>
  <c r="BP21" i="2"/>
  <c r="CR21" i="2" s="1"/>
  <c r="BP22" i="2"/>
  <c r="CR22" i="2" s="1"/>
  <c r="BP23" i="2"/>
  <c r="CR23" i="2" s="1"/>
  <c r="BP24" i="2"/>
  <c r="BP25" i="2"/>
  <c r="CR25" i="2" s="1"/>
  <c r="BP26" i="2"/>
  <c r="CR26" i="2" s="1"/>
  <c r="BP27" i="2"/>
  <c r="CR27" i="2" s="1"/>
  <c r="BP28" i="2"/>
  <c r="CR28" i="2" s="1"/>
  <c r="BP29" i="2"/>
  <c r="CR29" i="2" s="1"/>
  <c r="BP30" i="2"/>
  <c r="CR30" i="2" s="1"/>
  <c r="BP31" i="2"/>
  <c r="CR31" i="2" s="1"/>
  <c r="BP32" i="2"/>
  <c r="CR32" i="2" s="1"/>
  <c r="BP33" i="2"/>
  <c r="CR33" i="2" s="1"/>
  <c r="BP34" i="2"/>
  <c r="CR34" i="2" s="1"/>
  <c r="BP35" i="2"/>
  <c r="CR35" i="2" s="1"/>
  <c r="BP36" i="2"/>
  <c r="BP37" i="2"/>
  <c r="CR37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H18" i="2" s="1"/>
  <c r="BO19" i="2"/>
  <c r="CQ19" i="2" s="1"/>
  <c r="BO20" i="2"/>
  <c r="CQ20" i="2" s="1"/>
  <c r="BO21" i="2"/>
  <c r="CQ21" i="2" s="1"/>
  <c r="BO22" i="2"/>
  <c r="CQ22" i="2" s="1"/>
  <c r="BO23" i="2"/>
  <c r="CQ23" i="2" s="1"/>
  <c r="BO24" i="2"/>
  <c r="BO25" i="2"/>
  <c r="CQ25" i="2" s="1"/>
  <c r="BO26" i="2"/>
  <c r="CQ26" i="2" s="1"/>
  <c r="BO27" i="2"/>
  <c r="CQ27" i="2" s="1"/>
  <c r="BO28" i="2"/>
  <c r="CQ28" i="2" s="1"/>
  <c r="BO29" i="2"/>
  <c r="CQ29" i="2" s="1"/>
  <c r="BO30" i="2"/>
  <c r="CH30" i="2" s="1"/>
  <c r="BO31" i="2"/>
  <c r="CQ31" i="2" s="1"/>
  <c r="BO32" i="2"/>
  <c r="CQ32" i="2" s="1"/>
  <c r="BO33" i="2"/>
  <c r="CQ33" i="2" s="1"/>
  <c r="BO34" i="2"/>
  <c r="CQ34" i="2" s="1"/>
  <c r="BO35" i="2"/>
  <c r="CQ35" i="2" s="1"/>
  <c r="BO36" i="2"/>
  <c r="CQ36" i="2" s="1"/>
  <c r="BO37" i="2"/>
  <c r="CQ37" i="2" s="1"/>
  <c r="BH8" i="2"/>
  <c r="CJ8" i="2" s="1"/>
  <c r="BH9" i="2"/>
  <c r="CJ9" i="2" s="1"/>
  <c r="BH10" i="2"/>
  <c r="CJ10" i="2" s="1"/>
  <c r="BH11" i="2"/>
  <c r="CJ11" i="2" s="1"/>
  <c r="BH12" i="2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CJ21" i="2" s="1"/>
  <c r="BH22" i="2"/>
  <c r="CJ22" i="2" s="1"/>
  <c r="BH23" i="2"/>
  <c r="CJ23" i="2" s="1"/>
  <c r="BH24" i="2"/>
  <c r="BH25" i="2"/>
  <c r="CJ25" i="2" s="1"/>
  <c r="BH26" i="2"/>
  <c r="CJ26" i="2" s="1"/>
  <c r="BH27" i="2"/>
  <c r="CJ27" i="2" s="1"/>
  <c r="BH28" i="2"/>
  <c r="CJ28" i="2" s="1"/>
  <c r="BH29" i="2"/>
  <c r="CJ29" i="2" s="1"/>
  <c r="BH30" i="2"/>
  <c r="BH31" i="2"/>
  <c r="CJ31" i="2" s="1"/>
  <c r="BH32" i="2"/>
  <c r="CJ32" i="2" s="1"/>
  <c r="BH33" i="2"/>
  <c r="CJ33" i="2" s="1"/>
  <c r="BH34" i="2"/>
  <c r="CJ34" i="2" s="1"/>
  <c r="BH35" i="2"/>
  <c r="CJ35" i="2" s="1"/>
  <c r="BH36" i="2"/>
  <c r="BH37" i="2"/>
  <c r="CJ37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BG19" i="2"/>
  <c r="CI19" i="2" s="1"/>
  <c r="BG20" i="2"/>
  <c r="CI20" i="2" s="1"/>
  <c r="BG21" i="2"/>
  <c r="CI21" i="2" s="1"/>
  <c r="BG22" i="2"/>
  <c r="CI22" i="2" s="1"/>
  <c r="BG23" i="2"/>
  <c r="CI23" i="2" s="1"/>
  <c r="BG24" i="2"/>
  <c r="CI24" i="2" s="1"/>
  <c r="BG25" i="2"/>
  <c r="CI25" i="2" s="1"/>
  <c r="BG26" i="2"/>
  <c r="CI26" i="2" s="1"/>
  <c r="BG27" i="2"/>
  <c r="CI27" i="2" s="1"/>
  <c r="BG28" i="2"/>
  <c r="CI28" i="2" s="1"/>
  <c r="BG29" i="2"/>
  <c r="CI29" i="2" s="1"/>
  <c r="BG30" i="2"/>
  <c r="BG31" i="2"/>
  <c r="CI31" i="2" s="1"/>
  <c r="BG32" i="2"/>
  <c r="CI32" i="2" s="1"/>
  <c r="BG33" i="2"/>
  <c r="CI33" i="2" s="1"/>
  <c r="BG34" i="2"/>
  <c r="CI34" i="2" s="1"/>
  <c r="BG35" i="2"/>
  <c r="CI35" i="2" s="1"/>
  <c r="BG36" i="2"/>
  <c r="BG37" i="2"/>
  <c r="CI37" i="2" s="1"/>
  <c r="BF12" i="2"/>
  <c r="AX8" i="2"/>
  <c r="AX9" i="2"/>
  <c r="AX10" i="2"/>
  <c r="AX11" i="2"/>
  <c r="AX12" i="2"/>
  <c r="AX13" i="2"/>
  <c r="DB13" i="2" s="1"/>
  <c r="AX14" i="2"/>
  <c r="AX15" i="2"/>
  <c r="AX16" i="2"/>
  <c r="AX17" i="2"/>
  <c r="AX18" i="2"/>
  <c r="AX19" i="2"/>
  <c r="AX20" i="2"/>
  <c r="AX21" i="2"/>
  <c r="AX22" i="2"/>
  <c r="AX23" i="2"/>
  <c r="AX24" i="2"/>
  <c r="DB24" i="2" s="1"/>
  <c r="AX25" i="2"/>
  <c r="AX26" i="2"/>
  <c r="AX27" i="2"/>
  <c r="AX28" i="2"/>
  <c r="AX29" i="2"/>
  <c r="AX30" i="2"/>
  <c r="AX31" i="2"/>
  <c r="AX32" i="2"/>
  <c r="AX33" i="2"/>
  <c r="AX34" i="2"/>
  <c r="AX35" i="2"/>
  <c r="AX36" i="2"/>
  <c r="DB36" i="2" s="1"/>
  <c r="AX37" i="2"/>
  <c r="AS8" i="2"/>
  <c r="AS9" i="2"/>
  <c r="AS10" i="2"/>
  <c r="AS11" i="2"/>
  <c r="AS12" i="2"/>
  <c r="CW12" i="2" s="1"/>
  <c r="AS13" i="2"/>
  <c r="AS14" i="2"/>
  <c r="AS15" i="2"/>
  <c r="AS16" i="2"/>
  <c r="AS17" i="2"/>
  <c r="AS18" i="2"/>
  <c r="CW18" i="2" s="1"/>
  <c r="AS19" i="2"/>
  <c r="AS20" i="2"/>
  <c r="AS21" i="2"/>
  <c r="AS22" i="2"/>
  <c r="AS23" i="2"/>
  <c r="AS24" i="2"/>
  <c r="AS25" i="2"/>
  <c r="AS26" i="2"/>
  <c r="AS27" i="2"/>
  <c r="AS28" i="2"/>
  <c r="AS29" i="2"/>
  <c r="AS30" i="2"/>
  <c r="CW30" i="2" s="1"/>
  <c r="AS31" i="2"/>
  <c r="AS32" i="2"/>
  <c r="AS33" i="2"/>
  <c r="AS34" i="2"/>
  <c r="AS35" i="2"/>
  <c r="AS36" i="2"/>
  <c r="AS37" i="2"/>
  <c r="AN8" i="2"/>
  <c r="AN9" i="2"/>
  <c r="AN10" i="2"/>
  <c r="AN11" i="2"/>
  <c r="AN12" i="2"/>
  <c r="CR12" i="2" s="1"/>
  <c r="AN13" i="2"/>
  <c r="AN14" i="2"/>
  <c r="AN15" i="2"/>
  <c r="AN16" i="2"/>
  <c r="AN17" i="2"/>
  <c r="AN18" i="2"/>
  <c r="CR18" i="2" s="1"/>
  <c r="AN19" i="2"/>
  <c r="AN20" i="2"/>
  <c r="AN21" i="2"/>
  <c r="AN22" i="2"/>
  <c r="AN23" i="2"/>
  <c r="AN24" i="2"/>
  <c r="CR24" i="2" s="1"/>
  <c r="AN25" i="2"/>
  <c r="AN26" i="2"/>
  <c r="AN27" i="2"/>
  <c r="AN28" i="2"/>
  <c r="AN29" i="2"/>
  <c r="AN30" i="2"/>
  <c r="AN31" i="2"/>
  <c r="AN32" i="2"/>
  <c r="AN33" i="2"/>
  <c r="AN34" i="2"/>
  <c r="AN35" i="2"/>
  <c r="AN36" i="2"/>
  <c r="CR36" i="2" s="1"/>
  <c r="AN37" i="2"/>
  <c r="AM8" i="2"/>
  <c r="BF8" i="2" s="1"/>
  <c r="AM9" i="2"/>
  <c r="BF9" i="2" s="1"/>
  <c r="AM10" i="2"/>
  <c r="BF10" i="2" s="1"/>
  <c r="AM11" i="2"/>
  <c r="BF11" i="2" s="1"/>
  <c r="AM12" i="2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CQ18" i="2" s="1"/>
  <c r="AM19" i="2"/>
  <c r="BF19" i="2" s="1"/>
  <c r="AM20" i="2"/>
  <c r="BF20" i="2" s="1"/>
  <c r="AM21" i="2"/>
  <c r="BF21" i="2" s="1"/>
  <c r="AM22" i="2"/>
  <c r="BF22" i="2" s="1"/>
  <c r="AM23" i="2"/>
  <c r="BF23" i="2" s="1"/>
  <c r="AM24" i="2"/>
  <c r="CQ24" i="2" s="1"/>
  <c r="AM25" i="2"/>
  <c r="BF25" i="2" s="1"/>
  <c r="AM26" i="2"/>
  <c r="BF26" i="2" s="1"/>
  <c r="AM27" i="2"/>
  <c r="BF27" i="2" s="1"/>
  <c r="AM28" i="2"/>
  <c r="BF28" i="2" s="1"/>
  <c r="AM29" i="2"/>
  <c r="BF29" i="2" s="1"/>
  <c r="AM30" i="2"/>
  <c r="BF30" i="2" s="1"/>
  <c r="AM31" i="2"/>
  <c r="BF31" i="2" s="1"/>
  <c r="AM32" i="2"/>
  <c r="BF32" i="2" s="1"/>
  <c r="AM33" i="2"/>
  <c r="BF33" i="2" s="1"/>
  <c r="AM34" i="2"/>
  <c r="BF34" i="2" s="1"/>
  <c r="AM35" i="2"/>
  <c r="BF35" i="2" s="1"/>
  <c r="AM36" i="2"/>
  <c r="BF36" i="2" s="1"/>
  <c r="AM37" i="2"/>
  <c r="BF37" i="2" s="1"/>
  <c r="AF8" i="2"/>
  <c r="AF9" i="2"/>
  <c r="AF10" i="2"/>
  <c r="AF11" i="2"/>
  <c r="AF12" i="2"/>
  <c r="CJ12" i="2" s="1"/>
  <c r="AF13" i="2"/>
  <c r="AF14" i="2"/>
  <c r="AF15" i="2"/>
  <c r="AF16" i="2"/>
  <c r="AF17" i="2"/>
  <c r="AF18" i="2"/>
  <c r="AF19" i="2"/>
  <c r="AF20" i="2"/>
  <c r="AF21" i="2"/>
  <c r="AF22" i="2"/>
  <c r="AF23" i="2"/>
  <c r="AF24" i="2"/>
  <c r="CJ24" i="2" s="1"/>
  <c r="AF25" i="2"/>
  <c r="AF26" i="2"/>
  <c r="AF27" i="2"/>
  <c r="AF28" i="2"/>
  <c r="AF29" i="2"/>
  <c r="AF30" i="2"/>
  <c r="CJ30" i="2" s="1"/>
  <c r="AF31" i="2"/>
  <c r="AF32" i="2"/>
  <c r="AF33" i="2"/>
  <c r="AF34" i="2"/>
  <c r="AF35" i="2"/>
  <c r="AF36" i="2"/>
  <c r="CJ36" i="2" s="1"/>
  <c r="AF37" i="2"/>
  <c r="AE8" i="2"/>
  <c r="AE9" i="2"/>
  <c r="AE10" i="2"/>
  <c r="AE11" i="2"/>
  <c r="AE12" i="2"/>
  <c r="AE13" i="2"/>
  <c r="AE14" i="2"/>
  <c r="AE15" i="2"/>
  <c r="AE16" i="2"/>
  <c r="AE17" i="2"/>
  <c r="AE18" i="2"/>
  <c r="CI18" i="2" s="1"/>
  <c r="AE19" i="2"/>
  <c r="AE20" i="2"/>
  <c r="AE21" i="2"/>
  <c r="AE22" i="2"/>
  <c r="AE23" i="2"/>
  <c r="AE24" i="2"/>
  <c r="AE25" i="2"/>
  <c r="AE26" i="2"/>
  <c r="AE27" i="2"/>
  <c r="AE28" i="2"/>
  <c r="AE29" i="2"/>
  <c r="AE30" i="2"/>
  <c r="CI30" i="2" s="1"/>
  <c r="AE31" i="2"/>
  <c r="AE32" i="2"/>
  <c r="AE33" i="2"/>
  <c r="AE34" i="2"/>
  <c r="AE35" i="2"/>
  <c r="AE36" i="2"/>
  <c r="CI36" i="2" s="1"/>
  <c r="AE3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W12" i="2"/>
  <c r="W18" i="2"/>
  <c r="W36" i="2"/>
  <c r="V18" i="2"/>
  <c r="V24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E8" i="2"/>
  <c r="W8" i="2" s="1"/>
  <c r="E9" i="2"/>
  <c r="W9" i="2" s="1"/>
  <c r="E10" i="2"/>
  <c r="W10" i="2" s="1"/>
  <c r="E11" i="2"/>
  <c r="W11" i="2" s="1"/>
  <c r="E12" i="2"/>
  <c r="E13" i="2"/>
  <c r="W13" i="2" s="1"/>
  <c r="E14" i="2"/>
  <c r="W14" i="2" s="1"/>
  <c r="E15" i="2"/>
  <c r="W15" i="2" s="1"/>
  <c r="E16" i="2"/>
  <c r="W16" i="2" s="1"/>
  <c r="E17" i="2"/>
  <c r="W17" i="2" s="1"/>
  <c r="E18" i="2"/>
  <c r="E19" i="2"/>
  <c r="W19" i="2" s="1"/>
  <c r="E20" i="2"/>
  <c r="W20" i="2" s="1"/>
  <c r="E21" i="2"/>
  <c r="W21" i="2" s="1"/>
  <c r="E22" i="2"/>
  <c r="W22" i="2" s="1"/>
  <c r="E23" i="2"/>
  <c r="W23" i="2" s="1"/>
  <c r="E24" i="2"/>
  <c r="W24" i="2" s="1"/>
  <c r="E25" i="2"/>
  <c r="W25" i="2" s="1"/>
  <c r="E26" i="2"/>
  <c r="W26" i="2" s="1"/>
  <c r="E27" i="2"/>
  <c r="W27" i="2" s="1"/>
  <c r="E28" i="2"/>
  <c r="W28" i="2" s="1"/>
  <c r="E29" i="2"/>
  <c r="W29" i="2" s="1"/>
  <c r="E30" i="2"/>
  <c r="W30" i="2" s="1"/>
  <c r="E31" i="2"/>
  <c r="W31" i="2" s="1"/>
  <c r="E32" i="2"/>
  <c r="W32" i="2" s="1"/>
  <c r="E33" i="2"/>
  <c r="W33" i="2" s="1"/>
  <c r="E34" i="2"/>
  <c r="W34" i="2" s="1"/>
  <c r="E35" i="2"/>
  <c r="W35" i="2" s="1"/>
  <c r="E36" i="2"/>
  <c r="E37" i="2"/>
  <c r="W37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D19" i="2"/>
  <c r="V19" i="2" s="1"/>
  <c r="D20" i="2"/>
  <c r="V20" i="2" s="1"/>
  <c r="D21" i="2"/>
  <c r="V21" i="2" s="1"/>
  <c r="D22" i="2"/>
  <c r="V22" i="2" s="1"/>
  <c r="D23" i="2"/>
  <c r="V23" i="2" s="1"/>
  <c r="D24" i="2"/>
  <c r="D25" i="2"/>
  <c r="V25" i="2" s="1"/>
  <c r="D26" i="2"/>
  <c r="V26" i="2" s="1"/>
  <c r="D27" i="2"/>
  <c r="V27" i="2" s="1"/>
  <c r="D28" i="2"/>
  <c r="V28" i="2" s="1"/>
  <c r="D29" i="2"/>
  <c r="V29" i="2" s="1"/>
  <c r="D30" i="2"/>
  <c r="V30" i="2" s="1"/>
  <c r="D31" i="2"/>
  <c r="V31" i="2" s="1"/>
  <c r="D32" i="2"/>
  <c r="V32" i="2" s="1"/>
  <c r="D33" i="2"/>
  <c r="V33" i="2" s="1"/>
  <c r="D34" i="2"/>
  <c r="V34" i="2" s="1"/>
  <c r="D35" i="2"/>
  <c r="V35" i="2" s="1"/>
  <c r="D36" i="2"/>
  <c r="V36" i="2" s="1"/>
  <c r="D37" i="2"/>
  <c r="V3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BZ8" i="1"/>
  <c r="DB8" i="1" s="1"/>
  <c r="BZ9" i="1"/>
  <c r="BO9" i="1" s="1"/>
  <c r="BZ10" i="1"/>
  <c r="BZ11" i="1"/>
  <c r="BZ12" i="1"/>
  <c r="DB12" i="1" s="1"/>
  <c r="BZ13" i="1"/>
  <c r="BZ14" i="1"/>
  <c r="DB14" i="1" s="1"/>
  <c r="BZ15" i="1"/>
  <c r="BZ16" i="1"/>
  <c r="BZ17" i="1"/>
  <c r="BZ18" i="1"/>
  <c r="DB18" i="1" s="1"/>
  <c r="BZ19" i="1"/>
  <c r="BZ20" i="1"/>
  <c r="DB20" i="1" s="1"/>
  <c r="BZ21" i="1"/>
  <c r="BO21" i="1" s="1"/>
  <c r="BZ22" i="1"/>
  <c r="BZ23" i="1"/>
  <c r="BZ24" i="1"/>
  <c r="DB24" i="1" s="1"/>
  <c r="BZ25" i="1"/>
  <c r="BZ26" i="1"/>
  <c r="DB26" i="1" s="1"/>
  <c r="BZ27" i="1"/>
  <c r="BZ28" i="1"/>
  <c r="BZ29" i="1"/>
  <c r="BZ30" i="1"/>
  <c r="DB30" i="1" s="1"/>
  <c r="BZ31" i="1"/>
  <c r="BZ32" i="1"/>
  <c r="DB32" i="1" s="1"/>
  <c r="BZ33" i="1"/>
  <c r="BZ34" i="1"/>
  <c r="BZ35" i="1"/>
  <c r="BZ36" i="1"/>
  <c r="DB36" i="1" s="1"/>
  <c r="BZ37" i="1"/>
  <c r="BZ38" i="1"/>
  <c r="DB38" i="1" s="1"/>
  <c r="BZ39" i="1"/>
  <c r="BZ40" i="1"/>
  <c r="BZ41" i="1"/>
  <c r="BZ42" i="1"/>
  <c r="DB42" i="1" s="1"/>
  <c r="BZ43" i="1"/>
  <c r="BZ44" i="1"/>
  <c r="DB44" i="1" s="1"/>
  <c r="BZ45" i="1"/>
  <c r="BZ46" i="1"/>
  <c r="BZ47" i="1"/>
  <c r="BZ48" i="1"/>
  <c r="DB48" i="1" s="1"/>
  <c r="BZ49" i="1"/>
  <c r="BZ50" i="1"/>
  <c r="DB50" i="1" s="1"/>
  <c r="BZ51" i="1"/>
  <c r="BZ52" i="1"/>
  <c r="BZ53" i="1"/>
  <c r="BZ54" i="1"/>
  <c r="DB54" i="1" s="1"/>
  <c r="BZ55" i="1"/>
  <c r="BZ56" i="1"/>
  <c r="DB56" i="1" s="1"/>
  <c r="BZ57" i="1"/>
  <c r="BZ58" i="1"/>
  <c r="BZ59" i="1"/>
  <c r="BZ60" i="1"/>
  <c r="DB60" i="1" s="1"/>
  <c r="BZ61" i="1"/>
  <c r="BZ62" i="1"/>
  <c r="DB62" i="1" s="1"/>
  <c r="BZ63" i="1"/>
  <c r="BZ64" i="1"/>
  <c r="BZ65" i="1"/>
  <c r="BZ66" i="1"/>
  <c r="DB66" i="1" s="1"/>
  <c r="BZ67" i="1"/>
  <c r="BZ68" i="1"/>
  <c r="DB68" i="1" s="1"/>
  <c r="BZ69" i="1"/>
  <c r="BZ70" i="1"/>
  <c r="BZ71" i="1"/>
  <c r="BZ72" i="1"/>
  <c r="DB72" i="1" s="1"/>
  <c r="BZ73" i="1"/>
  <c r="BZ74" i="1"/>
  <c r="DB74" i="1" s="1"/>
  <c r="BZ75" i="1"/>
  <c r="BZ76" i="1"/>
  <c r="BZ77" i="1"/>
  <c r="BZ78" i="1"/>
  <c r="DB78" i="1" s="1"/>
  <c r="BZ79" i="1"/>
  <c r="BZ80" i="1"/>
  <c r="DB80" i="1" s="1"/>
  <c r="BZ81" i="1"/>
  <c r="BZ82" i="1"/>
  <c r="BZ83" i="1"/>
  <c r="BZ84" i="1"/>
  <c r="DB84" i="1" s="1"/>
  <c r="BU8" i="1"/>
  <c r="BU9" i="1"/>
  <c r="CW9" i="1" s="1"/>
  <c r="BU10" i="1"/>
  <c r="BU11" i="1"/>
  <c r="BU12" i="1"/>
  <c r="BU13" i="1"/>
  <c r="BU14" i="1"/>
  <c r="BU15" i="1"/>
  <c r="CW15" i="1" s="1"/>
  <c r="BU16" i="1"/>
  <c r="BU17" i="1"/>
  <c r="BU18" i="1"/>
  <c r="BU19" i="1"/>
  <c r="BU20" i="1"/>
  <c r="BU21" i="1"/>
  <c r="CW21" i="1" s="1"/>
  <c r="BU22" i="1"/>
  <c r="BU23" i="1"/>
  <c r="BU24" i="1"/>
  <c r="BU25" i="1"/>
  <c r="BU26" i="1"/>
  <c r="BU27" i="1"/>
  <c r="CW27" i="1" s="1"/>
  <c r="BU28" i="1"/>
  <c r="BU29" i="1"/>
  <c r="BU30" i="1"/>
  <c r="BU31" i="1"/>
  <c r="BO31" i="1" s="1"/>
  <c r="BU32" i="1"/>
  <c r="BU33" i="1"/>
  <c r="CW33" i="1" s="1"/>
  <c r="BU34" i="1"/>
  <c r="BU35" i="1"/>
  <c r="BU36" i="1"/>
  <c r="BU37" i="1"/>
  <c r="BU38" i="1"/>
  <c r="BU39" i="1"/>
  <c r="CW39" i="1" s="1"/>
  <c r="BU40" i="1"/>
  <c r="BU41" i="1"/>
  <c r="BU42" i="1"/>
  <c r="BU43" i="1"/>
  <c r="BU44" i="1"/>
  <c r="BU45" i="1"/>
  <c r="CW45" i="1" s="1"/>
  <c r="BU46" i="1"/>
  <c r="BU47" i="1"/>
  <c r="BU48" i="1"/>
  <c r="BU49" i="1"/>
  <c r="BU50" i="1"/>
  <c r="BU51" i="1"/>
  <c r="CW51" i="1" s="1"/>
  <c r="BU52" i="1"/>
  <c r="BU53" i="1"/>
  <c r="BU54" i="1"/>
  <c r="BU55" i="1"/>
  <c r="BU56" i="1"/>
  <c r="BU57" i="1"/>
  <c r="CW57" i="1" s="1"/>
  <c r="BU58" i="1"/>
  <c r="BU59" i="1"/>
  <c r="BU60" i="1"/>
  <c r="BU61" i="1"/>
  <c r="BU62" i="1"/>
  <c r="BU63" i="1"/>
  <c r="CW63" i="1" s="1"/>
  <c r="BU64" i="1"/>
  <c r="BU65" i="1"/>
  <c r="BU66" i="1"/>
  <c r="BU67" i="1"/>
  <c r="BO67" i="1" s="1"/>
  <c r="BU68" i="1"/>
  <c r="BU69" i="1"/>
  <c r="CW69" i="1" s="1"/>
  <c r="BU70" i="1"/>
  <c r="BU71" i="1"/>
  <c r="BU72" i="1"/>
  <c r="BU73" i="1"/>
  <c r="BU74" i="1"/>
  <c r="BU75" i="1"/>
  <c r="CW75" i="1" s="1"/>
  <c r="BU76" i="1"/>
  <c r="BU77" i="1"/>
  <c r="BU78" i="1"/>
  <c r="BU79" i="1"/>
  <c r="BU80" i="1"/>
  <c r="BU81" i="1"/>
  <c r="CW81" i="1" s="1"/>
  <c r="BU82" i="1"/>
  <c r="BU83" i="1"/>
  <c r="BU84" i="1"/>
  <c r="BP8" i="1"/>
  <c r="BP9" i="1"/>
  <c r="BP10" i="1"/>
  <c r="BP11" i="1"/>
  <c r="BO11" i="1" s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O23" i="1" s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O35" i="1" s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O47" i="1" s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O59" i="1" s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O71" i="1" s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O83" i="1" s="1"/>
  <c r="BP84" i="1"/>
  <c r="BO12" i="1"/>
  <c r="BO15" i="1"/>
  <c r="BO17" i="1"/>
  <c r="CH17" i="1" s="1"/>
  <c r="BO18" i="1"/>
  <c r="BO24" i="1"/>
  <c r="BO27" i="1"/>
  <c r="BO29" i="1"/>
  <c r="CH29" i="1" s="1"/>
  <c r="BO30" i="1"/>
  <c r="BO36" i="1"/>
  <c r="BO39" i="1"/>
  <c r="BO41" i="1"/>
  <c r="CH41" i="1" s="1"/>
  <c r="BO42" i="1"/>
  <c r="BO48" i="1"/>
  <c r="BO53" i="1"/>
  <c r="CH53" i="1" s="1"/>
  <c r="BO54" i="1"/>
  <c r="BO60" i="1"/>
  <c r="BO65" i="1"/>
  <c r="CH65" i="1" s="1"/>
  <c r="BO66" i="1"/>
  <c r="BO72" i="1"/>
  <c r="BO77" i="1"/>
  <c r="CH77" i="1" s="1"/>
  <c r="BO78" i="1"/>
  <c r="BO84" i="1"/>
  <c r="BH8" i="1"/>
  <c r="BH9" i="1"/>
  <c r="BH10" i="1"/>
  <c r="BH11" i="1"/>
  <c r="BH12" i="1"/>
  <c r="BH13" i="1"/>
  <c r="CJ13" i="1" s="1"/>
  <c r="BH14" i="1"/>
  <c r="BH15" i="1"/>
  <c r="BH16" i="1"/>
  <c r="BH17" i="1"/>
  <c r="BH18" i="1"/>
  <c r="BH19" i="1"/>
  <c r="CJ19" i="1" s="1"/>
  <c r="BH20" i="1"/>
  <c r="BH21" i="1"/>
  <c r="BH22" i="1"/>
  <c r="BH23" i="1"/>
  <c r="BH24" i="1"/>
  <c r="BH25" i="1"/>
  <c r="CJ25" i="1" s="1"/>
  <c r="BH26" i="1"/>
  <c r="BH27" i="1"/>
  <c r="BH28" i="1"/>
  <c r="BH29" i="1"/>
  <c r="BH30" i="1"/>
  <c r="BH31" i="1"/>
  <c r="CJ31" i="1" s="1"/>
  <c r="BH32" i="1"/>
  <c r="BH33" i="1"/>
  <c r="BH34" i="1"/>
  <c r="BH35" i="1"/>
  <c r="BH36" i="1"/>
  <c r="BH37" i="1"/>
  <c r="CJ37" i="1" s="1"/>
  <c r="BH38" i="1"/>
  <c r="BH39" i="1"/>
  <c r="BH40" i="1"/>
  <c r="BH41" i="1"/>
  <c r="BH42" i="1"/>
  <c r="BH43" i="1"/>
  <c r="CJ43" i="1" s="1"/>
  <c r="BH44" i="1"/>
  <c r="BH45" i="1"/>
  <c r="BH46" i="1"/>
  <c r="BH47" i="1"/>
  <c r="BH48" i="1"/>
  <c r="BH49" i="1"/>
  <c r="CJ49" i="1" s="1"/>
  <c r="BH50" i="1"/>
  <c r="BH51" i="1"/>
  <c r="BH52" i="1"/>
  <c r="BH53" i="1"/>
  <c r="BH54" i="1"/>
  <c r="BH55" i="1"/>
  <c r="CJ55" i="1" s="1"/>
  <c r="BH56" i="1"/>
  <c r="BH57" i="1"/>
  <c r="BH58" i="1"/>
  <c r="BH59" i="1"/>
  <c r="BH60" i="1"/>
  <c r="BH61" i="1"/>
  <c r="CJ61" i="1" s="1"/>
  <c r="BH62" i="1"/>
  <c r="BH63" i="1"/>
  <c r="BH64" i="1"/>
  <c r="BH65" i="1"/>
  <c r="BH66" i="1"/>
  <c r="BH67" i="1"/>
  <c r="CJ67" i="1" s="1"/>
  <c r="BH68" i="1"/>
  <c r="BH69" i="1"/>
  <c r="BH70" i="1"/>
  <c r="BH71" i="1"/>
  <c r="BH72" i="1"/>
  <c r="BH73" i="1"/>
  <c r="CJ73" i="1" s="1"/>
  <c r="BH74" i="1"/>
  <c r="BH75" i="1"/>
  <c r="BH76" i="1"/>
  <c r="BH77" i="1"/>
  <c r="BH78" i="1"/>
  <c r="BH79" i="1"/>
  <c r="CJ79" i="1" s="1"/>
  <c r="BH80" i="1"/>
  <c r="BH81" i="1"/>
  <c r="BH82" i="1"/>
  <c r="BH83" i="1"/>
  <c r="BH84" i="1"/>
  <c r="BG8" i="1"/>
  <c r="BG9" i="1"/>
  <c r="BG11" i="1"/>
  <c r="BG13" i="1"/>
  <c r="BG14" i="1"/>
  <c r="BG15" i="1"/>
  <c r="BG17" i="1"/>
  <c r="BG20" i="1"/>
  <c r="BG21" i="1"/>
  <c r="BG23" i="1"/>
  <c r="BG26" i="1"/>
  <c r="BG27" i="1"/>
  <c r="BG29" i="1"/>
  <c r="BG31" i="1"/>
  <c r="BG32" i="1"/>
  <c r="BG33" i="1"/>
  <c r="BG35" i="1"/>
  <c r="BG38" i="1"/>
  <c r="BG39" i="1"/>
  <c r="BG41" i="1"/>
  <c r="BG44" i="1"/>
  <c r="BG45" i="1"/>
  <c r="BG47" i="1"/>
  <c r="BG49" i="1"/>
  <c r="BG50" i="1"/>
  <c r="BG51" i="1"/>
  <c r="BG53" i="1"/>
  <c r="BG56" i="1"/>
  <c r="BG57" i="1"/>
  <c r="BG59" i="1"/>
  <c r="BG62" i="1"/>
  <c r="BG63" i="1"/>
  <c r="BG65" i="1"/>
  <c r="BG67" i="1"/>
  <c r="BG68" i="1"/>
  <c r="BG69" i="1"/>
  <c r="BG71" i="1"/>
  <c r="BG74" i="1"/>
  <c r="BG75" i="1"/>
  <c r="BG77" i="1"/>
  <c r="BG80" i="1"/>
  <c r="BG81" i="1"/>
  <c r="BG83" i="1"/>
  <c r="AX8" i="1"/>
  <c r="AX9" i="1"/>
  <c r="AX10" i="1"/>
  <c r="AX11" i="1"/>
  <c r="AX12" i="1"/>
  <c r="AX13" i="1"/>
  <c r="AM13" i="1" s="1"/>
  <c r="AX14" i="1"/>
  <c r="AX15" i="1"/>
  <c r="AX16" i="1"/>
  <c r="AX17" i="1"/>
  <c r="AX18" i="1"/>
  <c r="AX19" i="1"/>
  <c r="AM19" i="1" s="1"/>
  <c r="AX20" i="1"/>
  <c r="AX21" i="1"/>
  <c r="AX22" i="1"/>
  <c r="AX23" i="1"/>
  <c r="AX24" i="1"/>
  <c r="AX25" i="1"/>
  <c r="AM25" i="1" s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M43" i="1" s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M55" i="1" s="1"/>
  <c r="AX56" i="1"/>
  <c r="AX57" i="1"/>
  <c r="AX58" i="1"/>
  <c r="AX59" i="1"/>
  <c r="AX60" i="1"/>
  <c r="AX61" i="1"/>
  <c r="AM61" i="1" s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M79" i="1" s="1"/>
  <c r="AX80" i="1"/>
  <c r="AX81" i="1"/>
  <c r="AX82" i="1"/>
  <c r="AX83" i="1"/>
  <c r="AX84" i="1"/>
  <c r="AS8" i="1"/>
  <c r="AM8" i="1" s="1"/>
  <c r="AS9" i="1"/>
  <c r="AS10" i="1"/>
  <c r="AM10" i="1" s="1"/>
  <c r="AS11" i="1"/>
  <c r="AS12" i="1"/>
  <c r="AS13" i="1"/>
  <c r="AS14" i="1"/>
  <c r="AM14" i="1" s="1"/>
  <c r="BF14" i="1" s="1"/>
  <c r="AS15" i="1"/>
  <c r="AS16" i="1"/>
  <c r="AS17" i="1"/>
  <c r="AS18" i="1"/>
  <c r="AS19" i="1"/>
  <c r="AS20" i="1"/>
  <c r="AS21" i="1"/>
  <c r="AS22" i="1"/>
  <c r="AM22" i="1" s="1"/>
  <c r="AS23" i="1"/>
  <c r="AS24" i="1"/>
  <c r="AS25" i="1"/>
  <c r="AS26" i="1"/>
  <c r="AM26" i="1" s="1"/>
  <c r="AS27" i="1"/>
  <c r="AS28" i="1"/>
  <c r="AS29" i="1"/>
  <c r="AS30" i="1"/>
  <c r="AS31" i="1"/>
  <c r="AS32" i="1"/>
  <c r="AM32" i="1" s="1"/>
  <c r="BF32" i="1" s="1"/>
  <c r="AS33" i="1"/>
  <c r="AS34" i="1"/>
  <c r="AM34" i="1" s="1"/>
  <c r="AS35" i="1"/>
  <c r="AS36" i="1"/>
  <c r="AS37" i="1"/>
  <c r="AS38" i="1"/>
  <c r="AS39" i="1"/>
  <c r="AS40" i="1"/>
  <c r="AM40" i="1" s="1"/>
  <c r="AS41" i="1"/>
  <c r="AS42" i="1"/>
  <c r="AS43" i="1"/>
  <c r="AS44" i="1"/>
  <c r="AS45" i="1"/>
  <c r="AS46" i="1"/>
  <c r="AS47" i="1"/>
  <c r="AS48" i="1"/>
  <c r="AS49" i="1"/>
  <c r="AS50" i="1"/>
  <c r="AM50" i="1" s="1"/>
  <c r="BF50" i="1" s="1"/>
  <c r="AS51" i="1"/>
  <c r="AS52" i="1"/>
  <c r="AS53" i="1"/>
  <c r="AS54" i="1"/>
  <c r="AS55" i="1"/>
  <c r="AS56" i="1"/>
  <c r="AS57" i="1"/>
  <c r="AS58" i="1"/>
  <c r="AM58" i="1" s="1"/>
  <c r="AS59" i="1"/>
  <c r="AS60" i="1"/>
  <c r="AS61" i="1"/>
  <c r="AS62" i="1"/>
  <c r="AM62" i="1" s="1"/>
  <c r="AS63" i="1"/>
  <c r="AS64" i="1"/>
  <c r="AS65" i="1"/>
  <c r="AS66" i="1"/>
  <c r="AS67" i="1"/>
  <c r="AS68" i="1"/>
  <c r="AM68" i="1" s="1"/>
  <c r="BF68" i="1" s="1"/>
  <c r="AS69" i="1"/>
  <c r="AS70" i="1"/>
  <c r="AM70" i="1" s="1"/>
  <c r="AS71" i="1"/>
  <c r="AS72" i="1"/>
  <c r="AS73" i="1"/>
  <c r="AS74" i="1"/>
  <c r="AS75" i="1"/>
  <c r="AS76" i="1"/>
  <c r="AM76" i="1" s="1"/>
  <c r="AS77" i="1"/>
  <c r="AS78" i="1"/>
  <c r="AS79" i="1"/>
  <c r="AS80" i="1"/>
  <c r="AS81" i="1"/>
  <c r="AS82" i="1"/>
  <c r="AS83" i="1"/>
  <c r="AS84" i="1"/>
  <c r="AN8" i="1"/>
  <c r="AN9" i="1"/>
  <c r="AM9" i="1" s="1"/>
  <c r="BF9" i="1" s="1"/>
  <c r="AN10" i="1"/>
  <c r="AN11" i="1"/>
  <c r="AN12" i="1"/>
  <c r="AN13" i="1"/>
  <c r="AN14" i="1"/>
  <c r="AN15" i="1"/>
  <c r="AM15" i="1" s="1"/>
  <c r="BF15" i="1" s="1"/>
  <c r="AN16" i="1"/>
  <c r="AN17" i="1"/>
  <c r="AN18" i="1"/>
  <c r="CR18" i="1" s="1"/>
  <c r="AN19" i="1"/>
  <c r="AN20" i="1"/>
  <c r="AN21" i="1"/>
  <c r="AM21" i="1" s="1"/>
  <c r="BF21" i="1" s="1"/>
  <c r="AN22" i="1"/>
  <c r="AN23" i="1"/>
  <c r="AN24" i="1"/>
  <c r="AN25" i="1"/>
  <c r="AN26" i="1"/>
  <c r="AN27" i="1"/>
  <c r="AM27" i="1" s="1"/>
  <c r="BF27" i="1" s="1"/>
  <c r="AN28" i="1"/>
  <c r="AN29" i="1"/>
  <c r="AM29" i="1" s="1"/>
  <c r="AN30" i="1"/>
  <c r="CR30" i="1" s="1"/>
  <c r="AN31" i="1"/>
  <c r="AN32" i="1"/>
  <c r="AN33" i="1"/>
  <c r="AM33" i="1" s="1"/>
  <c r="BF33" i="1" s="1"/>
  <c r="AN34" i="1"/>
  <c r="AN35" i="1"/>
  <c r="AN36" i="1"/>
  <c r="CR36" i="1" s="1"/>
  <c r="AN37" i="1"/>
  <c r="AN38" i="1"/>
  <c r="AN39" i="1"/>
  <c r="AM39" i="1" s="1"/>
  <c r="BF39" i="1" s="1"/>
  <c r="AN40" i="1"/>
  <c r="AN41" i="1"/>
  <c r="AM41" i="1" s="1"/>
  <c r="AN42" i="1"/>
  <c r="AN43" i="1"/>
  <c r="AN44" i="1"/>
  <c r="AN45" i="1"/>
  <c r="AM45" i="1" s="1"/>
  <c r="BF45" i="1" s="1"/>
  <c r="AN46" i="1"/>
  <c r="AN47" i="1"/>
  <c r="AM47" i="1" s="1"/>
  <c r="AN48" i="1"/>
  <c r="AM48" i="1" s="1"/>
  <c r="BF48" i="1" s="1"/>
  <c r="AN49" i="1"/>
  <c r="AN50" i="1"/>
  <c r="AN51" i="1"/>
  <c r="AM51" i="1" s="1"/>
  <c r="BF51" i="1" s="1"/>
  <c r="AN52" i="1"/>
  <c r="AN53" i="1"/>
  <c r="AN54" i="1"/>
  <c r="CR54" i="1" s="1"/>
  <c r="AN55" i="1"/>
  <c r="AN56" i="1"/>
  <c r="AN57" i="1"/>
  <c r="AM57" i="1" s="1"/>
  <c r="BF57" i="1" s="1"/>
  <c r="AN58" i="1"/>
  <c r="AN59" i="1"/>
  <c r="AN60" i="1"/>
  <c r="AN61" i="1"/>
  <c r="AN62" i="1"/>
  <c r="AN63" i="1"/>
  <c r="AM63" i="1" s="1"/>
  <c r="BF63" i="1" s="1"/>
  <c r="AN64" i="1"/>
  <c r="AN65" i="1"/>
  <c r="AM65" i="1" s="1"/>
  <c r="AN66" i="1"/>
  <c r="CR66" i="1" s="1"/>
  <c r="AN67" i="1"/>
  <c r="AN68" i="1"/>
  <c r="AN69" i="1"/>
  <c r="AM69" i="1" s="1"/>
  <c r="BF69" i="1" s="1"/>
  <c r="AN70" i="1"/>
  <c r="AN71" i="1"/>
  <c r="AN72" i="1"/>
  <c r="CR72" i="1" s="1"/>
  <c r="AN73" i="1"/>
  <c r="AN74" i="1"/>
  <c r="AN75" i="1"/>
  <c r="AM75" i="1" s="1"/>
  <c r="BF75" i="1" s="1"/>
  <c r="AN76" i="1"/>
  <c r="AN77" i="1"/>
  <c r="AM77" i="1" s="1"/>
  <c r="AN78" i="1"/>
  <c r="AN79" i="1"/>
  <c r="AN80" i="1"/>
  <c r="AN81" i="1"/>
  <c r="AM81" i="1" s="1"/>
  <c r="BF81" i="1" s="1"/>
  <c r="AN82" i="1"/>
  <c r="AN83" i="1"/>
  <c r="AM83" i="1" s="1"/>
  <c r="AN84" i="1"/>
  <c r="AM84" i="1" s="1"/>
  <c r="BF84" i="1" s="1"/>
  <c r="AM12" i="1"/>
  <c r="BF12" i="1" s="1"/>
  <c r="AM16" i="1"/>
  <c r="AM20" i="1"/>
  <c r="AM23" i="1"/>
  <c r="AM24" i="1"/>
  <c r="BF24" i="1" s="1"/>
  <c r="AM28" i="1"/>
  <c r="AM31" i="1"/>
  <c r="AM35" i="1"/>
  <c r="AM37" i="1"/>
  <c r="AM38" i="1"/>
  <c r="AM42" i="1"/>
  <c r="BF42" i="1" s="1"/>
  <c r="AM44" i="1"/>
  <c r="AM46" i="1"/>
  <c r="BF46" i="1" s="1"/>
  <c r="AM49" i="1"/>
  <c r="AM52" i="1"/>
  <c r="BF52" i="1" s="1"/>
  <c r="AM53" i="1"/>
  <c r="AM56" i="1"/>
  <c r="AM59" i="1"/>
  <c r="AM60" i="1"/>
  <c r="BF60" i="1" s="1"/>
  <c r="AM64" i="1"/>
  <c r="BF64" i="1" s="1"/>
  <c r="AM67" i="1"/>
  <c r="AM71" i="1"/>
  <c r="AM73" i="1"/>
  <c r="AM74" i="1"/>
  <c r="BF74" i="1" s="1"/>
  <c r="AM78" i="1"/>
  <c r="BF78" i="1" s="1"/>
  <c r="AM80" i="1"/>
  <c r="AM82" i="1"/>
  <c r="BF82" i="1" s="1"/>
  <c r="AF8" i="1"/>
  <c r="CJ8" i="1" s="1"/>
  <c r="AF9" i="1"/>
  <c r="AF10" i="1"/>
  <c r="AE10" i="1" s="1"/>
  <c r="AF11" i="1"/>
  <c r="AE11" i="1" s="1"/>
  <c r="AF12" i="1"/>
  <c r="AF13" i="1"/>
  <c r="AE13" i="1" s="1"/>
  <c r="AF14" i="1"/>
  <c r="AE14" i="1" s="1"/>
  <c r="AF15" i="1"/>
  <c r="AF16" i="1"/>
  <c r="AE16" i="1" s="1"/>
  <c r="AF17" i="1"/>
  <c r="AE17" i="1" s="1"/>
  <c r="AF18" i="1"/>
  <c r="AF19" i="1"/>
  <c r="AE19" i="1" s="1"/>
  <c r="AF20" i="1"/>
  <c r="CJ20" i="1" s="1"/>
  <c r="AF21" i="1"/>
  <c r="AF22" i="1"/>
  <c r="AE22" i="1" s="1"/>
  <c r="AF23" i="1"/>
  <c r="AE23" i="1" s="1"/>
  <c r="AF24" i="1"/>
  <c r="AF25" i="1"/>
  <c r="AE25" i="1" s="1"/>
  <c r="AF26" i="1"/>
  <c r="CJ26" i="1" s="1"/>
  <c r="AF27" i="1"/>
  <c r="AF28" i="1"/>
  <c r="AE28" i="1" s="1"/>
  <c r="AF29" i="1"/>
  <c r="AE29" i="1" s="1"/>
  <c r="AF30" i="1"/>
  <c r="AF31" i="1"/>
  <c r="AE31" i="1" s="1"/>
  <c r="AF32" i="1"/>
  <c r="AE32" i="1" s="1"/>
  <c r="AF33" i="1"/>
  <c r="AF34" i="1"/>
  <c r="AE34" i="1" s="1"/>
  <c r="AF35" i="1"/>
  <c r="AE35" i="1" s="1"/>
  <c r="AF36" i="1"/>
  <c r="AF37" i="1"/>
  <c r="AE37" i="1" s="1"/>
  <c r="AF38" i="1"/>
  <c r="AE38" i="1" s="1"/>
  <c r="AF39" i="1"/>
  <c r="AF40" i="1"/>
  <c r="AE40" i="1" s="1"/>
  <c r="AF41" i="1"/>
  <c r="AE41" i="1" s="1"/>
  <c r="AF42" i="1"/>
  <c r="AF43" i="1"/>
  <c r="AE43" i="1" s="1"/>
  <c r="AF44" i="1"/>
  <c r="CJ44" i="1" s="1"/>
  <c r="AF45" i="1"/>
  <c r="AF46" i="1"/>
  <c r="AE46" i="1" s="1"/>
  <c r="AF47" i="1"/>
  <c r="AE47" i="1" s="1"/>
  <c r="AF48" i="1"/>
  <c r="AF49" i="1"/>
  <c r="AE49" i="1" s="1"/>
  <c r="AF50" i="1"/>
  <c r="AE50" i="1" s="1"/>
  <c r="AF51" i="1"/>
  <c r="AF52" i="1"/>
  <c r="AE52" i="1" s="1"/>
  <c r="AF53" i="1"/>
  <c r="AE53" i="1" s="1"/>
  <c r="AF54" i="1"/>
  <c r="AF55" i="1"/>
  <c r="AE55" i="1" s="1"/>
  <c r="AF56" i="1"/>
  <c r="CJ56" i="1" s="1"/>
  <c r="AF57" i="1"/>
  <c r="AF58" i="1"/>
  <c r="AE58" i="1" s="1"/>
  <c r="AF59" i="1"/>
  <c r="AE59" i="1" s="1"/>
  <c r="AF60" i="1"/>
  <c r="AF61" i="1"/>
  <c r="AE61" i="1" s="1"/>
  <c r="AF62" i="1"/>
  <c r="CJ62" i="1" s="1"/>
  <c r="AF63" i="1"/>
  <c r="AF64" i="1"/>
  <c r="AE64" i="1" s="1"/>
  <c r="AF65" i="1"/>
  <c r="AE65" i="1" s="1"/>
  <c r="AF66" i="1"/>
  <c r="AF67" i="1"/>
  <c r="AE67" i="1" s="1"/>
  <c r="AF68" i="1"/>
  <c r="AE68" i="1" s="1"/>
  <c r="AF69" i="1"/>
  <c r="AF70" i="1"/>
  <c r="AE70" i="1" s="1"/>
  <c r="AF71" i="1"/>
  <c r="AE71" i="1" s="1"/>
  <c r="AF72" i="1"/>
  <c r="AF73" i="1"/>
  <c r="AE73" i="1" s="1"/>
  <c r="AF74" i="1"/>
  <c r="AE74" i="1" s="1"/>
  <c r="AF75" i="1"/>
  <c r="AF76" i="1"/>
  <c r="AE76" i="1" s="1"/>
  <c r="AF77" i="1"/>
  <c r="AE77" i="1" s="1"/>
  <c r="AF78" i="1"/>
  <c r="AF79" i="1"/>
  <c r="AE79" i="1" s="1"/>
  <c r="AF80" i="1"/>
  <c r="CJ80" i="1" s="1"/>
  <c r="AF81" i="1"/>
  <c r="AF82" i="1"/>
  <c r="AE82" i="1" s="1"/>
  <c r="AF83" i="1"/>
  <c r="AE83" i="1" s="1"/>
  <c r="AF84" i="1"/>
  <c r="AE9" i="1"/>
  <c r="AE12" i="1"/>
  <c r="AE15" i="1"/>
  <c r="CI15" i="1" s="1"/>
  <c r="AE18" i="1"/>
  <c r="AE21" i="1"/>
  <c r="CI21" i="1" s="1"/>
  <c r="AE24" i="1"/>
  <c r="AE27" i="1"/>
  <c r="AE30" i="1"/>
  <c r="AE33" i="1"/>
  <c r="AE36" i="1"/>
  <c r="AE39" i="1"/>
  <c r="CI39" i="1" s="1"/>
  <c r="AE42" i="1"/>
  <c r="AE45" i="1"/>
  <c r="AE48" i="1"/>
  <c r="AE51" i="1"/>
  <c r="CI51" i="1" s="1"/>
  <c r="AE54" i="1"/>
  <c r="AE57" i="1"/>
  <c r="CI57" i="1" s="1"/>
  <c r="AE60" i="1"/>
  <c r="AE63" i="1"/>
  <c r="AE66" i="1"/>
  <c r="AE69" i="1"/>
  <c r="AE72" i="1"/>
  <c r="AE75" i="1"/>
  <c r="CI75" i="1" s="1"/>
  <c r="AE78" i="1"/>
  <c r="AE81" i="1"/>
  <c r="AE8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11" i="1"/>
  <c r="W14" i="1"/>
  <c r="W17" i="1"/>
  <c r="W20" i="1"/>
  <c r="W23" i="1"/>
  <c r="W26" i="1"/>
  <c r="W29" i="1"/>
  <c r="W32" i="1"/>
  <c r="W35" i="1"/>
  <c r="W38" i="1"/>
  <c r="W41" i="1"/>
  <c r="W44" i="1"/>
  <c r="W47" i="1"/>
  <c r="W50" i="1"/>
  <c r="W53" i="1"/>
  <c r="W56" i="1"/>
  <c r="W59" i="1"/>
  <c r="W62" i="1"/>
  <c r="W65" i="1"/>
  <c r="W68" i="1"/>
  <c r="W71" i="1"/>
  <c r="W74" i="1"/>
  <c r="W77" i="1"/>
  <c r="W80" i="1"/>
  <c r="W83" i="1"/>
  <c r="N8" i="1"/>
  <c r="N9" i="1"/>
  <c r="M9" i="1" s="1"/>
  <c r="N10" i="1"/>
  <c r="M10" i="1" s="1"/>
  <c r="N11" i="1"/>
  <c r="N12" i="1"/>
  <c r="N13" i="1"/>
  <c r="M13" i="1" s="1"/>
  <c r="N14" i="1"/>
  <c r="N15" i="1"/>
  <c r="M15" i="1" s="1"/>
  <c r="N16" i="1"/>
  <c r="M16" i="1" s="1"/>
  <c r="N17" i="1"/>
  <c r="N18" i="1"/>
  <c r="N19" i="1"/>
  <c r="M19" i="1" s="1"/>
  <c r="N20" i="1"/>
  <c r="N21" i="1"/>
  <c r="M21" i="1" s="1"/>
  <c r="N22" i="1"/>
  <c r="M22" i="1" s="1"/>
  <c r="N23" i="1"/>
  <c r="N24" i="1"/>
  <c r="N25" i="1"/>
  <c r="M25" i="1" s="1"/>
  <c r="N26" i="1"/>
  <c r="N27" i="1"/>
  <c r="M27" i="1" s="1"/>
  <c r="N28" i="1"/>
  <c r="M28" i="1" s="1"/>
  <c r="N29" i="1"/>
  <c r="N30" i="1"/>
  <c r="N31" i="1"/>
  <c r="M31" i="1" s="1"/>
  <c r="N32" i="1"/>
  <c r="N33" i="1"/>
  <c r="M33" i="1" s="1"/>
  <c r="N34" i="1"/>
  <c r="M34" i="1" s="1"/>
  <c r="N35" i="1"/>
  <c r="N36" i="1"/>
  <c r="N37" i="1"/>
  <c r="M37" i="1" s="1"/>
  <c r="N38" i="1"/>
  <c r="N39" i="1"/>
  <c r="M39" i="1" s="1"/>
  <c r="N40" i="1"/>
  <c r="M40" i="1" s="1"/>
  <c r="N41" i="1"/>
  <c r="N42" i="1"/>
  <c r="N43" i="1"/>
  <c r="M43" i="1" s="1"/>
  <c r="N44" i="1"/>
  <c r="N45" i="1"/>
  <c r="M45" i="1" s="1"/>
  <c r="N46" i="1"/>
  <c r="M46" i="1" s="1"/>
  <c r="N47" i="1"/>
  <c r="N48" i="1"/>
  <c r="N49" i="1"/>
  <c r="M49" i="1" s="1"/>
  <c r="N50" i="1"/>
  <c r="N51" i="1"/>
  <c r="M51" i="1" s="1"/>
  <c r="N52" i="1"/>
  <c r="M52" i="1" s="1"/>
  <c r="N53" i="1"/>
  <c r="N54" i="1"/>
  <c r="N55" i="1"/>
  <c r="M55" i="1" s="1"/>
  <c r="N56" i="1"/>
  <c r="N57" i="1"/>
  <c r="M57" i="1" s="1"/>
  <c r="N58" i="1"/>
  <c r="M58" i="1" s="1"/>
  <c r="N59" i="1"/>
  <c r="N60" i="1"/>
  <c r="N61" i="1"/>
  <c r="M61" i="1" s="1"/>
  <c r="N62" i="1"/>
  <c r="N63" i="1"/>
  <c r="M63" i="1" s="1"/>
  <c r="N64" i="1"/>
  <c r="M64" i="1" s="1"/>
  <c r="N65" i="1"/>
  <c r="N66" i="1"/>
  <c r="N67" i="1"/>
  <c r="M67" i="1" s="1"/>
  <c r="N68" i="1"/>
  <c r="N69" i="1"/>
  <c r="M69" i="1" s="1"/>
  <c r="N70" i="1"/>
  <c r="M70" i="1" s="1"/>
  <c r="N71" i="1"/>
  <c r="N72" i="1"/>
  <c r="N73" i="1"/>
  <c r="M73" i="1" s="1"/>
  <c r="N74" i="1"/>
  <c r="N75" i="1"/>
  <c r="M75" i="1" s="1"/>
  <c r="N76" i="1"/>
  <c r="M76" i="1" s="1"/>
  <c r="N77" i="1"/>
  <c r="N78" i="1"/>
  <c r="N79" i="1"/>
  <c r="M79" i="1" s="1"/>
  <c r="N80" i="1"/>
  <c r="N81" i="1"/>
  <c r="M81" i="1" s="1"/>
  <c r="N82" i="1"/>
  <c r="M82" i="1" s="1"/>
  <c r="N83" i="1"/>
  <c r="N84" i="1"/>
  <c r="M8" i="1"/>
  <c r="M11" i="1"/>
  <c r="M12" i="1"/>
  <c r="M14" i="1"/>
  <c r="M17" i="1"/>
  <c r="M18" i="1"/>
  <c r="M20" i="1"/>
  <c r="M23" i="1"/>
  <c r="M24" i="1"/>
  <c r="M26" i="1"/>
  <c r="M29" i="1"/>
  <c r="M30" i="1"/>
  <c r="M32" i="1"/>
  <c r="M35" i="1"/>
  <c r="M36" i="1"/>
  <c r="M38" i="1"/>
  <c r="M41" i="1"/>
  <c r="M42" i="1"/>
  <c r="M44" i="1"/>
  <c r="M47" i="1"/>
  <c r="M48" i="1"/>
  <c r="M50" i="1"/>
  <c r="M53" i="1"/>
  <c r="M54" i="1"/>
  <c r="M56" i="1"/>
  <c r="M59" i="1"/>
  <c r="M60" i="1"/>
  <c r="M62" i="1"/>
  <c r="M65" i="1"/>
  <c r="M66" i="1"/>
  <c r="M68" i="1"/>
  <c r="M71" i="1"/>
  <c r="M72" i="1"/>
  <c r="M74" i="1"/>
  <c r="M77" i="1"/>
  <c r="M78" i="1"/>
  <c r="M80" i="1"/>
  <c r="M83" i="1"/>
  <c r="M84" i="1"/>
  <c r="E8" i="1"/>
  <c r="E9" i="1"/>
  <c r="W9" i="1" s="1"/>
  <c r="E10" i="1"/>
  <c r="W10" i="1" s="1"/>
  <c r="E11" i="1"/>
  <c r="D11" i="1" s="1"/>
  <c r="V11" i="1" s="1"/>
  <c r="E12" i="1"/>
  <c r="W12" i="1" s="1"/>
  <c r="E13" i="1"/>
  <c r="W13" i="1" s="1"/>
  <c r="E14" i="1"/>
  <c r="E15" i="1"/>
  <c r="W15" i="1" s="1"/>
  <c r="E16" i="1"/>
  <c r="W16" i="1" s="1"/>
  <c r="E17" i="1"/>
  <c r="D17" i="1" s="1"/>
  <c r="V17" i="1" s="1"/>
  <c r="E18" i="1"/>
  <c r="W18" i="1" s="1"/>
  <c r="E19" i="1"/>
  <c r="W19" i="1" s="1"/>
  <c r="E20" i="1"/>
  <c r="E21" i="1"/>
  <c r="W21" i="1" s="1"/>
  <c r="E22" i="1"/>
  <c r="W22" i="1" s="1"/>
  <c r="E23" i="1"/>
  <c r="D23" i="1" s="1"/>
  <c r="V23" i="1" s="1"/>
  <c r="E24" i="1"/>
  <c r="W24" i="1" s="1"/>
  <c r="E25" i="1"/>
  <c r="W25" i="1" s="1"/>
  <c r="E26" i="1"/>
  <c r="E27" i="1"/>
  <c r="W27" i="1" s="1"/>
  <c r="E28" i="1"/>
  <c r="W28" i="1" s="1"/>
  <c r="E29" i="1"/>
  <c r="D29" i="1" s="1"/>
  <c r="V29" i="1" s="1"/>
  <c r="E30" i="1"/>
  <c r="W30" i="1" s="1"/>
  <c r="E31" i="1"/>
  <c r="W31" i="1" s="1"/>
  <c r="E32" i="1"/>
  <c r="E33" i="1"/>
  <c r="W33" i="1" s="1"/>
  <c r="E34" i="1"/>
  <c r="W34" i="1" s="1"/>
  <c r="E35" i="1"/>
  <c r="D35" i="1" s="1"/>
  <c r="V35" i="1" s="1"/>
  <c r="E36" i="1"/>
  <c r="W36" i="1" s="1"/>
  <c r="E37" i="1"/>
  <c r="W37" i="1" s="1"/>
  <c r="E38" i="1"/>
  <c r="E39" i="1"/>
  <c r="W39" i="1" s="1"/>
  <c r="E40" i="1"/>
  <c r="W40" i="1" s="1"/>
  <c r="E41" i="1"/>
  <c r="D41" i="1" s="1"/>
  <c r="V41" i="1" s="1"/>
  <c r="E42" i="1"/>
  <c r="W42" i="1" s="1"/>
  <c r="E43" i="1"/>
  <c r="W43" i="1" s="1"/>
  <c r="E44" i="1"/>
  <c r="E45" i="1"/>
  <c r="W45" i="1" s="1"/>
  <c r="E46" i="1"/>
  <c r="W46" i="1" s="1"/>
  <c r="E47" i="1"/>
  <c r="D47" i="1" s="1"/>
  <c r="V47" i="1" s="1"/>
  <c r="E48" i="1"/>
  <c r="W48" i="1" s="1"/>
  <c r="E49" i="1"/>
  <c r="W49" i="1" s="1"/>
  <c r="E50" i="1"/>
  <c r="E51" i="1"/>
  <c r="W51" i="1" s="1"/>
  <c r="E52" i="1"/>
  <c r="W52" i="1" s="1"/>
  <c r="E53" i="1"/>
  <c r="D53" i="1" s="1"/>
  <c r="V53" i="1" s="1"/>
  <c r="E54" i="1"/>
  <c r="W54" i="1" s="1"/>
  <c r="E55" i="1"/>
  <c r="W55" i="1" s="1"/>
  <c r="E56" i="1"/>
  <c r="E57" i="1"/>
  <c r="W57" i="1" s="1"/>
  <c r="E58" i="1"/>
  <c r="W58" i="1" s="1"/>
  <c r="E59" i="1"/>
  <c r="D59" i="1" s="1"/>
  <c r="V59" i="1" s="1"/>
  <c r="E60" i="1"/>
  <c r="W60" i="1" s="1"/>
  <c r="E61" i="1"/>
  <c r="W61" i="1" s="1"/>
  <c r="E62" i="1"/>
  <c r="E63" i="1"/>
  <c r="W63" i="1" s="1"/>
  <c r="E64" i="1"/>
  <c r="W64" i="1" s="1"/>
  <c r="E65" i="1"/>
  <c r="D65" i="1" s="1"/>
  <c r="V65" i="1" s="1"/>
  <c r="E66" i="1"/>
  <c r="W66" i="1" s="1"/>
  <c r="E67" i="1"/>
  <c r="W67" i="1" s="1"/>
  <c r="E68" i="1"/>
  <c r="E69" i="1"/>
  <c r="W69" i="1" s="1"/>
  <c r="E70" i="1"/>
  <c r="W70" i="1" s="1"/>
  <c r="E71" i="1"/>
  <c r="D71" i="1" s="1"/>
  <c r="V71" i="1" s="1"/>
  <c r="E72" i="1"/>
  <c r="W72" i="1" s="1"/>
  <c r="E73" i="1"/>
  <c r="W73" i="1" s="1"/>
  <c r="E74" i="1"/>
  <c r="E75" i="1"/>
  <c r="W75" i="1" s="1"/>
  <c r="E76" i="1"/>
  <c r="W76" i="1" s="1"/>
  <c r="E77" i="1"/>
  <c r="D77" i="1" s="1"/>
  <c r="V77" i="1" s="1"/>
  <c r="E78" i="1"/>
  <c r="W78" i="1" s="1"/>
  <c r="E79" i="1"/>
  <c r="W79" i="1" s="1"/>
  <c r="E80" i="1"/>
  <c r="E81" i="1"/>
  <c r="W81" i="1" s="1"/>
  <c r="E82" i="1"/>
  <c r="W82" i="1" s="1"/>
  <c r="E83" i="1"/>
  <c r="D83" i="1" s="1"/>
  <c r="V83" i="1" s="1"/>
  <c r="E84" i="1"/>
  <c r="W84" i="1" s="1"/>
  <c r="D8" i="1"/>
  <c r="V8" i="1" s="1"/>
  <c r="D10" i="1"/>
  <c r="V10" i="1" s="1"/>
  <c r="D13" i="1"/>
  <c r="V13" i="1" s="1"/>
  <c r="D14" i="1"/>
  <c r="V14" i="1" s="1"/>
  <c r="D16" i="1"/>
  <c r="D19" i="1"/>
  <c r="V19" i="1" s="1"/>
  <c r="D20" i="1"/>
  <c r="V20" i="1" s="1"/>
  <c r="D22" i="1"/>
  <c r="V22" i="1" s="1"/>
  <c r="D25" i="1"/>
  <c r="V25" i="1" s="1"/>
  <c r="D26" i="1"/>
  <c r="V26" i="1" s="1"/>
  <c r="D28" i="1"/>
  <c r="D31" i="1"/>
  <c r="V31" i="1" s="1"/>
  <c r="D32" i="1"/>
  <c r="V32" i="1" s="1"/>
  <c r="D34" i="1"/>
  <c r="V34" i="1" s="1"/>
  <c r="D37" i="1"/>
  <c r="V37" i="1" s="1"/>
  <c r="D38" i="1"/>
  <c r="V38" i="1" s="1"/>
  <c r="D40" i="1"/>
  <c r="D43" i="1"/>
  <c r="V43" i="1" s="1"/>
  <c r="D44" i="1"/>
  <c r="V44" i="1" s="1"/>
  <c r="D46" i="1"/>
  <c r="V46" i="1" s="1"/>
  <c r="D49" i="1"/>
  <c r="V49" i="1" s="1"/>
  <c r="D50" i="1"/>
  <c r="V50" i="1" s="1"/>
  <c r="D52" i="1"/>
  <c r="D55" i="1"/>
  <c r="V55" i="1" s="1"/>
  <c r="D56" i="1"/>
  <c r="V56" i="1" s="1"/>
  <c r="D58" i="1"/>
  <c r="V58" i="1" s="1"/>
  <c r="D61" i="1"/>
  <c r="V61" i="1" s="1"/>
  <c r="D62" i="1"/>
  <c r="V62" i="1" s="1"/>
  <c r="D64" i="1"/>
  <c r="D67" i="1"/>
  <c r="V67" i="1" s="1"/>
  <c r="D68" i="1"/>
  <c r="V68" i="1" s="1"/>
  <c r="D70" i="1"/>
  <c r="V70" i="1" s="1"/>
  <c r="D73" i="1"/>
  <c r="V73" i="1" s="1"/>
  <c r="D74" i="1"/>
  <c r="V74" i="1" s="1"/>
  <c r="D76" i="1"/>
  <c r="D79" i="1"/>
  <c r="V79" i="1" s="1"/>
  <c r="D80" i="1"/>
  <c r="V80" i="1" s="1"/>
  <c r="D82" i="1"/>
  <c r="V82" i="1" s="1"/>
  <c r="V64" i="1" l="1"/>
  <c r="V40" i="1"/>
  <c r="V16" i="1"/>
  <c r="BF83" i="1"/>
  <c r="BF77" i="1"/>
  <c r="BF65" i="1"/>
  <c r="BF47" i="1"/>
  <c r="BF41" i="1"/>
  <c r="DJ41" i="1" s="1"/>
  <c r="BF29" i="1"/>
  <c r="BF76" i="1"/>
  <c r="BF70" i="1"/>
  <c r="BF58" i="1"/>
  <c r="BF40" i="1"/>
  <c r="BF34" i="1"/>
  <c r="BF22" i="1"/>
  <c r="BF10" i="1"/>
  <c r="V76" i="1"/>
  <c r="V52" i="1"/>
  <c r="V28" i="1"/>
  <c r="BF38" i="1"/>
  <c r="DJ65" i="1"/>
  <c r="CQ83" i="1"/>
  <c r="CH83" i="1"/>
  <c r="DJ83" i="1" s="1"/>
  <c r="CQ71" i="1"/>
  <c r="CH71" i="1"/>
  <c r="DJ71" i="1" s="1"/>
  <c r="CQ59" i="1"/>
  <c r="CH59" i="1"/>
  <c r="CQ47" i="1"/>
  <c r="CH47" i="1"/>
  <c r="CQ35" i="1"/>
  <c r="CH35" i="1"/>
  <c r="CQ23" i="1"/>
  <c r="CH23" i="1"/>
  <c r="CH11" i="1"/>
  <c r="CQ21" i="1"/>
  <c r="CH21" i="1"/>
  <c r="DJ21" i="1" s="1"/>
  <c r="CQ9" i="1"/>
  <c r="CH9" i="1"/>
  <c r="DJ9" i="1" s="1"/>
  <c r="BF8" i="1"/>
  <c r="BF79" i="1"/>
  <c r="BF61" i="1"/>
  <c r="BF55" i="1"/>
  <c r="BF43" i="1"/>
  <c r="BF25" i="1"/>
  <c r="BF19" i="1"/>
  <c r="BF13" i="1"/>
  <c r="DJ77" i="1"/>
  <c r="DJ53" i="1"/>
  <c r="DJ29" i="1"/>
  <c r="D81" i="1"/>
  <c r="V81" i="1" s="1"/>
  <c r="D75" i="1"/>
  <c r="V75" i="1" s="1"/>
  <c r="D69" i="1"/>
  <c r="V69" i="1" s="1"/>
  <c r="D63" i="1"/>
  <c r="V63" i="1" s="1"/>
  <c r="D57" i="1"/>
  <c r="V57" i="1" s="1"/>
  <c r="D51" i="1"/>
  <c r="V51" i="1" s="1"/>
  <c r="D45" i="1"/>
  <c r="V45" i="1" s="1"/>
  <c r="D39" i="1"/>
  <c r="V39" i="1" s="1"/>
  <c r="D33" i="1"/>
  <c r="V33" i="1" s="1"/>
  <c r="D27" i="1"/>
  <c r="V27" i="1" s="1"/>
  <c r="D21" i="1"/>
  <c r="V21" i="1" s="1"/>
  <c r="D15" i="1"/>
  <c r="V15" i="1" s="1"/>
  <c r="D9" i="1"/>
  <c r="V9" i="1" s="1"/>
  <c r="AE80" i="1"/>
  <c r="BF80" i="1" s="1"/>
  <c r="AE62" i="1"/>
  <c r="BF62" i="1" s="1"/>
  <c r="AE56" i="1"/>
  <c r="BF56" i="1" s="1"/>
  <c r="AE44" i="1"/>
  <c r="BF44" i="1" s="1"/>
  <c r="AE26" i="1"/>
  <c r="BF26" i="1" s="1"/>
  <c r="AE20" i="1"/>
  <c r="BF20" i="1" s="1"/>
  <c r="AE8" i="1"/>
  <c r="BG79" i="1"/>
  <c r="CI79" i="1" s="1"/>
  <c r="CI69" i="1"/>
  <c r="BG61" i="1"/>
  <c r="CI61" i="1" s="1"/>
  <c r="BG43" i="1"/>
  <c r="CI43" i="1" s="1"/>
  <c r="CI33" i="1"/>
  <c r="BG25" i="1"/>
  <c r="CI25" i="1" s="1"/>
  <c r="CJ84" i="1"/>
  <c r="BG84" i="1"/>
  <c r="CI84" i="1" s="1"/>
  <c r="CJ78" i="1"/>
  <c r="BG78" i="1"/>
  <c r="CI78" i="1" s="1"/>
  <c r="CJ72" i="1"/>
  <c r="BG72" i="1"/>
  <c r="CI72" i="1" s="1"/>
  <c r="CJ66" i="1"/>
  <c r="BG66" i="1"/>
  <c r="CI66" i="1" s="1"/>
  <c r="CJ60" i="1"/>
  <c r="BG60" i="1"/>
  <c r="CI60" i="1" s="1"/>
  <c r="CJ54" i="1"/>
  <c r="BG54" i="1"/>
  <c r="CI54" i="1" s="1"/>
  <c r="CJ48" i="1"/>
  <c r="BG48" i="1"/>
  <c r="CI48" i="1" s="1"/>
  <c r="CJ42" i="1"/>
  <c r="BG42" i="1"/>
  <c r="CI42" i="1" s="1"/>
  <c r="CJ36" i="1"/>
  <c r="BG36" i="1"/>
  <c r="CI36" i="1" s="1"/>
  <c r="CJ30" i="1"/>
  <c r="BG30" i="1"/>
  <c r="CI30" i="1" s="1"/>
  <c r="CJ24" i="1"/>
  <c r="BG24" i="1"/>
  <c r="CI24" i="1" s="1"/>
  <c r="CJ18" i="1"/>
  <c r="BG18" i="1"/>
  <c r="CI18" i="1" s="1"/>
  <c r="CJ12" i="1"/>
  <c r="BG12" i="1"/>
  <c r="CI12" i="1" s="1"/>
  <c r="CR80" i="1"/>
  <c r="BO80" i="1"/>
  <c r="CR74" i="1"/>
  <c r="BO74" i="1"/>
  <c r="CR68" i="1"/>
  <c r="BO68" i="1"/>
  <c r="CR62" i="1"/>
  <c r="BO62" i="1"/>
  <c r="CR56" i="1"/>
  <c r="BO56" i="1"/>
  <c r="CR50" i="1"/>
  <c r="BO50" i="1"/>
  <c r="CR44" i="1"/>
  <c r="BO44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CW79" i="1"/>
  <c r="BO79" i="1"/>
  <c r="CW73" i="1"/>
  <c r="BO73" i="1"/>
  <c r="CQ67" i="1"/>
  <c r="BO61" i="1"/>
  <c r="CW61" i="1"/>
  <c r="CW55" i="1"/>
  <c r="BO55" i="1"/>
  <c r="CW49" i="1"/>
  <c r="BO49" i="1"/>
  <c r="CW43" i="1"/>
  <c r="BO43" i="1"/>
  <c r="CW37" i="1"/>
  <c r="BO37" i="1"/>
  <c r="CQ31" i="1"/>
  <c r="BO25" i="1"/>
  <c r="CW25" i="1"/>
  <c r="CW19" i="1"/>
  <c r="BO19" i="1"/>
  <c r="CW13" i="1"/>
  <c r="BO13" i="1"/>
  <c r="CW67" i="1"/>
  <c r="AM54" i="1"/>
  <c r="BF54" i="1" s="1"/>
  <c r="AM18" i="1"/>
  <c r="BF18" i="1" s="1"/>
  <c r="CI77" i="1"/>
  <c r="CI68" i="1"/>
  <c r="CI59" i="1"/>
  <c r="CI50" i="1"/>
  <c r="CI41" i="1"/>
  <c r="CI32" i="1"/>
  <c r="CI23" i="1"/>
  <c r="CI14" i="1"/>
  <c r="BO81" i="1"/>
  <c r="BO69" i="1"/>
  <c r="BO57" i="1"/>
  <c r="BO45" i="1"/>
  <c r="BO33" i="1"/>
  <c r="CH67" i="1"/>
  <c r="CH31" i="1"/>
  <c r="CW31" i="1"/>
  <c r="DJ30" i="2"/>
  <c r="BF67" i="1"/>
  <c r="BF53" i="1"/>
  <c r="BF31" i="1"/>
  <c r="BF16" i="1"/>
  <c r="CI67" i="1"/>
  <c r="CI49" i="1"/>
  <c r="CI31" i="1"/>
  <c r="CI13" i="1"/>
  <c r="CJ82" i="1"/>
  <c r="BG82" i="1"/>
  <c r="CI82" i="1" s="1"/>
  <c r="CJ76" i="1"/>
  <c r="BG76" i="1"/>
  <c r="CI76" i="1" s="1"/>
  <c r="CJ70" i="1"/>
  <c r="BG70" i="1"/>
  <c r="CI70" i="1" s="1"/>
  <c r="CJ64" i="1"/>
  <c r="BG64" i="1"/>
  <c r="CI64" i="1" s="1"/>
  <c r="CJ58" i="1"/>
  <c r="BG58" i="1"/>
  <c r="CI58" i="1" s="1"/>
  <c r="CJ52" i="1"/>
  <c r="BG52" i="1"/>
  <c r="CI52" i="1" s="1"/>
  <c r="CJ46" i="1"/>
  <c r="BG46" i="1"/>
  <c r="CI46" i="1" s="1"/>
  <c r="CJ40" i="1"/>
  <c r="BG40" i="1"/>
  <c r="CI40" i="1" s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CQ78" i="1"/>
  <c r="CQ54" i="1"/>
  <c r="CH54" i="1"/>
  <c r="DJ54" i="1" s="1"/>
  <c r="CQ42" i="1"/>
  <c r="CQ18" i="1"/>
  <c r="CH18" i="1"/>
  <c r="DJ18" i="1" s="1"/>
  <c r="CR84" i="1"/>
  <c r="CR78" i="1"/>
  <c r="CR60" i="1"/>
  <c r="CR48" i="1"/>
  <c r="CR42" i="1"/>
  <c r="CR24" i="1"/>
  <c r="CR12" i="1"/>
  <c r="D78" i="1"/>
  <c r="V78" i="1" s="1"/>
  <c r="D66" i="1"/>
  <c r="V66" i="1" s="1"/>
  <c r="D60" i="1"/>
  <c r="V60" i="1" s="1"/>
  <c r="D48" i="1"/>
  <c r="V48" i="1" s="1"/>
  <c r="D36" i="1"/>
  <c r="V36" i="1" s="1"/>
  <c r="D24" i="1"/>
  <c r="V24" i="1" s="1"/>
  <c r="D12" i="1"/>
  <c r="V12" i="1" s="1"/>
  <c r="BF73" i="1"/>
  <c r="AM66" i="1"/>
  <c r="BF66" i="1" s="1"/>
  <c r="BF59" i="1"/>
  <c r="BF37" i="1"/>
  <c r="AM30" i="1"/>
  <c r="BF30" i="1" s="1"/>
  <c r="BF23" i="1"/>
  <c r="AM17" i="1"/>
  <c r="BF17" i="1" s="1"/>
  <c r="DJ17" i="1" s="1"/>
  <c r="AM11" i="1"/>
  <c r="BF11" i="1" s="1"/>
  <c r="CI83" i="1"/>
  <c r="CI74" i="1"/>
  <c r="CI65" i="1"/>
  <c r="CI47" i="1"/>
  <c r="CI38" i="1"/>
  <c r="CI29" i="1"/>
  <c r="CI20" i="1"/>
  <c r="CI11" i="1"/>
  <c r="CQ77" i="1"/>
  <c r="CQ65" i="1"/>
  <c r="CQ53" i="1"/>
  <c r="CQ41" i="1"/>
  <c r="CQ29" i="1"/>
  <c r="CQ17" i="1"/>
  <c r="CR83" i="1"/>
  <c r="CR77" i="1"/>
  <c r="CR71" i="1"/>
  <c r="CR65" i="1"/>
  <c r="CR59" i="1"/>
  <c r="CR53" i="1"/>
  <c r="CR47" i="1"/>
  <c r="CR41" i="1"/>
  <c r="CR35" i="1"/>
  <c r="CR29" i="1"/>
  <c r="CR23" i="1"/>
  <c r="CR17" i="1"/>
  <c r="CR11" i="1"/>
  <c r="CW82" i="1"/>
  <c r="CW76" i="1"/>
  <c r="CW70" i="1"/>
  <c r="CW64" i="1"/>
  <c r="CW58" i="1"/>
  <c r="CW52" i="1"/>
  <c r="CW46" i="1"/>
  <c r="CW40" i="1"/>
  <c r="CW34" i="1"/>
  <c r="CW28" i="1"/>
  <c r="CW22" i="1"/>
  <c r="CW16" i="1"/>
  <c r="CW10" i="1"/>
  <c r="DB81" i="1"/>
  <c r="DB75" i="1"/>
  <c r="DB69" i="1"/>
  <c r="DB63" i="1"/>
  <c r="DB57" i="1"/>
  <c r="DB51" i="1"/>
  <c r="DB45" i="1"/>
  <c r="DB39" i="1"/>
  <c r="DB33" i="1"/>
  <c r="DB27" i="1"/>
  <c r="DB21" i="1"/>
  <c r="DB15" i="1"/>
  <c r="DB9" i="1"/>
  <c r="D84" i="1"/>
  <c r="V84" i="1" s="1"/>
  <c r="D72" i="1"/>
  <c r="V72" i="1" s="1"/>
  <c r="D54" i="1"/>
  <c r="V54" i="1" s="1"/>
  <c r="D42" i="1"/>
  <c r="V42" i="1" s="1"/>
  <c r="D30" i="1"/>
  <c r="V30" i="1" s="1"/>
  <c r="D18" i="1"/>
  <c r="V18" i="1" s="1"/>
  <c r="AM72" i="1"/>
  <c r="BF72" i="1" s="1"/>
  <c r="AM36" i="1"/>
  <c r="BF36" i="1" s="1"/>
  <c r="CI81" i="1"/>
  <c r="BG73" i="1"/>
  <c r="CI73" i="1" s="1"/>
  <c r="CI63" i="1"/>
  <c r="BG55" i="1"/>
  <c r="CI55" i="1" s="1"/>
  <c r="CI45" i="1"/>
  <c r="BG37" i="1"/>
  <c r="CI37" i="1" s="1"/>
  <c r="CI27" i="1"/>
  <c r="BG19" i="1"/>
  <c r="CI19" i="1" s="1"/>
  <c r="CI9" i="1"/>
  <c r="CJ74" i="1"/>
  <c r="CJ68" i="1"/>
  <c r="CJ50" i="1"/>
  <c r="CJ38" i="1"/>
  <c r="CJ32" i="1"/>
  <c r="CJ14" i="1"/>
  <c r="BO75" i="1"/>
  <c r="BO63" i="1"/>
  <c r="BO51" i="1"/>
  <c r="CQ39" i="1"/>
  <c r="CH39" i="1"/>
  <c r="DJ39" i="1" s="1"/>
  <c r="CQ27" i="1"/>
  <c r="CH27" i="1"/>
  <c r="DJ27" i="1" s="1"/>
  <c r="CQ15" i="1"/>
  <c r="CH15" i="1"/>
  <c r="DJ15" i="1" s="1"/>
  <c r="CR82" i="1"/>
  <c r="BO82" i="1"/>
  <c r="CR76" i="1"/>
  <c r="BO76" i="1"/>
  <c r="CR70" i="1"/>
  <c r="BO70" i="1"/>
  <c r="CR64" i="1"/>
  <c r="BO64" i="1"/>
  <c r="CR58" i="1"/>
  <c r="BO58" i="1"/>
  <c r="CR52" i="1"/>
  <c r="BO52" i="1"/>
  <c r="CR46" i="1"/>
  <c r="BO46" i="1"/>
  <c r="CR40" i="1"/>
  <c r="BO40" i="1"/>
  <c r="CR34" i="1"/>
  <c r="BO34" i="1"/>
  <c r="CR28" i="1"/>
  <c r="BO28" i="1"/>
  <c r="CR22" i="1"/>
  <c r="BO22" i="1"/>
  <c r="CR16" i="1"/>
  <c r="BO16" i="1"/>
  <c r="CR10" i="1"/>
  <c r="BO10" i="1"/>
  <c r="BF71" i="1"/>
  <c r="BF49" i="1"/>
  <c r="BF35" i="1"/>
  <c r="BF28" i="1"/>
  <c r="CI80" i="1"/>
  <c r="CI71" i="1"/>
  <c r="CI62" i="1"/>
  <c r="CI53" i="1"/>
  <c r="CI44" i="1"/>
  <c r="CI35" i="1"/>
  <c r="CI26" i="1"/>
  <c r="CI17" i="1"/>
  <c r="CI8" i="1"/>
  <c r="CQ84" i="1"/>
  <c r="CH84" i="1"/>
  <c r="DJ84" i="1" s="1"/>
  <c r="CQ72" i="1"/>
  <c r="CH72" i="1"/>
  <c r="DJ72" i="1" s="1"/>
  <c r="CQ60" i="1"/>
  <c r="CQ48" i="1"/>
  <c r="CH48" i="1"/>
  <c r="DJ48" i="1" s="1"/>
  <c r="CQ36" i="1"/>
  <c r="CH36" i="1"/>
  <c r="DJ36" i="1" s="1"/>
  <c r="CQ24" i="1"/>
  <c r="CQ12" i="1"/>
  <c r="CH12" i="1"/>
  <c r="DJ12" i="1" s="1"/>
  <c r="CJ81" i="1"/>
  <c r="CJ75" i="1"/>
  <c r="CJ69" i="1"/>
  <c r="CJ63" i="1"/>
  <c r="CJ57" i="1"/>
  <c r="CJ51" i="1"/>
  <c r="CJ45" i="1"/>
  <c r="CJ39" i="1"/>
  <c r="CJ33" i="1"/>
  <c r="CJ27" i="1"/>
  <c r="CJ21" i="1"/>
  <c r="CJ15" i="1"/>
  <c r="CJ9" i="1"/>
  <c r="CR79" i="1"/>
  <c r="CR73" i="1"/>
  <c r="CR67" i="1"/>
  <c r="CR61" i="1"/>
  <c r="CR55" i="1"/>
  <c r="CR49" i="1"/>
  <c r="CR43" i="1"/>
  <c r="CR37" i="1"/>
  <c r="CR31" i="1"/>
  <c r="CR25" i="1"/>
  <c r="CR19" i="1"/>
  <c r="CR13" i="1"/>
  <c r="CW84" i="1"/>
  <c r="CW78" i="1"/>
  <c r="CW72" i="1"/>
  <c r="CW66" i="1"/>
  <c r="CW60" i="1"/>
  <c r="CW54" i="1"/>
  <c r="CW48" i="1"/>
  <c r="CW42" i="1"/>
  <c r="CW36" i="1"/>
  <c r="CW30" i="1"/>
  <c r="CW24" i="1"/>
  <c r="CW18" i="1"/>
  <c r="CW12" i="1"/>
  <c r="DB83" i="1"/>
  <c r="DB77" i="1"/>
  <c r="DB71" i="1"/>
  <c r="DB65" i="1"/>
  <c r="DB59" i="1"/>
  <c r="DB53" i="1"/>
  <c r="DB47" i="1"/>
  <c r="DB41" i="1"/>
  <c r="DB35" i="1"/>
  <c r="DB29" i="1"/>
  <c r="DB23" i="1"/>
  <c r="DB17" i="1"/>
  <c r="DB11" i="1"/>
  <c r="BF24" i="2"/>
  <c r="CW83" i="1"/>
  <c r="CW77" i="1"/>
  <c r="CW71" i="1"/>
  <c r="CW65" i="1"/>
  <c r="CW59" i="1"/>
  <c r="CW53" i="1"/>
  <c r="CW47" i="1"/>
  <c r="CW41" i="1"/>
  <c r="CW35" i="1"/>
  <c r="CW29" i="1"/>
  <c r="CW23" i="1"/>
  <c r="CW17" i="1"/>
  <c r="CW11" i="1"/>
  <c r="DB82" i="1"/>
  <c r="DB76" i="1"/>
  <c r="DB70" i="1"/>
  <c r="DB64" i="1"/>
  <c r="DB58" i="1"/>
  <c r="DB52" i="1"/>
  <c r="DB46" i="1"/>
  <c r="DB40" i="1"/>
  <c r="DB34" i="1"/>
  <c r="DB28" i="1"/>
  <c r="DB22" i="1"/>
  <c r="DB16" i="1"/>
  <c r="DB10" i="1"/>
  <c r="BF18" i="2"/>
  <c r="DJ18" i="2" s="1"/>
  <c r="DJ12" i="2"/>
  <c r="CQ30" i="2"/>
  <c r="W114" i="3"/>
  <c r="D114" i="3"/>
  <c r="V114" i="3" s="1"/>
  <c r="W102" i="3"/>
  <c r="D102" i="3"/>
  <c r="V102" i="3" s="1"/>
  <c r="W96" i="3"/>
  <c r="D96" i="3"/>
  <c r="V96" i="3" s="1"/>
  <c r="W90" i="3"/>
  <c r="D90" i="3"/>
  <c r="V90" i="3" s="1"/>
  <c r="W84" i="3"/>
  <c r="D84" i="3"/>
  <c r="V84" i="3" s="1"/>
  <c r="W78" i="3"/>
  <c r="D78" i="3"/>
  <c r="V78" i="3" s="1"/>
  <c r="W66" i="3"/>
  <c r="D66" i="3"/>
  <c r="V66" i="3" s="1"/>
  <c r="W60" i="3"/>
  <c r="D60" i="3"/>
  <c r="V60" i="3" s="1"/>
  <c r="W54" i="3"/>
  <c r="D54" i="3"/>
  <c r="V54" i="3" s="1"/>
  <c r="W48" i="3"/>
  <c r="D48" i="3"/>
  <c r="V48" i="3" s="1"/>
  <c r="W42" i="3"/>
  <c r="D42" i="3"/>
  <c r="V42" i="3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DJ36" i="2"/>
  <c r="CJ83" i="1"/>
  <c r="CJ77" i="1"/>
  <c r="CJ71" i="1"/>
  <c r="CJ65" i="1"/>
  <c r="CJ59" i="1"/>
  <c r="CJ53" i="1"/>
  <c r="CJ47" i="1"/>
  <c r="CJ41" i="1"/>
  <c r="CJ35" i="1"/>
  <c r="CJ29" i="1"/>
  <c r="CJ23" i="1"/>
  <c r="CJ17" i="1"/>
  <c r="CJ11" i="1"/>
  <c r="CR81" i="1"/>
  <c r="CR75" i="1"/>
  <c r="CR69" i="1"/>
  <c r="CR63" i="1"/>
  <c r="CR57" i="1"/>
  <c r="CR51" i="1"/>
  <c r="CR45" i="1"/>
  <c r="CR39" i="1"/>
  <c r="CR33" i="1"/>
  <c r="CR27" i="1"/>
  <c r="CR21" i="1"/>
  <c r="CR15" i="1"/>
  <c r="CR9" i="1"/>
  <c r="CW80" i="1"/>
  <c r="CW74" i="1"/>
  <c r="CW68" i="1"/>
  <c r="CW62" i="1"/>
  <c r="CW56" i="1"/>
  <c r="CW50" i="1"/>
  <c r="CW44" i="1"/>
  <c r="CW38" i="1"/>
  <c r="CW32" i="1"/>
  <c r="CW26" i="1"/>
  <c r="CW20" i="1"/>
  <c r="CW14" i="1"/>
  <c r="CW8" i="1"/>
  <c r="DB79" i="1"/>
  <c r="DB73" i="1"/>
  <c r="DB67" i="1"/>
  <c r="DB61" i="1"/>
  <c r="DB55" i="1"/>
  <c r="DB49" i="1"/>
  <c r="DB43" i="1"/>
  <c r="DB37" i="1"/>
  <c r="DB31" i="1"/>
  <c r="DB25" i="1"/>
  <c r="DB19" i="1"/>
  <c r="DB13" i="1"/>
  <c r="DB18" i="2"/>
  <c r="DB12" i="2"/>
  <c r="DJ24" i="2"/>
  <c r="CH37" i="2"/>
  <c r="DJ37" i="2" s="1"/>
  <c r="CH31" i="2"/>
  <c r="DJ31" i="2" s="1"/>
  <c r="CH25" i="2"/>
  <c r="DJ25" i="2" s="1"/>
  <c r="CH19" i="2"/>
  <c r="DJ19" i="2" s="1"/>
  <c r="CH13" i="2"/>
  <c r="DJ13" i="2" s="1"/>
  <c r="V80" i="3"/>
  <c r="V44" i="3"/>
  <c r="V26" i="3"/>
  <c r="V8" i="3"/>
  <c r="DB17" i="2"/>
  <c r="DB11" i="2"/>
  <c r="CH35" i="2"/>
  <c r="DJ35" i="2" s="1"/>
  <c r="CH29" i="2"/>
  <c r="DJ29" i="2" s="1"/>
  <c r="CH23" i="2"/>
  <c r="DJ23" i="2" s="1"/>
  <c r="CH17" i="2"/>
  <c r="DJ17" i="2" s="1"/>
  <c r="CH11" i="2"/>
  <c r="DJ11" i="2" s="1"/>
  <c r="V113" i="3"/>
  <c r="V101" i="3"/>
  <c r="V89" i="3"/>
  <c r="V77" i="3"/>
  <c r="V65" i="3"/>
  <c r="V53" i="3"/>
  <c r="V41" i="3"/>
  <c r="V29" i="3"/>
  <c r="V17" i="3"/>
  <c r="DB22" i="2"/>
  <c r="DB16" i="2"/>
  <c r="DB10" i="2"/>
  <c r="CH34" i="2"/>
  <c r="DJ34" i="2" s="1"/>
  <c r="CH28" i="2"/>
  <c r="DJ28" i="2" s="1"/>
  <c r="CH22" i="2"/>
  <c r="DJ22" i="2" s="1"/>
  <c r="CH16" i="2"/>
  <c r="DJ16" i="2" s="1"/>
  <c r="CH10" i="2"/>
  <c r="DJ10" i="2" s="1"/>
  <c r="W112" i="3"/>
  <c r="W106" i="3"/>
  <c r="W100" i="3"/>
  <c r="W94" i="3"/>
  <c r="W88" i="3"/>
  <c r="W82" i="3"/>
  <c r="W76" i="3"/>
  <c r="W70" i="3"/>
  <c r="W64" i="3"/>
  <c r="W58" i="3"/>
  <c r="W52" i="3"/>
  <c r="W46" i="3"/>
  <c r="W40" i="3"/>
  <c r="W34" i="3"/>
  <c r="W28" i="3"/>
  <c r="W22" i="3"/>
  <c r="W16" i="3"/>
  <c r="W10" i="3"/>
  <c r="CH33" i="2"/>
  <c r="DJ33" i="2" s="1"/>
  <c r="CH27" i="2"/>
  <c r="DJ27" i="2" s="1"/>
  <c r="CH21" i="2"/>
  <c r="DJ21" i="2" s="1"/>
  <c r="CH15" i="2"/>
  <c r="DJ15" i="2" s="1"/>
  <c r="CH9" i="2"/>
  <c r="DJ9" i="2" s="1"/>
  <c r="V38" i="3"/>
  <c r="V20" i="3"/>
  <c r="CH32" i="2"/>
  <c r="DJ32" i="2" s="1"/>
  <c r="CH26" i="2"/>
  <c r="DJ26" i="2" s="1"/>
  <c r="CH20" i="2"/>
  <c r="DJ20" i="2" s="1"/>
  <c r="CH14" i="2"/>
  <c r="DJ14" i="2" s="1"/>
  <c r="CH8" i="2"/>
  <c r="DJ8" i="2" s="1"/>
  <c r="V110" i="3"/>
  <c r="D103" i="3"/>
  <c r="V103" i="3" s="1"/>
  <c r="V74" i="3"/>
  <c r="D67" i="3"/>
  <c r="V67" i="3" s="1"/>
  <c r="D37" i="3"/>
  <c r="V37" i="3" s="1"/>
  <c r="D19" i="3"/>
  <c r="V19" i="3" s="1"/>
  <c r="W113" i="3"/>
  <c r="W107" i="3"/>
  <c r="W101" i="3"/>
  <c r="W95" i="3"/>
  <c r="W89" i="3"/>
  <c r="W83" i="3"/>
  <c r="W77" i="3"/>
  <c r="W71" i="3"/>
  <c r="W65" i="3"/>
  <c r="W59" i="3"/>
  <c r="W53" i="3"/>
  <c r="W47" i="3"/>
  <c r="W41" i="3"/>
  <c r="W35" i="3"/>
  <c r="W29" i="3"/>
  <c r="W23" i="3"/>
  <c r="W17" i="3"/>
  <c r="W11" i="3"/>
  <c r="D101" i="4"/>
  <c r="BH91" i="4"/>
  <c r="D83" i="4"/>
  <c r="D65" i="4"/>
  <c r="BH55" i="4"/>
  <c r="D47" i="4"/>
  <c r="D29" i="4"/>
  <c r="BH19" i="4"/>
  <c r="AE19" i="4"/>
  <c r="D11" i="4"/>
  <c r="L100" i="4"/>
  <c r="BP100" i="4" s="1"/>
  <c r="L82" i="4"/>
  <c r="BP82" i="4" s="1"/>
  <c r="L64" i="4"/>
  <c r="BP64" i="4" s="1"/>
  <c r="L46" i="4"/>
  <c r="BP46" i="4" s="1"/>
  <c r="L28" i="4"/>
  <c r="BP28" i="4" s="1"/>
  <c r="L10" i="4"/>
  <c r="BP10" i="4" s="1"/>
  <c r="BG64" i="4"/>
  <c r="BG91" i="4"/>
  <c r="BG55" i="4"/>
  <c r="BG113" i="4"/>
  <c r="BG77" i="4"/>
  <c r="BG41" i="4"/>
  <c r="D108" i="4"/>
  <c r="D90" i="4"/>
  <c r="D72" i="4"/>
  <c r="D54" i="4"/>
  <c r="D36" i="4"/>
  <c r="D18" i="4"/>
  <c r="BP95" i="4"/>
  <c r="BP23" i="4"/>
  <c r="AE91" i="4"/>
  <c r="CI91" i="4" s="1"/>
  <c r="D107" i="4"/>
  <c r="D89" i="4"/>
  <c r="D71" i="4"/>
  <c r="BH61" i="4"/>
  <c r="D53" i="4"/>
  <c r="BH43" i="4"/>
  <c r="D35" i="4"/>
  <c r="BH25" i="4"/>
  <c r="D17" i="4"/>
  <c r="L112" i="4"/>
  <c r="BP112" i="4" s="1"/>
  <c r="L94" i="4"/>
  <c r="BP94" i="4" s="1"/>
  <c r="L76" i="4"/>
  <c r="BP76" i="4" s="1"/>
  <c r="L58" i="4"/>
  <c r="BP58" i="4" s="1"/>
  <c r="L40" i="4"/>
  <c r="BP40" i="4" s="1"/>
  <c r="L22" i="4"/>
  <c r="BP22" i="4" s="1"/>
  <c r="AE85" i="4"/>
  <c r="CI85" i="4" s="1"/>
  <c r="BH114" i="4"/>
  <c r="BH96" i="4"/>
  <c r="BH78" i="4"/>
  <c r="AE78" i="4"/>
  <c r="BH60" i="4"/>
  <c r="BH42" i="4"/>
  <c r="AE42" i="4"/>
  <c r="CI42" i="4" s="1"/>
  <c r="BH24" i="4"/>
  <c r="BG100" i="4"/>
  <c r="D113" i="4"/>
  <c r="D95" i="4"/>
  <c r="D77" i="4"/>
  <c r="BH67" i="4"/>
  <c r="D59" i="4"/>
  <c r="BH49" i="4"/>
  <c r="AE49" i="4"/>
  <c r="CI49" i="4" s="1"/>
  <c r="D41" i="4"/>
  <c r="BH31" i="4"/>
  <c r="D23" i="4"/>
  <c r="BH13" i="4"/>
  <c r="AE13" i="4"/>
  <c r="CI13" i="4" s="1"/>
  <c r="L106" i="4"/>
  <c r="BP106" i="4" s="1"/>
  <c r="L88" i="4"/>
  <c r="BP88" i="4" s="1"/>
  <c r="L70" i="4"/>
  <c r="BP70" i="4" s="1"/>
  <c r="L52" i="4"/>
  <c r="BP52" i="4" s="1"/>
  <c r="L34" i="4"/>
  <c r="BP34" i="4" s="1"/>
  <c r="L16" i="4"/>
  <c r="BP16" i="4" s="1"/>
  <c r="BQ111" i="4"/>
  <c r="L111" i="4"/>
  <c r="BP111" i="4" s="1"/>
  <c r="BQ105" i="4"/>
  <c r="L105" i="4"/>
  <c r="BP105" i="4" s="1"/>
  <c r="BQ99" i="4"/>
  <c r="L99" i="4"/>
  <c r="BP99" i="4" s="1"/>
  <c r="BQ93" i="4"/>
  <c r="L93" i="4"/>
  <c r="BP93" i="4" s="1"/>
  <c r="BQ87" i="4"/>
  <c r="L87" i="4"/>
  <c r="BP87" i="4" s="1"/>
  <c r="BQ81" i="4"/>
  <c r="L81" i="4"/>
  <c r="BP81" i="4" s="1"/>
  <c r="BQ75" i="4"/>
  <c r="L75" i="4"/>
  <c r="BP75" i="4" s="1"/>
  <c r="BQ69" i="4"/>
  <c r="L69" i="4"/>
  <c r="BP69" i="4" s="1"/>
  <c r="BQ63" i="4"/>
  <c r="L63" i="4"/>
  <c r="BP63" i="4" s="1"/>
  <c r="BQ57" i="4"/>
  <c r="L57" i="4"/>
  <c r="BP57" i="4" s="1"/>
  <c r="BQ51" i="4"/>
  <c r="L51" i="4"/>
  <c r="BP51" i="4" s="1"/>
  <c r="BQ45" i="4"/>
  <c r="L45" i="4"/>
  <c r="BP45" i="4" s="1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AE73" i="4"/>
  <c r="CI73" i="4" s="1"/>
  <c r="D102" i="4"/>
  <c r="D84" i="4"/>
  <c r="D66" i="4"/>
  <c r="D48" i="4"/>
  <c r="D30" i="4"/>
  <c r="D12" i="4"/>
  <c r="BG46" i="4"/>
  <c r="D110" i="4"/>
  <c r="D104" i="4"/>
  <c r="D98" i="4"/>
  <c r="D92" i="4"/>
  <c r="D86" i="4"/>
  <c r="D80" i="4"/>
  <c r="D74" i="4"/>
  <c r="D68" i="4"/>
  <c r="D62" i="4"/>
  <c r="D56" i="4"/>
  <c r="D50" i="4"/>
  <c r="D44" i="4"/>
  <c r="D38" i="4"/>
  <c r="D32" i="4"/>
  <c r="D26" i="4"/>
  <c r="D20" i="4"/>
  <c r="D14" i="4"/>
  <c r="D8" i="4"/>
  <c r="L114" i="4"/>
  <c r="BP114" i="4" s="1"/>
  <c r="L108" i="4"/>
  <c r="BP108" i="4" s="1"/>
  <c r="L102" i="4"/>
  <c r="BP102" i="4" s="1"/>
  <c r="L96" i="4"/>
  <c r="BP96" i="4" s="1"/>
  <c r="L90" i="4"/>
  <c r="BP90" i="4" s="1"/>
  <c r="L84" i="4"/>
  <c r="BP84" i="4" s="1"/>
  <c r="L78" i="4"/>
  <c r="BP78" i="4" s="1"/>
  <c r="L72" i="4"/>
  <c r="BP72" i="4" s="1"/>
  <c r="L66" i="4"/>
  <c r="BP66" i="4" s="1"/>
  <c r="L60" i="4"/>
  <c r="BP60" i="4" s="1"/>
  <c r="L54" i="4"/>
  <c r="BP54" i="4" s="1"/>
  <c r="L48" i="4"/>
  <c r="BP48" i="4" s="1"/>
  <c r="L42" i="4"/>
  <c r="BP42" i="4" s="1"/>
  <c r="L30" i="4"/>
  <c r="BP30" i="4" s="1"/>
  <c r="L24" i="4"/>
  <c r="BP24" i="4" s="1"/>
  <c r="L18" i="4"/>
  <c r="BP18" i="4" s="1"/>
  <c r="L12" i="4"/>
  <c r="BP12" i="4" s="1"/>
  <c r="BG22" i="4"/>
  <c r="BI112" i="4"/>
  <c r="BI106" i="4"/>
  <c r="BI100" i="4"/>
  <c r="BI94" i="4"/>
  <c r="BI88" i="4"/>
  <c r="BI82" i="4"/>
  <c r="BI76" i="4"/>
  <c r="BI70" i="4"/>
  <c r="BI64" i="4"/>
  <c r="BI58" i="4"/>
  <c r="BI52" i="4"/>
  <c r="BI46" i="4"/>
  <c r="BI40" i="4"/>
  <c r="BI34" i="4"/>
  <c r="BG19" i="4"/>
  <c r="BG114" i="4"/>
  <c r="BG102" i="4"/>
  <c r="BG96" i="4"/>
  <c r="BG84" i="4"/>
  <c r="BG78" i="4"/>
  <c r="BG66" i="4"/>
  <c r="BG60" i="4"/>
  <c r="BG48" i="4"/>
  <c r="BG42" i="4"/>
  <c r="BG30" i="4"/>
  <c r="BG24" i="4"/>
  <c r="BG12" i="4"/>
  <c r="D112" i="4"/>
  <c r="D106" i="4"/>
  <c r="D100" i="4"/>
  <c r="D94" i="4"/>
  <c r="D88" i="4"/>
  <c r="D82" i="4"/>
  <c r="D76" i="4"/>
  <c r="D70" i="4"/>
  <c r="D64" i="4"/>
  <c r="D58" i="4"/>
  <c r="D52" i="4"/>
  <c r="D46" i="4"/>
  <c r="D40" i="4"/>
  <c r="D34" i="4"/>
  <c r="D28" i="4"/>
  <c r="D22" i="4"/>
  <c r="D16" i="4"/>
  <c r="D10" i="4"/>
  <c r="L110" i="4"/>
  <c r="BP110" i="4" s="1"/>
  <c r="L104" i="4"/>
  <c r="BP104" i="4" s="1"/>
  <c r="L98" i="4"/>
  <c r="BP98" i="4" s="1"/>
  <c r="L92" i="4"/>
  <c r="BP92" i="4" s="1"/>
  <c r="L86" i="4"/>
  <c r="BP86" i="4" s="1"/>
  <c r="L80" i="4"/>
  <c r="BP80" i="4" s="1"/>
  <c r="L74" i="4"/>
  <c r="BP74" i="4" s="1"/>
  <c r="L68" i="4"/>
  <c r="BP68" i="4" s="1"/>
  <c r="L62" i="4"/>
  <c r="BP62" i="4" s="1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BV73" i="4"/>
  <c r="AE69" i="4"/>
  <c r="CI69" i="4" s="1"/>
  <c r="BH69" i="4"/>
  <c r="BH63" i="4"/>
  <c r="AE63" i="4"/>
  <c r="CI63" i="4" s="1"/>
  <c r="AE57" i="4"/>
  <c r="CI57" i="4" s="1"/>
  <c r="BH57" i="4"/>
  <c r="BH51" i="4"/>
  <c r="AE51" i="4"/>
  <c r="CI51" i="4" s="1"/>
  <c r="BH45" i="4"/>
  <c r="BH39" i="4"/>
  <c r="AE39" i="4"/>
  <c r="CI39" i="4" s="1"/>
  <c r="AE33" i="4"/>
  <c r="CI33" i="4" s="1"/>
  <c r="BH33" i="4"/>
  <c r="BH27" i="4"/>
  <c r="AE27" i="4"/>
  <c r="CI27" i="4" s="1"/>
  <c r="AE21" i="4"/>
  <c r="CI21" i="4" s="1"/>
  <c r="BH21" i="4"/>
  <c r="BH15" i="4"/>
  <c r="AE15" i="4"/>
  <c r="CI15" i="4" s="1"/>
  <c r="BH9" i="4"/>
  <c r="L109" i="4"/>
  <c r="BP109" i="4" s="1"/>
  <c r="L103" i="4"/>
  <c r="BP103" i="4" s="1"/>
  <c r="L97" i="4"/>
  <c r="BP97" i="4" s="1"/>
  <c r="L91" i="4"/>
  <c r="BP91" i="4" s="1"/>
  <c r="L85" i="4"/>
  <c r="BP85" i="4" s="1"/>
  <c r="L79" i="4"/>
  <c r="BP79" i="4" s="1"/>
  <c r="L67" i="4"/>
  <c r="BP67" i="4" s="1"/>
  <c r="L61" i="4"/>
  <c r="BP61" i="4" s="1"/>
  <c r="L55" i="4"/>
  <c r="BP55" i="4" s="1"/>
  <c r="L49" i="4"/>
  <c r="BP49" i="4" s="1"/>
  <c r="L43" i="4"/>
  <c r="BP43" i="4" s="1"/>
  <c r="L37" i="4"/>
  <c r="L31" i="4"/>
  <c r="BP31" i="4" s="1"/>
  <c r="L25" i="4"/>
  <c r="BP25" i="4" s="1"/>
  <c r="L19" i="4"/>
  <c r="BP19" i="4" s="1"/>
  <c r="L13" i="4"/>
  <c r="BP13" i="4" s="1"/>
  <c r="AE105" i="4"/>
  <c r="CI105" i="4" s="1"/>
  <c r="AE93" i="4"/>
  <c r="CI93" i="4" s="1"/>
  <c r="AE87" i="4"/>
  <c r="CI87" i="4" s="1"/>
  <c r="BG16" i="4"/>
  <c r="F82" i="5"/>
  <c r="F76" i="5"/>
  <c r="F70" i="5"/>
  <c r="F64" i="5"/>
  <c r="F58" i="5"/>
  <c r="F52" i="5"/>
  <c r="F46" i="5"/>
  <c r="F40" i="5"/>
  <c r="F34" i="5"/>
  <c r="F28" i="5"/>
  <c r="F22" i="5"/>
  <c r="F16" i="5"/>
  <c r="F10" i="5"/>
  <c r="C1" i="8"/>
  <c r="B1" i="8"/>
  <c r="BH40" i="4" l="1"/>
  <c r="AE40" i="4"/>
  <c r="CI40" i="4" s="1"/>
  <c r="BH10" i="4"/>
  <c r="AE10" i="4"/>
  <c r="CI10" i="4" s="1"/>
  <c r="BH98" i="4"/>
  <c r="AE98" i="4"/>
  <c r="CI98" i="4" s="1"/>
  <c r="BH16" i="4"/>
  <c r="AE16" i="4"/>
  <c r="CI16" i="4" s="1"/>
  <c r="AE32" i="4"/>
  <c r="CI32" i="4" s="1"/>
  <c r="BH32" i="4"/>
  <c r="BH48" i="4"/>
  <c r="AE48" i="4"/>
  <c r="CI48" i="4" s="1"/>
  <c r="AE61" i="4"/>
  <c r="CI61" i="4" s="1"/>
  <c r="AE75" i="4"/>
  <c r="CI75" i="4" s="1"/>
  <c r="BH28" i="4"/>
  <c r="AE28" i="4"/>
  <c r="CI28" i="4" s="1"/>
  <c r="BH64" i="4"/>
  <c r="AE64" i="4"/>
  <c r="CI64" i="4" s="1"/>
  <c r="BH100" i="4"/>
  <c r="AE100" i="4"/>
  <c r="CI100" i="4" s="1"/>
  <c r="BH8" i="4"/>
  <c r="AE8" i="4"/>
  <c r="CI8" i="4" s="1"/>
  <c r="BH44" i="4"/>
  <c r="AE44" i="4"/>
  <c r="CI44" i="4" s="1"/>
  <c r="BH80" i="4"/>
  <c r="AE80" i="4"/>
  <c r="CI80" i="4" s="1"/>
  <c r="BH84" i="4"/>
  <c r="AE84" i="4"/>
  <c r="CI84" i="4" s="1"/>
  <c r="BH23" i="4"/>
  <c r="AE23" i="4"/>
  <c r="CI23" i="4" s="1"/>
  <c r="BH59" i="4"/>
  <c r="AE59" i="4"/>
  <c r="CI59" i="4" s="1"/>
  <c r="AE60" i="4"/>
  <c r="CI60" i="4" s="1"/>
  <c r="AE114" i="4"/>
  <c r="CI114" i="4" s="1"/>
  <c r="BH35" i="4"/>
  <c r="AE35" i="4"/>
  <c r="CI35" i="4" s="1"/>
  <c r="BH71" i="4"/>
  <c r="AE71" i="4"/>
  <c r="CI71" i="4" s="1"/>
  <c r="BH18" i="4"/>
  <c r="AE18" i="4"/>
  <c r="CI18" i="4" s="1"/>
  <c r="BH108" i="4"/>
  <c r="AE108" i="4"/>
  <c r="CI108" i="4" s="1"/>
  <c r="BH47" i="4"/>
  <c r="AE47" i="4"/>
  <c r="CI47" i="4" s="1"/>
  <c r="BH101" i="4"/>
  <c r="AE101" i="4"/>
  <c r="CI101" i="4" s="1"/>
  <c r="CH24" i="1"/>
  <c r="DJ24" i="1" s="1"/>
  <c r="CH60" i="1"/>
  <c r="DJ60" i="1" s="1"/>
  <c r="CQ30" i="1"/>
  <c r="CQ66" i="1"/>
  <c r="CQ33" i="1"/>
  <c r="CH33" i="1"/>
  <c r="DJ33" i="1" s="1"/>
  <c r="CQ19" i="1"/>
  <c r="CH19" i="1"/>
  <c r="DJ19" i="1" s="1"/>
  <c r="CQ79" i="1"/>
  <c r="CH79" i="1"/>
  <c r="DJ79" i="1" s="1"/>
  <c r="CQ20" i="1"/>
  <c r="CH20" i="1"/>
  <c r="DJ20" i="1" s="1"/>
  <c r="CQ38" i="1"/>
  <c r="CH38" i="1"/>
  <c r="DJ38" i="1" s="1"/>
  <c r="CQ56" i="1"/>
  <c r="CH56" i="1"/>
  <c r="DJ56" i="1" s="1"/>
  <c r="CQ74" i="1"/>
  <c r="CH74" i="1"/>
  <c r="DJ74" i="1" s="1"/>
  <c r="CQ11" i="1"/>
  <c r="BH46" i="4"/>
  <c r="AE46" i="4"/>
  <c r="CI46" i="4" s="1"/>
  <c r="AE26" i="4"/>
  <c r="CI26" i="4" s="1"/>
  <c r="BH26" i="4"/>
  <c r="AE68" i="4"/>
  <c r="CI68" i="4" s="1"/>
  <c r="BH68" i="4"/>
  <c r="BH95" i="4"/>
  <c r="AE95" i="4"/>
  <c r="CI95" i="4" s="1"/>
  <c r="AE81" i="4"/>
  <c r="CI81" i="4" s="1"/>
  <c r="BH34" i="4"/>
  <c r="AE34" i="4"/>
  <c r="CI34" i="4" s="1"/>
  <c r="BH70" i="4"/>
  <c r="AE70" i="4"/>
  <c r="CI70" i="4" s="1"/>
  <c r="BH106" i="4"/>
  <c r="AE106" i="4"/>
  <c r="CI106" i="4" s="1"/>
  <c r="BH14" i="4"/>
  <c r="AE14" i="4"/>
  <c r="CI14" i="4" s="1"/>
  <c r="BH50" i="4"/>
  <c r="AE50" i="4"/>
  <c r="CI50" i="4" s="1"/>
  <c r="BH86" i="4"/>
  <c r="AE86" i="4"/>
  <c r="CI86" i="4" s="1"/>
  <c r="AE103" i="4"/>
  <c r="CI103" i="4" s="1"/>
  <c r="BH102" i="4"/>
  <c r="AE102" i="4"/>
  <c r="CI102" i="4" s="1"/>
  <c r="AE31" i="4"/>
  <c r="CI31" i="4" s="1"/>
  <c r="AE67" i="4"/>
  <c r="CI67" i="4" s="1"/>
  <c r="AE79" i="4"/>
  <c r="CI79" i="4" s="1"/>
  <c r="AE43" i="4"/>
  <c r="CI43" i="4" s="1"/>
  <c r="BH89" i="4"/>
  <c r="AE89" i="4"/>
  <c r="CI89" i="4" s="1"/>
  <c r="BH36" i="4"/>
  <c r="AE36" i="4"/>
  <c r="CI36" i="4" s="1"/>
  <c r="AE97" i="4"/>
  <c r="CI97" i="4" s="1"/>
  <c r="AE55" i="4"/>
  <c r="CI55" i="4" s="1"/>
  <c r="CQ10" i="1"/>
  <c r="CH10" i="1"/>
  <c r="DJ10" i="1" s="1"/>
  <c r="CQ28" i="1"/>
  <c r="CH28" i="1"/>
  <c r="DJ28" i="1" s="1"/>
  <c r="CQ46" i="1"/>
  <c r="CH46" i="1"/>
  <c r="DJ46" i="1" s="1"/>
  <c r="CQ64" i="1"/>
  <c r="CH64" i="1"/>
  <c r="DJ64" i="1" s="1"/>
  <c r="CQ82" i="1"/>
  <c r="CH82" i="1"/>
  <c r="DJ82" i="1" s="1"/>
  <c r="CI56" i="1"/>
  <c r="CH42" i="1"/>
  <c r="DJ42" i="1" s="1"/>
  <c r="CH78" i="1"/>
  <c r="DJ78" i="1" s="1"/>
  <c r="CQ45" i="1"/>
  <c r="CH45" i="1"/>
  <c r="DJ45" i="1" s="1"/>
  <c r="CQ43" i="1"/>
  <c r="CH43" i="1"/>
  <c r="DJ43" i="1" s="1"/>
  <c r="DJ23" i="1"/>
  <c r="DJ59" i="1"/>
  <c r="BH112" i="4"/>
  <c r="AE112" i="4"/>
  <c r="CI112" i="4" s="1"/>
  <c r="BH20" i="4"/>
  <c r="AE20" i="4"/>
  <c r="CI20" i="4" s="1"/>
  <c r="BH56" i="4"/>
  <c r="AE56" i="4"/>
  <c r="CI56" i="4" s="1"/>
  <c r="BH92" i="4"/>
  <c r="AE92" i="4"/>
  <c r="CI92" i="4" s="1"/>
  <c r="BH12" i="4"/>
  <c r="AE12" i="4"/>
  <c r="CI12" i="4" s="1"/>
  <c r="AE24" i="4"/>
  <c r="CI24" i="4" s="1"/>
  <c r="CI78" i="4"/>
  <c r="BH107" i="4"/>
  <c r="AE107" i="4"/>
  <c r="CI107" i="4" s="1"/>
  <c r="BH54" i="4"/>
  <c r="AE54" i="4"/>
  <c r="CI54" i="4" s="1"/>
  <c r="BH11" i="4"/>
  <c r="AE11" i="4"/>
  <c r="CI11" i="4" s="1"/>
  <c r="CQ57" i="1"/>
  <c r="CH57" i="1"/>
  <c r="DJ57" i="1" s="1"/>
  <c r="CQ61" i="1"/>
  <c r="CH61" i="1"/>
  <c r="DJ61" i="1" s="1"/>
  <c r="CQ8" i="1"/>
  <c r="CH8" i="1"/>
  <c r="DJ8" i="1" s="1"/>
  <c r="CQ26" i="1"/>
  <c r="CH26" i="1"/>
  <c r="DJ26" i="1" s="1"/>
  <c r="CQ44" i="1"/>
  <c r="CH44" i="1"/>
  <c r="DJ44" i="1" s="1"/>
  <c r="CQ62" i="1"/>
  <c r="CH62" i="1"/>
  <c r="DJ62" i="1" s="1"/>
  <c r="CQ80" i="1"/>
  <c r="CH80" i="1"/>
  <c r="DJ80" i="1" s="1"/>
  <c r="BH82" i="4"/>
  <c r="AE82" i="4"/>
  <c r="CI82" i="4" s="1"/>
  <c r="AE109" i="4"/>
  <c r="CI109" i="4" s="1"/>
  <c r="BH41" i="4"/>
  <c r="AE41" i="4"/>
  <c r="CI41" i="4" s="1"/>
  <c r="BH77" i="4"/>
  <c r="AE77" i="4"/>
  <c r="CI77" i="4" s="1"/>
  <c r="BH17" i="4"/>
  <c r="AE17" i="4"/>
  <c r="CI17" i="4" s="1"/>
  <c r="BH53" i="4"/>
  <c r="AE53" i="4"/>
  <c r="CI53" i="4" s="1"/>
  <c r="BH72" i="4"/>
  <c r="AE72" i="4"/>
  <c r="CI72" i="4" s="1"/>
  <c r="CI19" i="4"/>
  <c r="BH65" i="4"/>
  <c r="AE65" i="4"/>
  <c r="CI65" i="4" s="1"/>
  <c r="CQ16" i="1"/>
  <c r="CH16" i="1"/>
  <c r="DJ16" i="1" s="1"/>
  <c r="CQ34" i="1"/>
  <c r="CH34" i="1"/>
  <c r="DJ34" i="1" s="1"/>
  <c r="CQ52" i="1"/>
  <c r="CH52" i="1"/>
  <c r="DJ52" i="1" s="1"/>
  <c r="CQ70" i="1"/>
  <c r="CH70" i="1"/>
  <c r="DJ70" i="1" s="1"/>
  <c r="CQ51" i="1"/>
  <c r="CH51" i="1"/>
  <c r="DJ51" i="1" s="1"/>
  <c r="CQ69" i="1"/>
  <c r="CH69" i="1"/>
  <c r="DJ69" i="1" s="1"/>
  <c r="CQ25" i="1"/>
  <c r="CH25" i="1"/>
  <c r="DJ25" i="1" s="1"/>
  <c r="CH49" i="1"/>
  <c r="DJ49" i="1" s="1"/>
  <c r="CQ49" i="1"/>
  <c r="DJ35" i="1"/>
  <c r="BH76" i="4"/>
  <c r="AE76" i="4"/>
  <c r="CI76" i="4" s="1"/>
  <c r="BH30" i="4"/>
  <c r="AE30" i="4"/>
  <c r="CI30" i="4" s="1"/>
  <c r="BH52" i="4"/>
  <c r="AE52" i="4"/>
  <c r="CI52" i="4" s="1"/>
  <c r="BH104" i="4"/>
  <c r="AE104" i="4"/>
  <c r="CI104" i="4" s="1"/>
  <c r="AE96" i="4"/>
  <c r="CI96" i="4" s="1"/>
  <c r="AE25" i="4"/>
  <c r="CI25" i="4" s="1"/>
  <c r="BH90" i="4"/>
  <c r="AE90" i="4"/>
  <c r="CI90" i="4" s="1"/>
  <c r="BH83" i="4"/>
  <c r="AE83" i="4"/>
  <c r="CI83" i="4" s="1"/>
  <c r="CQ63" i="1"/>
  <c r="CH63" i="1"/>
  <c r="DJ63" i="1" s="1"/>
  <c r="DJ31" i="1"/>
  <c r="CQ81" i="1"/>
  <c r="CH81" i="1"/>
  <c r="DJ81" i="1" s="1"/>
  <c r="CH13" i="1"/>
  <c r="DJ13" i="1" s="1"/>
  <c r="CQ13" i="1"/>
  <c r="CQ73" i="1"/>
  <c r="CH73" i="1"/>
  <c r="DJ73" i="1" s="1"/>
  <c r="CQ14" i="1"/>
  <c r="CH14" i="1"/>
  <c r="DJ14" i="1" s="1"/>
  <c r="CQ32" i="1"/>
  <c r="CH32" i="1"/>
  <c r="DJ32" i="1" s="1"/>
  <c r="CQ50" i="1"/>
  <c r="CH50" i="1"/>
  <c r="DJ50" i="1" s="1"/>
  <c r="CQ68" i="1"/>
  <c r="CH68" i="1"/>
  <c r="DJ68" i="1" s="1"/>
  <c r="AE62" i="4"/>
  <c r="CI62" i="4" s="1"/>
  <c r="BH62" i="4"/>
  <c r="BP37" i="4"/>
  <c r="AE37" i="4"/>
  <c r="CI37" i="4" s="1"/>
  <c r="BH88" i="4"/>
  <c r="AE88" i="4"/>
  <c r="CI88" i="4" s="1"/>
  <c r="AE111" i="4"/>
  <c r="CI111" i="4" s="1"/>
  <c r="AE9" i="4"/>
  <c r="CI9" i="4" s="1"/>
  <c r="AE45" i="4"/>
  <c r="CI45" i="4" s="1"/>
  <c r="BH22" i="4"/>
  <c r="AE22" i="4"/>
  <c r="CI22" i="4" s="1"/>
  <c r="BH58" i="4"/>
  <c r="AE58" i="4"/>
  <c r="CI58" i="4" s="1"/>
  <c r="AE94" i="4"/>
  <c r="CI94" i="4" s="1"/>
  <c r="BH94" i="4"/>
  <c r="BH38" i="4"/>
  <c r="AE38" i="4"/>
  <c r="CI38" i="4" s="1"/>
  <c r="BH74" i="4"/>
  <c r="AE74" i="4"/>
  <c r="CI74" i="4" s="1"/>
  <c r="BH110" i="4"/>
  <c r="AE110" i="4"/>
  <c r="CI110" i="4" s="1"/>
  <c r="BH66" i="4"/>
  <c r="AE66" i="4"/>
  <c r="CI66" i="4" s="1"/>
  <c r="BH113" i="4"/>
  <c r="AE113" i="4"/>
  <c r="CI113" i="4" s="1"/>
  <c r="AE99" i="4"/>
  <c r="CI99" i="4" s="1"/>
  <c r="BH29" i="4"/>
  <c r="AE29" i="4"/>
  <c r="CI29" i="4" s="1"/>
  <c r="CQ22" i="1"/>
  <c r="CH22" i="1"/>
  <c r="DJ22" i="1" s="1"/>
  <c r="CQ40" i="1"/>
  <c r="CH40" i="1"/>
  <c r="DJ40" i="1" s="1"/>
  <c r="CQ58" i="1"/>
  <c r="CH58" i="1"/>
  <c r="DJ58" i="1" s="1"/>
  <c r="CQ76" i="1"/>
  <c r="CH76" i="1"/>
  <c r="DJ76" i="1" s="1"/>
  <c r="CQ75" i="1"/>
  <c r="CH75" i="1"/>
  <c r="DJ75" i="1" s="1"/>
  <c r="CH30" i="1"/>
  <c r="DJ30" i="1" s="1"/>
  <c r="CH66" i="1"/>
  <c r="DJ66" i="1" s="1"/>
  <c r="DJ67" i="1"/>
  <c r="CQ37" i="1"/>
  <c r="CH37" i="1"/>
  <c r="DJ37" i="1" s="1"/>
  <c r="CQ55" i="1"/>
  <c r="CH55" i="1"/>
  <c r="DJ55" i="1" s="1"/>
  <c r="DJ11" i="1"/>
  <c r="DJ47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N7" i="1" s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DE7" i="2" s="1"/>
  <c r="AZ7" i="2"/>
  <c r="AY7" i="2"/>
  <c r="AW7" i="2"/>
  <c r="AV7" i="2"/>
  <c r="AU7" i="2"/>
  <c r="AT7" i="2"/>
  <c r="AS7" i="2" s="1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Z7" i="3" s="1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BY7" i="4" s="1"/>
  <c r="T7" i="4"/>
  <c r="S7" i="4"/>
  <c r="Q7" i="4"/>
  <c r="P7" i="4"/>
  <c r="O7" i="4"/>
  <c r="N7" i="4"/>
  <c r="BR7" i="4" s="1"/>
  <c r="K7" i="4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E7" i="6" s="1"/>
  <c r="L7" i="6"/>
  <c r="K7" i="6"/>
  <c r="J7" i="6"/>
  <c r="I7" i="6"/>
  <c r="H7" i="6"/>
  <c r="G7" i="6"/>
  <c r="F7" i="6"/>
  <c r="AC7" i="2"/>
  <c r="DI7" i="1"/>
  <c r="DG7" i="1"/>
  <c r="CU7" i="1"/>
  <c r="CM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CZ7" i="1"/>
  <c r="CK7" i="1"/>
  <c r="AD7" i="1"/>
  <c r="DF7" i="1"/>
  <c r="AB7" i="1"/>
  <c r="BO7" i="4" l="1"/>
  <c r="CL7" i="2"/>
  <c r="CU7" i="2"/>
  <c r="Y7" i="2"/>
  <c r="BP7" i="2"/>
  <c r="BU7" i="2"/>
  <c r="CW7" i="2" s="1"/>
  <c r="DH7" i="2"/>
  <c r="CX7" i="2"/>
  <c r="Z7" i="2"/>
  <c r="CT7" i="2"/>
  <c r="AA7" i="2"/>
  <c r="DC7" i="2"/>
  <c r="CM7" i="2"/>
  <c r="BZ7" i="2"/>
  <c r="N7" i="2"/>
  <c r="M7" i="2" s="1"/>
  <c r="CS7" i="2"/>
  <c r="CY7" i="2"/>
  <c r="DA7" i="2"/>
  <c r="DI7" i="2"/>
  <c r="D7" i="6"/>
  <c r="AC7" i="1"/>
  <c r="BX7" i="4"/>
  <c r="BN7" i="4"/>
  <c r="BW7" i="4"/>
  <c r="AB7" i="3"/>
  <c r="W7" i="4"/>
  <c r="E7" i="1"/>
  <c r="D7" i="1" s="1"/>
  <c r="Q7" i="5"/>
  <c r="V7" i="5"/>
  <c r="AA7" i="3"/>
  <c r="AT7" i="5"/>
  <c r="BM7" i="4"/>
  <c r="CD7" i="4"/>
  <c r="AO7" i="4"/>
  <c r="CO7" i="1"/>
  <c r="CX7" i="1"/>
  <c r="CL7" i="1"/>
  <c r="AD7" i="5"/>
  <c r="AC7" i="3"/>
  <c r="CY7" i="1"/>
  <c r="AT7" i="4"/>
  <c r="AG7" i="4"/>
  <c r="AF7" i="4" s="1"/>
  <c r="BK7" i="4"/>
  <c r="BL7" i="4"/>
  <c r="CB7" i="4"/>
  <c r="N7" i="5"/>
  <c r="AL7" i="5"/>
  <c r="BE7" i="5"/>
  <c r="R7" i="4"/>
  <c r="BZ7" i="4"/>
  <c r="CC7" i="4"/>
  <c r="CV7" i="1"/>
  <c r="BT7" i="4"/>
  <c r="CH7" i="4"/>
  <c r="N7" i="1"/>
  <c r="H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BO7" i="2"/>
  <c r="CH7" i="2" s="1"/>
  <c r="DB7" i="2"/>
  <c r="CI7" i="2"/>
  <c r="CJ7" i="2"/>
  <c r="W7" i="2"/>
  <c r="D7" i="2"/>
  <c r="V7" i="2" s="1"/>
  <c r="AM7" i="2"/>
  <c r="CQ7" i="2" s="1"/>
  <c r="CA7" i="4"/>
  <c r="W7" i="1"/>
  <c r="DB7" i="1"/>
  <c r="BI7" i="4"/>
  <c r="M7" i="1"/>
  <c r="V7" i="1" s="1"/>
  <c r="BV7" i="4"/>
  <c r="AM7" i="1"/>
  <c r="BF7" i="1" s="1"/>
  <c r="CI7" i="1"/>
  <c r="D7" i="4"/>
  <c r="CW7" i="1"/>
  <c r="AN7" i="4"/>
  <c r="BG7" i="4" s="1"/>
  <c r="V7" i="3"/>
  <c r="W7" i="3"/>
  <c r="CJ7" i="1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BP7" i="4"/>
  <c r="DJ7" i="1"/>
  <c r="AE7" i="4"/>
  <c r="CI7" i="4" s="1"/>
  <c r="BH7" i="4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<sst xmlns="http://schemas.openxmlformats.org/spreadsheetml/2006/main" count="3680" uniqueCount="547">
  <si>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</si>
  <si>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</si>
  <si>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</si>
  <si>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</si>
  <si>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</si>
  <si>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</si>
  <si>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</si>
  <si>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</si>
  <si>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</si>
  <si>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</si>
  <si>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</si>
  <si>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</si>
  <si>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</si>
  <si>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</si>
  <si>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</si>
  <si>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</si>
  <si>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</si>
  <si>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</si>
  <si>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</si>
  <si>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</si>
  <si>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</si>
  <si>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</si>
  <si>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</si>
  <si>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</si>
  <si>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</si>
  <si>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</si>
  <si>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</si>
  <si>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</si>
  <si>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</si>
  <si>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</si>
  <si>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</si>
  <si>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</si>
  <si>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</si>
  <si>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</si>
  <si>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</si>
  <si>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</si>
  <si>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</si>
  <si>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</si>
  <si>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</si>
  <si>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</si>
  <si>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</si>
  <si>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</si>
  <si>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</si>
  <si>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</si>
  <si>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</si>
  <si>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</si>
  <si>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</si>
  <si>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</si>
  <si>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</si>
  <si>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</si>
  <si>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</si>
  <si>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</si>
  <si>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</si>
  <si>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</si>
  <si>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</si>
  <si>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</si>
  <si>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</si>
  <si>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</si>
  <si>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</si>
  <si>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</si>
  <si>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</si>
  <si>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</si>
  <si>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</si>
  <si>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</si>
  <si>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</si>
  <si>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</si>
  <si>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</si>
  <si>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</si>
  <si>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</si>
  <si>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</si>
  <si>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</si>
  <si>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</si>
  <si>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</si>
  <si>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</si>
  <si>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</si>
  <si>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</si>
  <si>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</si>
  <si>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</si>
  <si>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</si>
  <si>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</si>
  <si>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</si>
  <si>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</si>
  <si>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</si>
  <si>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</si>
  <si>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</si>
  <si>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</si>
  <si>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</si>
  <si>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</si>
  <si>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</si>
  <si>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</si>
  <si>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</si>
  <si>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</si>
  <si>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</si>
  <si>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</si>
  <si>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</si>
  <si>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</si>
  <si>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</si>
  <si>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</si>
  <si>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</si>
  <si>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</si>
  <si>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</si>
  <si>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</si>
  <si>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</si>
  <si>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</si>
  <si>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</si>
  <si>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</si>
  <si>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</si>
  <si>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</si>
  <si>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</si>
  <si>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</si>
  <si>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</si>
  <si>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</si>
  <si>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</si>
  <si>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</si>
  <si>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</si>
  <si>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</si>
  <si>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</si>
  <si>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</si>
  <si>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</si>
  <si>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</si>
  <si>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</si>
  <si>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</si>
  <si>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</si>
  <si>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</si>
  <si>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</si>
  <si>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</si>
  <si>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</si>
  <si>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</si>
  <si>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</si>
  <si>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</si>
  <si>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</si>
  <si>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</si>
  <si>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</si>
  <si>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</si>
  <si>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</si>
  <si>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</si>
  <si>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</si>
  <si>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</si>
  <si>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</si>
  <si>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</si>
  <si>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</si>
  <si>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</si>
  <si>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</si>
  <si>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</si>
  <si>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</si>
  <si>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</si>
  <si>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</si>
  <si>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</si>
  <si>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</si>
  <si>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</si>
  <si>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</si>
  <si>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</si>
  <si>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</si>
  <si>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</si>
  <si>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</si>
  <si>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</si>
  <si>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</si>
  <si>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</si>
  <si>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</si>
  <si>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</si>
  <si>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</si>
  <si>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</si>
  <si>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</si>
  <si>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</si>
  <si>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</si>
  <si>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</si>
  <si>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</si>
  <si>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</si>
  <si>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</si>
  <si>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</si>
  <si>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</si>
  <si>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</si>
  <si>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</si>
  <si>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</si>
  <si>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</si>
  <si>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</si>
  <si>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</si>
  <si>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</si>
  <si>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</si>
  <si>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</si>
  <si>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</si>
  <si>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</si>
  <si>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</si>
  <si>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</si>
  <si>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</si>
  <si>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</si>
  <si>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</si>
  <si>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</si>
  <si>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</si>
  <si>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</si>
  <si>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</si>
  <si>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</si>
  <si>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</si>
  <si>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</si>
  <si>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</si>
  <si>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</si>
  <si>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</si>
  <si>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</si>
  <si>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</si>
  <si>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</si>
  <si>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</si>
  <si>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</si>
  <si>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</si>
  <si>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</si>
  <si>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</si>
  <si>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</si>
  <si>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</si>
  <si>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</si>
  <si>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</si>
  <si>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</si>
  <si>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</si>
  <si>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</si>
  <si>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</si>
  <si>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</si>
  <si>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</si>
  <si>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</si>
  <si>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</si>
  <si>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</si>
  <si>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</si>
  <si>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</si>
  <si>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</si>
  <si>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</si>
  <si>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</si>
  <si>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</si>
  <si>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</si>
  <si>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</si>
  <si>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</si>
  <si>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</si>
  <si>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</si>
  <si>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</si>
  <si>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</si>
  <si>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</si>
  <si>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</si>
  <si>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</si>
  <si>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</si>
  <si>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</si>
  <si>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</si>
  <si>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</si>
  <si>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</si>
  <si>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</si>
  <si>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</si>
  <si>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</si>
  <si>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</si>
  <si>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</si>
  <si>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</si>
  <si>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</si>
  <si>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</si>
  <si>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</si>
  <si>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</si>
  <si>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</si>
  <si>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</si>
  <si>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</si>
  <si>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</si>
  <si>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</si>
  <si>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</si>
  <si>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</si>
  <si>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</si>
  <si>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</si>
  <si>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</si>
  <si>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</si>
  <si>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</si>
  <si>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</si>
  <si>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</si>
  <si>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</si>
  <si>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</si>
  <si>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</si>
  <si>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</si>
  <si>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</si>
  <si>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</si>
  <si>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</si>
  <si>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</si>
  <si>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</si>
  <si>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</si>
  <si>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</si>
  <si>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</si>
  <si>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</si>
  <si>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</si>
  <si>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</si>
  <si>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</si>
  <si>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</si>
  <si>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</si>
  <si>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</si>
  <si>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</si>
  <si>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</si>
  <si>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</si>
  <si>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</si>
  <si>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</si>
  <si>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</si>
  <si>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</si>
  <si>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</si>
  <si>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</si>
  <si>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</si>
  <si>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</si>
  <si>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</si>
  <si>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</si>
  <si>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</si>
  <si>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</si>
  <si>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</si>
  <si>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</si>
  <si>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</si>
  <si>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</si>
  <si>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</si>
  <si>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</si>
  <si>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</si>
  <si>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</si>
  <si>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</si>
  <si>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</si>
  <si>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</si>
  <si>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</si>
  <si>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</si>
  <si>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</si>
  <si>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</si>
  <si>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</si>
  <si>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</si>
  <si>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</si>
  <si>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</si>
  <si>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</si>
  <si>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20000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</si>
  <si>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</si>
  <si>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</si>
  <si>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</si>
  <si>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</si>
  <si>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</si>
  <si>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</si>
  <si>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20201</t>
  </si>
  <si>
    <t>長野市</t>
  </si>
  <si>
    <t/>
  </si>
  <si>
    <t>20848</t>
  </si>
  <si>
    <t>長野広域連合</t>
  </si>
  <si>
    <t>20831</t>
  </si>
  <si>
    <t>千曲衛生施設組合</t>
  </si>
  <si>
    <t>20936</t>
  </si>
  <si>
    <t>須高行政事務組合</t>
  </si>
  <si>
    <t>20202</t>
  </si>
  <si>
    <t>松本市</t>
  </si>
  <si>
    <t>20960</t>
  </si>
  <si>
    <t xml:space="preserve">松塩地区広域施設組合 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</si>
  <si>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</si>
  <si>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</si>
  <si>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</si>
  <si>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</si>
  <si>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</si>
  <si>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</si>
  <si>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</si>
  <si>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</si>
  <si>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</si>
  <si>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</si>
  <si>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</si>
  <si>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</si>
  <si>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</si>
  <si>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</si>
  <si>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</si>
  <si>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</si>
  <si>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</si>
  <si>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諏訪市・茅野市衛生管理組合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</si>
  <si>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</si>
  <si>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</si>
  <si>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</si>
  <si>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</si>
  <si>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</si>
  <si>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</si>
  <si>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</si>
  <si>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</si>
  <si>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</si>
  <si>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</si>
  <si>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</si>
  <si>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</si>
  <si>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</si>
  <si>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</si>
  <si>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</si>
  <si>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</si>
  <si>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</si>
  <si>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</si>
  <si>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20949</t>
  </si>
  <si>
    <t>北信保健衛生施設組合</t>
  </si>
  <si>
    <t>20212</t>
  </si>
  <si>
    <t>大町市</t>
  </si>
  <si>
    <t>20893</t>
  </si>
  <si>
    <t>北アルプス広域連合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</si>
  <si>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</si>
  <si>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</si>
  <si>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</si>
  <si>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</si>
  <si>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</si>
  <si>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</si>
  <si>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</si>
  <si>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</si>
  <si>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諏訪市・茅野市衛生施設組合</t>
  </si>
  <si>
    <t>20215</t>
  </si>
  <si>
    <t>塩尻市</t>
  </si>
  <si>
    <t>松塩地区広域施設組合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</si>
  <si>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</si>
  <si>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</si>
  <si>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</si>
  <si>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</si>
  <si>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</si>
  <si>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</si>
  <si>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</si>
  <si>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</si>
  <si>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20845</t>
  </si>
  <si>
    <t>佐久市・北佐久郡環境施設組合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</si>
  <si>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</si>
  <si>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</si>
  <si>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</si>
  <si>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</si>
  <si>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</si>
  <si>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</si>
  <si>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</si>
  <si>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</si>
  <si>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</si>
  <si>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</si>
  <si>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</si>
  <si>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小海町</t>
  </si>
  <si>
    <t>20906</t>
  </si>
  <si>
    <t>南佐久環境衛生組合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</si>
  <si>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</si>
  <si>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</si>
  <si>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</si>
  <si>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</si>
  <si>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</si>
  <si>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</si>
  <si>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</si>
  <si>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</si>
  <si>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</si>
  <si>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</si>
  <si>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</si>
  <si>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</si>
  <si>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</si>
  <si>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</si>
  <si>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</si>
  <si>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</si>
  <si>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</si>
  <si>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</si>
  <si>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</si>
  <si>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</si>
  <si>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</si>
  <si>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</si>
  <si>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</si>
  <si>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</si>
  <si>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</si>
  <si>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</si>
  <si>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</si>
  <si>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</si>
  <si>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</si>
  <si>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</si>
  <si>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</si>
  <si>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</si>
  <si>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</si>
  <si>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</si>
  <si>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</si>
  <si>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</si>
  <si>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</si>
  <si>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</si>
  <si>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</si>
  <si>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</si>
  <si>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</si>
  <si>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</si>
  <si>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</si>
  <si>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</si>
  <si>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</si>
  <si>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</si>
  <si>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</si>
  <si>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</si>
  <si>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</si>
  <si>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</si>
  <si>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</si>
  <si>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</si>
  <si>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</si>
  <si>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</si>
  <si>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20410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</si>
  <si>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</si>
  <si>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</si>
  <si>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</si>
  <si>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</si>
  <si>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</si>
  <si>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</si>
  <si>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</si>
  <si>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</si>
  <si>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</si>
  <si>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</si>
  <si>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</si>
  <si>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南部総合事務組合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</si>
  <si>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</si>
  <si>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</si>
  <si>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</si>
  <si>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</si>
  <si>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</si>
  <si>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</si>
  <si>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</si>
  <si>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</si>
  <si>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</si>
  <si>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</si>
  <si>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</si>
  <si>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</si>
  <si>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</si>
  <si>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</si>
  <si>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</si>
  <si>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</si>
  <si>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</si>
  <si>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</si>
  <si>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</si>
  <si>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</si>
  <si>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</si>
  <si>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</si>
  <si>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</si>
  <si>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</si>
  <si>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</si>
  <si>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</si>
  <si>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</si>
  <si>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</si>
  <si>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</si>
  <si>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</si>
  <si>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</si>
  <si>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</si>
  <si>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</si>
  <si>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</si>
  <si>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</si>
  <si>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</si>
  <si>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20988</t>
  </si>
  <si>
    <t>白馬山麓事務組合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</si>
  <si>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</si>
  <si>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</si>
  <si>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</si>
  <si>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</si>
  <si>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</si>
  <si>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</si>
  <si>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</si>
  <si>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</si>
  <si>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</si>
  <si>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</si>
  <si>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</si>
  <si>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</si>
  <si>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</si>
  <si>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</si>
  <si>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</si>
  <si>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</si>
  <si>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</si>
  <si>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</si>
  <si>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20588</t>
  </si>
  <si>
    <t>小川村</t>
  </si>
  <si>
    <t>20590</t>
  </si>
  <si>
    <t>飯綱町</t>
  </si>
  <si>
    <t>20602</t>
  </si>
  <si>
    <t>栄村</t>
  </si>
  <si>
    <t>15838</t>
  </si>
  <si>
    <t>津南地域衛生施設組合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</si>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</sst>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22</v>
      </c>
      <c r="B7" s="154" t="s">
        <v>317</v>
      </c>
      <c r="C7" s="138" t="s">
        <v>33</v>
      </c>
      <c r="D7" s="140">
        <f>SUM(E7,+L7)</f>
        <v>20292433</v>
      </c>
      <c r="E7" s="140">
        <f>SUM(F7:I7,K7)</f>
        <v>3324254</v>
      </c>
      <c r="F7" s="140">
        <f>SUM(F$8:F$207)</f>
        <v>390</v>
      </c>
      <c r="G7" s="140">
        <f>SUM(G$8:G$207)</f>
        <v>0</v>
      </c>
      <c r="H7" s="140">
        <f>SUM(H$8:H$207)</f>
        <v>146600</v>
      </c>
      <c r="I7" s="140">
        <f>SUM(I$8:I$207)</f>
        <v>1908138</v>
      </c>
      <c r="J7" s="143" t="s">
        <v>314</v>
      </c>
      <c r="K7" s="140">
        <f>SUM(K$8:K$207)</f>
        <v>1269126</v>
      </c>
      <c r="L7" s="140">
        <f>SUM(L$8:L$207)</f>
        <v>16968179</v>
      </c>
      <c r="M7" s="140">
        <f>SUM(N7,+U7)</f>
        <v>3481808</v>
      </c>
      <c r="N7" s="140">
        <f>SUM(O7:R7,T7)</f>
        <v>364942</v>
      </c>
      <c r="O7" s="140">
        <f>SUM(O$8:O$207)</f>
        <v>2264</v>
      </c>
      <c r="P7" s="140">
        <f>SUM(P$8:P$207)</f>
        <v>1010</v>
      </c>
      <c r="Q7" s="140">
        <f>SUM(Q$8:Q$207)</f>
        <v>43400</v>
      </c>
      <c r="R7" s="140">
        <f>SUM(R$8:R$207)</f>
        <v>261627</v>
      </c>
      <c r="S7" s="143" t="s">
        <v>314</v>
      </c>
      <c r="T7" s="140">
        <f>SUM(T$8:T$207)</f>
        <v>56641</v>
      </c>
      <c r="U7" s="140">
        <f>SUM(U$8:U$207)</f>
        <v>3116866</v>
      </c>
      <c r="V7" s="140">
        <f t="shared" ref="V7:AA7" si="0">+SUM(D7,M7)</f>
        <v>23774241</v>
      </c>
      <c r="W7" s="140">
        <f t="shared" si="0"/>
        <v>3689196</v>
      </c>
      <c r="X7" s="140">
        <f t="shared" si="0"/>
        <v>2654</v>
      </c>
      <c r="Y7" s="140">
        <f t="shared" si="0"/>
        <v>1010</v>
      </c>
      <c r="Z7" s="140">
        <f t="shared" si="0"/>
        <v>190000</v>
      </c>
      <c r="AA7" s="140">
        <f t="shared" si="0"/>
        <v>2169765</v>
      </c>
      <c r="AB7" s="142" t="str">
        <f>IF(+SUM(J7,S7)=0,"-",+SUM(J7,S7))</f>
        <v>-</v>
      </c>
      <c r="AC7" s="140">
        <f>+SUM(K7,T7)</f>
        <v>1325767</v>
      </c>
      <c r="AD7" s="140">
        <f>+SUM(L7,U7)</f>
        <v>20085045</v>
      </c>
      <c r="AE7" s="140">
        <f>SUM(AF7,+AK7)</f>
        <v>586611</v>
      </c>
      <c r="AF7" s="140">
        <f>SUM(AG7:AJ7)</f>
        <v>575160</v>
      </c>
      <c r="AG7" s="140">
        <f t="shared" ref="AG7:AL7" si="1">SUM(AG$8:AG$207)</f>
        <v>5410</v>
      </c>
      <c r="AH7" s="140">
        <f t="shared" si="1"/>
        <v>350352</v>
      </c>
      <c r="AI7" s="140">
        <f t="shared" si="1"/>
        <v>185143</v>
      </c>
      <c r="AJ7" s="140">
        <f t="shared" si="1"/>
        <v>34255</v>
      </c>
      <c r="AK7" s="140">
        <f t="shared" si="1"/>
        <v>11451</v>
      </c>
      <c r="AL7" s="140">
        <f t="shared" si="1"/>
        <v>2202785</v>
      </c>
      <c r="AM7" s="140">
        <f>SUM(AN7,AS7,AW7,AX7,BD7)</f>
        <v>10452395</v>
      </c>
      <c r="AN7" s="140">
        <f>SUM(AO7:AR7)</f>
        <v>1834550</v>
      </c>
      <c r="AO7" s="140">
        <f>SUM(AO$8:AO$207)</f>
        <v>1323503</v>
      </c>
      <c r="AP7" s="140">
        <f>SUM(AP$8:AP$207)</f>
        <v>183203</v>
      </c>
      <c r="AQ7" s="140">
        <f>SUM(AQ$8:AQ$207)</f>
        <v>288395</v>
      </c>
      <c r="AR7" s="140">
        <f>SUM(AR$8:AR$207)</f>
        <v>39449</v>
      </c>
      <c r="AS7" s="140">
        <f>SUM(AT7:AV7)</f>
        <v>911599</v>
      </c>
      <c r="AT7" s="140">
        <f>SUM(AT$8:AT$207)</f>
        <v>316901</v>
      </c>
      <c r="AU7" s="140">
        <f>SUM(AU$8:AU$207)</f>
        <v>430087</v>
      </c>
      <c r="AV7" s="140">
        <f>SUM(AV$8:AV$207)</f>
        <v>164611</v>
      </c>
      <c r="AW7" s="140">
        <f>SUM(AW$8:AW$207)</f>
        <v>9737</v>
      </c>
      <c r="AX7" s="140">
        <f>SUM(AY7:BB7)</f>
        <v>7671667</v>
      </c>
      <c r="AY7" s="140">
        <f t="shared" ref="AY7:BE7" si="2">SUM(AY$8:AY$207)</f>
        <v>4976942</v>
      </c>
      <c r="AZ7" s="140">
        <f t="shared" si="2"/>
        <v>1851120</v>
      </c>
      <c r="BA7" s="140">
        <f t="shared" si="2"/>
        <v>806841</v>
      </c>
      <c r="BB7" s="140">
        <f t="shared" si="2"/>
        <v>36764</v>
      </c>
      <c r="BC7" s="140">
        <f t="shared" si="2"/>
        <v>6278755</v>
      </c>
      <c r="BD7" s="140">
        <f t="shared" si="2"/>
        <v>24842</v>
      </c>
      <c r="BE7" s="140">
        <f t="shared" si="2"/>
        <v>771887</v>
      </c>
      <c r="BF7" s="140">
        <f>SUM(AE7,+AM7,+BE7)</f>
        <v>11810893</v>
      </c>
      <c r="BG7" s="140">
        <f>SUM(BH7,+BM7)</f>
        <v>63194</v>
      </c>
      <c r="BH7" s="140">
        <f>SUM(BI7:BL7)</f>
        <v>54174</v>
      </c>
      <c r="BI7" s="140">
        <f t="shared" ref="BI7:BN7" si="3">SUM(BI$8:BI$207)</f>
        <v>0</v>
      </c>
      <c r="BJ7" s="140">
        <f t="shared" si="3"/>
        <v>25432</v>
      </c>
      <c r="BK7" s="140">
        <f t="shared" si="3"/>
        <v>0</v>
      </c>
      <c r="BL7" s="140">
        <f t="shared" si="3"/>
        <v>28742</v>
      </c>
      <c r="BM7" s="140">
        <f t="shared" si="3"/>
        <v>9020</v>
      </c>
      <c r="BN7" s="140">
        <f t="shared" si="3"/>
        <v>37757</v>
      </c>
      <c r="BO7" s="140">
        <f>SUM(BP7,BU7,BY7,BZ7,CF7)</f>
        <v>704234</v>
      </c>
      <c r="BP7" s="140">
        <f>SUM(BQ7:BT7)</f>
        <v>166936</v>
      </c>
      <c r="BQ7" s="140">
        <f>SUM(BQ$8:BQ$207)</f>
        <v>98335</v>
      </c>
      <c r="BR7" s="140">
        <f>SUM(BR$8:BR$207)</f>
        <v>432</v>
      </c>
      <c r="BS7" s="140">
        <f>SUM(BS$8:BS$207)</f>
        <v>68169</v>
      </c>
      <c r="BT7" s="140">
        <f>SUM(BT$8:BT$207)</f>
        <v>0</v>
      </c>
      <c r="BU7" s="140">
        <f>SUM(BV7:BX7)</f>
        <v>164818</v>
      </c>
      <c r="BV7" s="140">
        <f>SUM(BV$8:BV$207)</f>
        <v>15145</v>
      </c>
      <c r="BW7" s="140">
        <f>SUM(BW$8:BW$207)</f>
        <v>149673</v>
      </c>
      <c r="BX7" s="140">
        <f>SUM(BX$8:BX$207)</f>
        <v>0</v>
      </c>
      <c r="BY7" s="140">
        <f>SUM(BY$8:BY$207)</f>
        <v>0</v>
      </c>
      <c r="BZ7" s="140">
        <f>SUM(CA7:CD7)</f>
        <v>372280</v>
      </c>
      <c r="CA7" s="140">
        <f t="shared" ref="CA7:CG7" si="4">SUM(CA$8:CA$207)</f>
        <v>224887</v>
      </c>
      <c r="CB7" s="140">
        <f t="shared" si="4"/>
        <v>111642</v>
      </c>
      <c r="CC7" s="140">
        <f t="shared" si="4"/>
        <v>35751</v>
      </c>
      <c r="CD7" s="140">
        <f t="shared" si="4"/>
        <v>0</v>
      </c>
      <c r="CE7" s="140">
        <f t="shared" si="4"/>
        <v>2564368</v>
      </c>
      <c r="CF7" s="140">
        <f t="shared" si="4"/>
        <v>200</v>
      </c>
      <c r="CG7" s="140">
        <f t="shared" si="4"/>
        <v>112255</v>
      </c>
      <c r="CH7" s="140">
        <f>SUM(BG7,+BO7,+CG7)</f>
        <v>879683</v>
      </c>
      <c r="CI7" s="140">
        <f t="shared" ref="CI7:DJ7" si="5">SUM(AE7,+BG7)</f>
        <v>649805</v>
      </c>
      <c r="CJ7" s="140">
        <f t="shared" si="5"/>
        <v>629334</v>
      </c>
      <c r="CK7" s="140">
        <f t="shared" si="5"/>
        <v>5410</v>
      </c>
      <c r="CL7" s="140">
        <f t="shared" si="5"/>
        <v>375784</v>
      </c>
      <c r="CM7" s="140">
        <f t="shared" si="5"/>
        <v>185143</v>
      </c>
      <c r="CN7" s="140">
        <f t="shared" si="5"/>
        <v>62997</v>
      </c>
      <c r="CO7" s="140">
        <f t="shared" si="5"/>
        <v>20471</v>
      </c>
      <c r="CP7" s="140">
        <f t="shared" si="5"/>
        <v>2240542</v>
      </c>
      <c r="CQ7" s="140">
        <f t="shared" si="5"/>
        <v>11156629</v>
      </c>
      <c r="CR7" s="140">
        <f t="shared" si="5"/>
        <v>2001486</v>
      </c>
      <c r="CS7" s="140">
        <f t="shared" si="5"/>
        <v>1421838</v>
      </c>
      <c r="CT7" s="140">
        <f t="shared" si="5"/>
        <v>183635</v>
      </c>
      <c r="CU7" s="140">
        <f t="shared" si="5"/>
        <v>356564</v>
      </c>
      <c r="CV7" s="140">
        <f t="shared" si="5"/>
        <v>39449</v>
      </c>
      <c r="CW7" s="140">
        <f t="shared" si="5"/>
        <v>1076417</v>
      </c>
      <c r="CX7" s="140">
        <f t="shared" si="5"/>
        <v>332046</v>
      </c>
      <c r="CY7" s="140">
        <f t="shared" si="5"/>
        <v>579760</v>
      </c>
      <c r="CZ7" s="140">
        <f t="shared" si="5"/>
        <v>164611</v>
      </c>
      <c r="DA7" s="140">
        <f t="shared" si="5"/>
        <v>9737</v>
      </c>
      <c r="DB7" s="140">
        <f t="shared" si="5"/>
        <v>8043947</v>
      </c>
      <c r="DC7" s="140">
        <f t="shared" si="5"/>
        <v>5201829</v>
      </c>
      <c r="DD7" s="140">
        <f t="shared" si="5"/>
        <v>1962762</v>
      </c>
      <c r="DE7" s="140">
        <f t="shared" si="5"/>
        <v>842592</v>
      </c>
      <c r="DF7" s="140">
        <f t="shared" si="5"/>
        <v>36764</v>
      </c>
      <c r="DG7" s="140">
        <f t="shared" si="5"/>
        <v>8843123</v>
      </c>
      <c r="DH7" s="140">
        <f t="shared" si="5"/>
        <v>25042</v>
      </c>
      <c r="DI7" s="140">
        <f t="shared" si="5"/>
        <v>884142</v>
      </c>
      <c r="DJ7" s="140">
        <f t="shared" si="5"/>
        <v>12690576</v>
      </c>
    </row>
    <row r="8" spans="1:114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4340876</v>
      </c>
      <c r="E8" s="121">
        <f>SUM(F8:I8,K8)</f>
        <v>1064337</v>
      </c>
      <c r="F8" s="121">
        <v>0</v>
      </c>
      <c r="G8" s="121">
        <v>0</v>
      </c>
      <c r="H8" s="121">
        <v>0</v>
      </c>
      <c r="I8" s="121">
        <v>393079</v>
      </c>
      <c r="J8" s="122" t="s">
        <v>546</v>
      </c>
      <c r="K8" s="121">
        <v>671258</v>
      </c>
      <c r="L8" s="121">
        <v>3276539</v>
      </c>
      <c r="M8" s="121">
        <f>SUM(N8,+U8)</f>
        <v>536490</v>
      </c>
      <c r="N8" s="121">
        <f>SUM(O8:R8,T8)</f>
        <v>213876</v>
      </c>
      <c r="O8" s="121">
        <v>0</v>
      </c>
      <c r="P8" s="121">
        <v>0</v>
      </c>
      <c r="Q8" s="121">
        <v>0</v>
      </c>
      <c r="R8" s="121">
        <v>209132</v>
      </c>
      <c r="S8" s="122" t="s">
        <v>546</v>
      </c>
      <c r="T8" s="121">
        <v>4744</v>
      </c>
      <c r="U8" s="121">
        <v>322614</v>
      </c>
      <c r="V8" s="121">
        <f>+SUM(D8,M8)</f>
        <v>4877366</v>
      </c>
      <c r="W8" s="121">
        <f>+SUM(E8,N8)</f>
        <v>1278213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602211</v>
      </c>
      <c r="AB8" s="122" t="str">
        <f>IF(+SUM(J8,S8)=0,"-",+SUM(J8,S8))</f>
        <v>-</v>
      </c>
      <c r="AC8" s="121">
        <f>+SUM(K8,T8)</f>
        <v>676002</v>
      </c>
      <c r="AD8" s="121">
        <f>+SUM(L8,U8)</f>
        <v>3599153</v>
      </c>
      <c r="AE8" s="121">
        <f>SUM(AF8,+AK8)</f>
        <v>330000</v>
      </c>
      <c r="AF8" s="121">
        <f>SUM(AG8:AJ8)</f>
        <v>330000</v>
      </c>
      <c r="AG8" s="121">
        <v>0</v>
      </c>
      <c r="AH8" s="121">
        <v>330000</v>
      </c>
      <c r="AI8" s="121">
        <v>0</v>
      </c>
      <c r="AJ8" s="121">
        <v>0</v>
      </c>
      <c r="AK8" s="121">
        <v>0</v>
      </c>
      <c r="AL8" s="121">
        <v>1340904</v>
      </c>
      <c r="AM8" s="121">
        <f>SUM(AN8,AS8,AW8,AX8,BD8)</f>
        <v>2028681</v>
      </c>
      <c r="AN8" s="121">
        <f>SUM(AO8:AR8)</f>
        <v>476037</v>
      </c>
      <c r="AO8" s="121">
        <v>278265</v>
      </c>
      <c r="AP8" s="121">
        <v>0</v>
      </c>
      <c r="AQ8" s="121">
        <v>197772</v>
      </c>
      <c r="AR8" s="121">
        <v>0</v>
      </c>
      <c r="AS8" s="121">
        <f>SUM(AT8:AV8)</f>
        <v>298704</v>
      </c>
      <c r="AT8" s="121">
        <v>31226</v>
      </c>
      <c r="AU8" s="121">
        <v>267478</v>
      </c>
      <c r="AV8" s="121">
        <v>0</v>
      </c>
      <c r="AW8" s="121">
        <v>0</v>
      </c>
      <c r="AX8" s="121">
        <f>SUM(AY8:BB8)</f>
        <v>1253940</v>
      </c>
      <c r="AY8" s="121">
        <v>1116146</v>
      </c>
      <c r="AZ8" s="121">
        <v>137794</v>
      </c>
      <c r="BA8" s="121">
        <v>0</v>
      </c>
      <c r="BB8" s="121">
        <v>0</v>
      </c>
      <c r="BC8" s="121">
        <v>641291</v>
      </c>
      <c r="BD8" s="121">
        <v>0</v>
      </c>
      <c r="BE8" s="121">
        <v>0</v>
      </c>
      <c r="BF8" s="121">
        <f>SUM(AE8,+AM8,+BE8)</f>
        <v>2358681</v>
      </c>
      <c r="BG8" s="121">
        <f>SUM(BH8,+BM8)</f>
        <v>25432</v>
      </c>
      <c r="BH8" s="121">
        <f>SUM(BI8:BL8)</f>
        <v>25432</v>
      </c>
      <c r="BI8" s="121">
        <v>0</v>
      </c>
      <c r="BJ8" s="121">
        <v>25432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397763</v>
      </c>
      <c r="BP8" s="121">
        <f>SUM(BQ8:BT8)</f>
        <v>128041</v>
      </c>
      <c r="BQ8" s="121">
        <v>62176</v>
      </c>
      <c r="BR8" s="121">
        <v>0</v>
      </c>
      <c r="BS8" s="121">
        <v>65865</v>
      </c>
      <c r="BT8" s="121">
        <v>0</v>
      </c>
      <c r="BU8" s="121">
        <f>SUM(BV8:BX8)</f>
        <v>41024</v>
      </c>
      <c r="BV8" s="121">
        <v>0</v>
      </c>
      <c r="BW8" s="121">
        <v>41024</v>
      </c>
      <c r="BX8" s="121">
        <v>0</v>
      </c>
      <c r="BY8" s="121">
        <v>0</v>
      </c>
      <c r="BZ8" s="121">
        <f>SUM(CA8:CD8)</f>
        <v>228698</v>
      </c>
      <c r="CA8" s="121">
        <v>212855</v>
      </c>
      <c r="CB8" s="121">
        <v>15625</v>
      </c>
      <c r="CC8" s="121">
        <v>218</v>
      </c>
      <c r="CD8" s="121">
        <v>0</v>
      </c>
      <c r="CE8" s="121">
        <v>113295</v>
      </c>
      <c r="CF8" s="121">
        <v>0</v>
      </c>
      <c r="CG8" s="121">
        <v>0</v>
      </c>
      <c r="CH8" s="121">
        <f>SUM(BG8,+BO8,+CG8)</f>
        <v>423195</v>
      </c>
      <c r="CI8" s="121">
        <f>SUM(AE8,+BG8)</f>
        <v>355432</v>
      </c>
      <c r="CJ8" s="121">
        <f>SUM(AF8,+BH8)</f>
        <v>355432</v>
      </c>
      <c r="CK8" s="121">
        <f>SUM(AG8,+BI8)</f>
        <v>0</v>
      </c>
      <c r="CL8" s="121">
        <f>SUM(AH8,+BJ8)</f>
        <v>355432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1340904</v>
      </c>
      <c r="CQ8" s="121">
        <f>SUM(AM8,+BO8)</f>
        <v>2426444</v>
      </c>
      <c r="CR8" s="121">
        <f>SUM(AN8,+BP8)</f>
        <v>604078</v>
      </c>
      <c r="CS8" s="121">
        <f>SUM(AO8,+BQ8)</f>
        <v>340441</v>
      </c>
      <c r="CT8" s="121">
        <f>SUM(AP8,+BR8)</f>
        <v>0</v>
      </c>
      <c r="CU8" s="121">
        <f>SUM(AQ8,+BS8)</f>
        <v>263637</v>
      </c>
      <c r="CV8" s="121">
        <f>SUM(AR8,+BT8)</f>
        <v>0</v>
      </c>
      <c r="CW8" s="121">
        <f>SUM(AS8,+BU8)</f>
        <v>339728</v>
      </c>
      <c r="CX8" s="121">
        <f>SUM(AT8,+BV8)</f>
        <v>31226</v>
      </c>
      <c r="CY8" s="121">
        <f>SUM(AU8,+BW8)</f>
        <v>308502</v>
      </c>
      <c r="CZ8" s="121">
        <f>SUM(AV8,+BX8)</f>
        <v>0</v>
      </c>
      <c r="DA8" s="121">
        <f>SUM(AW8,+BY8)</f>
        <v>0</v>
      </c>
      <c r="DB8" s="121">
        <f>SUM(AX8,+BZ8)</f>
        <v>1482638</v>
      </c>
      <c r="DC8" s="121">
        <f>SUM(AY8,+CA8)</f>
        <v>1329001</v>
      </c>
      <c r="DD8" s="121">
        <f>SUM(AZ8,+CB8)</f>
        <v>153419</v>
      </c>
      <c r="DE8" s="121">
        <f>SUM(BA8,+CC8)</f>
        <v>218</v>
      </c>
      <c r="DF8" s="121">
        <f>SUM(BB8,+CD8)</f>
        <v>0</v>
      </c>
      <c r="DG8" s="121">
        <f>SUM(BC8,+CE8)</f>
        <v>754586</v>
      </c>
      <c r="DH8" s="121">
        <f>SUM(BD8,+CF8)</f>
        <v>0</v>
      </c>
      <c r="DI8" s="121">
        <f>SUM(BE8,+CG8)</f>
        <v>0</v>
      </c>
      <c r="DJ8" s="121">
        <f>SUM(BF8,+CH8)</f>
        <v>2781876</v>
      </c>
    </row>
    <row r="9" spans="1:114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2134306</v>
      </c>
      <c r="E9" s="121">
        <f>SUM(F9:I9,K9)</f>
        <v>254029</v>
      </c>
      <c r="F9" s="121">
        <v>390</v>
      </c>
      <c r="G9" s="121">
        <v>0</v>
      </c>
      <c r="H9" s="121">
        <v>128200</v>
      </c>
      <c r="I9" s="121">
        <v>12873</v>
      </c>
      <c r="J9" s="122" t="s">
        <v>546</v>
      </c>
      <c r="K9" s="121">
        <v>112566</v>
      </c>
      <c r="L9" s="121">
        <v>1880277</v>
      </c>
      <c r="M9" s="121">
        <f>SUM(N9,+U9)</f>
        <v>190324</v>
      </c>
      <c r="N9" s="121">
        <f>SUM(O9:R9,T9)</f>
        <v>5102</v>
      </c>
      <c r="O9" s="121">
        <v>2264</v>
      </c>
      <c r="P9" s="121">
        <v>1010</v>
      </c>
      <c r="Q9" s="121">
        <v>0</v>
      </c>
      <c r="R9" s="121">
        <v>1828</v>
      </c>
      <c r="S9" s="122" t="s">
        <v>546</v>
      </c>
      <c r="T9" s="121">
        <v>0</v>
      </c>
      <c r="U9" s="121">
        <v>185222</v>
      </c>
      <c r="V9" s="121">
        <f>+SUM(D9,M9)</f>
        <v>2324630</v>
      </c>
      <c r="W9" s="121">
        <f>+SUM(E9,N9)</f>
        <v>259131</v>
      </c>
      <c r="X9" s="121">
        <f>+SUM(F9,O9)</f>
        <v>2654</v>
      </c>
      <c r="Y9" s="121">
        <f>+SUM(G9,P9)</f>
        <v>1010</v>
      </c>
      <c r="Z9" s="121">
        <f>+SUM(H9,Q9)</f>
        <v>128200</v>
      </c>
      <c r="AA9" s="121">
        <f>+SUM(I9,R9)</f>
        <v>14701</v>
      </c>
      <c r="AB9" s="122" t="str">
        <f>IF(+SUM(J9,S9)=0,"-",+SUM(J9,S9))</f>
        <v>-</v>
      </c>
      <c r="AC9" s="121">
        <f>+SUM(K9,T9)</f>
        <v>112566</v>
      </c>
      <c r="AD9" s="121">
        <f>+SUM(L9,U9)</f>
        <v>2065499</v>
      </c>
      <c r="AE9" s="121">
        <f>SUM(AF9,+AK9)</f>
        <v>179935</v>
      </c>
      <c r="AF9" s="121">
        <f>SUM(AG9:AJ9)</f>
        <v>177641</v>
      </c>
      <c r="AG9" s="121">
        <v>0</v>
      </c>
      <c r="AH9" s="121">
        <v>3401</v>
      </c>
      <c r="AI9" s="121">
        <v>174240</v>
      </c>
      <c r="AJ9" s="121">
        <v>0</v>
      </c>
      <c r="AK9" s="121">
        <v>2294</v>
      </c>
      <c r="AL9" s="121">
        <v>26717</v>
      </c>
      <c r="AM9" s="121">
        <f>SUM(AN9,AS9,AW9,AX9,BD9)</f>
        <v>1379654</v>
      </c>
      <c r="AN9" s="121">
        <f>SUM(AO9:AR9)</f>
        <v>320995</v>
      </c>
      <c r="AO9" s="121">
        <v>155436</v>
      </c>
      <c r="AP9" s="121">
        <v>146487</v>
      </c>
      <c r="AQ9" s="121">
        <v>5512</v>
      </c>
      <c r="AR9" s="121">
        <v>13560</v>
      </c>
      <c r="AS9" s="121">
        <f>SUM(AT9:AV9)</f>
        <v>71334</v>
      </c>
      <c r="AT9" s="121">
        <v>39964</v>
      </c>
      <c r="AU9" s="121">
        <v>3007</v>
      </c>
      <c r="AV9" s="121">
        <v>28363</v>
      </c>
      <c r="AW9" s="121">
        <v>8203</v>
      </c>
      <c r="AX9" s="121">
        <f>SUM(AY9:BB9)</f>
        <v>959002</v>
      </c>
      <c r="AY9" s="121">
        <v>397982</v>
      </c>
      <c r="AZ9" s="121">
        <v>85435</v>
      </c>
      <c r="BA9" s="121">
        <v>469971</v>
      </c>
      <c r="BB9" s="121">
        <v>5614</v>
      </c>
      <c r="BC9" s="121">
        <v>451778</v>
      </c>
      <c r="BD9" s="121">
        <v>20120</v>
      </c>
      <c r="BE9" s="121">
        <v>96222</v>
      </c>
      <c r="BF9" s="121">
        <f>SUM(AE9,+AM9,+BE9)</f>
        <v>1655811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18499</v>
      </c>
      <c r="BP9" s="121">
        <f>SUM(BQ9:BT9)</f>
        <v>10128</v>
      </c>
      <c r="BQ9" s="121">
        <v>9696</v>
      </c>
      <c r="BR9" s="121">
        <v>432</v>
      </c>
      <c r="BS9" s="121">
        <v>0</v>
      </c>
      <c r="BT9" s="121">
        <v>0</v>
      </c>
      <c r="BU9" s="121">
        <f>SUM(BV9:BX9)</f>
        <v>8171</v>
      </c>
      <c r="BV9" s="121">
        <v>8171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119577</v>
      </c>
      <c r="CF9" s="121">
        <v>200</v>
      </c>
      <c r="CG9" s="121">
        <v>52248</v>
      </c>
      <c r="CH9" s="121">
        <f>SUM(BG9,+BO9,+CG9)</f>
        <v>70747</v>
      </c>
      <c r="CI9" s="121">
        <f>SUM(AE9,+BG9)</f>
        <v>179935</v>
      </c>
      <c r="CJ9" s="121">
        <f>SUM(AF9,+BH9)</f>
        <v>177641</v>
      </c>
      <c r="CK9" s="121">
        <f>SUM(AG9,+BI9)</f>
        <v>0</v>
      </c>
      <c r="CL9" s="121">
        <f>SUM(AH9,+BJ9)</f>
        <v>3401</v>
      </c>
      <c r="CM9" s="121">
        <f>SUM(AI9,+BK9)</f>
        <v>174240</v>
      </c>
      <c r="CN9" s="121">
        <f>SUM(AJ9,+BL9)</f>
        <v>0</v>
      </c>
      <c r="CO9" s="121">
        <f>SUM(AK9,+BM9)</f>
        <v>2294</v>
      </c>
      <c r="CP9" s="121">
        <f>SUM(AL9,+BN9)</f>
        <v>26717</v>
      </c>
      <c r="CQ9" s="121">
        <f>SUM(AM9,+BO9)</f>
        <v>1398153</v>
      </c>
      <c r="CR9" s="121">
        <f>SUM(AN9,+BP9)</f>
        <v>331123</v>
      </c>
      <c r="CS9" s="121">
        <f>SUM(AO9,+BQ9)</f>
        <v>165132</v>
      </c>
      <c r="CT9" s="121">
        <f>SUM(AP9,+BR9)</f>
        <v>146919</v>
      </c>
      <c r="CU9" s="121">
        <f>SUM(AQ9,+BS9)</f>
        <v>5512</v>
      </c>
      <c r="CV9" s="121">
        <f>SUM(AR9,+BT9)</f>
        <v>13560</v>
      </c>
      <c r="CW9" s="121">
        <f>SUM(AS9,+BU9)</f>
        <v>79505</v>
      </c>
      <c r="CX9" s="121">
        <f>SUM(AT9,+BV9)</f>
        <v>48135</v>
      </c>
      <c r="CY9" s="121">
        <f>SUM(AU9,+BW9)</f>
        <v>3007</v>
      </c>
      <c r="CZ9" s="121">
        <f>SUM(AV9,+BX9)</f>
        <v>28363</v>
      </c>
      <c r="DA9" s="121">
        <f>SUM(AW9,+BY9)</f>
        <v>8203</v>
      </c>
      <c r="DB9" s="121">
        <f>SUM(AX9,+BZ9)</f>
        <v>959002</v>
      </c>
      <c r="DC9" s="121">
        <f>SUM(AY9,+CA9)</f>
        <v>397982</v>
      </c>
      <c r="DD9" s="121">
        <f>SUM(AZ9,+CB9)</f>
        <v>85435</v>
      </c>
      <c r="DE9" s="121">
        <f>SUM(BA9,+CC9)</f>
        <v>469971</v>
      </c>
      <c r="DF9" s="121">
        <f>SUM(BB9,+CD9)</f>
        <v>5614</v>
      </c>
      <c r="DG9" s="121">
        <f>SUM(BC9,+CE9)</f>
        <v>571355</v>
      </c>
      <c r="DH9" s="121">
        <f>SUM(BD9,+CF9)</f>
        <v>20320</v>
      </c>
      <c r="DI9" s="121">
        <f>SUM(BE9,+CG9)</f>
        <v>148470</v>
      </c>
      <c r="DJ9" s="121">
        <f>SUM(BF9,+CH9)</f>
        <v>1726558</v>
      </c>
    </row>
    <row r="10" spans="1:114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1710295</v>
      </c>
      <c r="E10" s="121">
        <f>SUM(F10:I10,K10)</f>
        <v>254101</v>
      </c>
      <c r="F10" s="121">
        <v>0</v>
      </c>
      <c r="G10" s="121">
        <v>0</v>
      </c>
      <c r="H10" s="121">
        <v>0</v>
      </c>
      <c r="I10" s="121">
        <v>230105</v>
      </c>
      <c r="J10" s="122" t="s">
        <v>546</v>
      </c>
      <c r="K10" s="121">
        <v>23996</v>
      </c>
      <c r="L10" s="121">
        <v>1456194</v>
      </c>
      <c r="M10" s="121">
        <f>SUM(N10,+U10)</f>
        <v>264346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546</v>
      </c>
      <c r="T10" s="121">
        <v>0</v>
      </c>
      <c r="U10" s="121">
        <v>264346</v>
      </c>
      <c r="V10" s="121">
        <f>+SUM(D10,M10)</f>
        <v>1974641</v>
      </c>
      <c r="W10" s="121">
        <f>+SUM(E10,N10)</f>
        <v>254101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230105</v>
      </c>
      <c r="AB10" s="122" t="str">
        <f>IF(+SUM(J10,S10)=0,"-",+SUM(J10,S10))</f>
        <v>-</v>
      </c>
      <c r="AC10" s="121">
        <f>+SUM(K10,T10)</f>
        <v>23996</v>
      </c>
      <c r="AD10" s="121">
        <f>+SUM(L10,U10)</f>
        <v>1720540</v>
      </c>
      <c r="AE10" s="121">
        <f>SUM(AF10,+AK10)</f>
        <v>18697</v>
      </c>
      <c r="AF10" s="121">
        <f>SUM(AG10:AJ10)</f>
        <v>9540</v>
      </c>
      <c r="AG10" s="121">
        <v>0</v>
      </c>
      <c r="AH10" s="121">
        <v>0</v>
      </c>
      <c r="AI10" s="121">
        <v>0</v>
      </c>
      <c r="AJ10" s="121">
        <v>9540</v>
      </c>
      <c r="AK10" s="121">
        <v>9157</v>
      </c>
      <c r="AL10" s="121">
        <v>0</v>
      </c>
      <c r="AM10" s="121">
        <f>SUM(AN10,AS10,AW10,AX10,BD10)</f>
        <v>971125</v>
      </c>
      <c r="AN10" s="121">
        <f>SUM(AO10:AR10)</f>
        <v>223747</v>
      </c>
      <c r="AO10" s="121">
        <v>214137</v>
      </c>
      <c r="AP10" s="121">
        <v>8819</v>
      </c>
      <c r="AQ10" s="121">
        <v>0</v>
      </c>
      <c r="AR10" s="121">
        <v>791</v>
      </c>
      <c r="AS10" s="121">
        <f>SUM(AT10:AV10)</f>
        <v>11186</v>
      </c>
      <c r="AT10" s="121">
        <v>6960</v>
      </c>
      <c r="AU10" s="121">
        <v>1554</v>
      </c>
      <c r="AV10" s="121">
        <v>2672</v>
      </c>
      <c r="AW10" s="121">
        <v>0</v>
      </c>
      <c r="AX10" s="121">
        <f>SUM(AY10:BB10)</f>
        <v>736192</v>
      </c>
      <c r="AY10" s="121">
        <v>345321</v>
      </c>
      <c r="AZ10" s="121">
        <v>250490</v>
      </c>
      <c r="BA10" s="121">
        <v>140381</v>
      </c>
      <c r="BB10" s="121">
        <v>0</v>
      </c>
      <c r="BC10" s="121">
        <v>536204</v>
      </c>
      <c r="BD10" s="121">
        <v>0</v>
      </c>
      <c r="BE10" s="121">
        <v>184269</v>
      </c>
      <c r="BF10" s="121">
        <f>SUM(AE10,+AM10,+BE10)</f>
        <v>1174091</v>
      </c>
      <c r="BG10" s="121">
        <f>SUM(BH10,+BM10)</f>
        <v>28742</v>
      </c>
      <c r="BH10" s="121">
        <f>SUM(BI10:BL10)</f>
        <v>28742</v>
      </c>
      <c r="BI10" s="121">
        <v>0</v>
      </c>
      <c r="BJ10" s="121">
        <v>0</v>
      </c>
      <c r="BK10" s="121">
        <v>0</v>
      </c>
      <c r="BL10" s="121">
        <v>28742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192704</v>
      </c>
      <c r="CF10" s="121">
        <v>0</v>
      </c>
      <c r="CG10" s="121">
        <v>42900</v>
      </c>
      <c r="CH10" s="121">
        <f>SUM(BG10,+BO10,+CG10)</f>
        <v>71642</v>
      </c>
      <c r="CI10" s="121">
        <f>SUM(AE10,+BG10)</f>
        <v>47439</v>
      </c>
      <c r="CJ10" s="121">
        <f>SUM(AF10,+BH10)</f>
        <v>38282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38282</v>
      </c>
      <c r="CO10" s="121">
        <f>SUM(AK10,+BM10)</f>
        <v>9157</v>
      </c>
      <c r="CP10" s="121">
        <f>SUM(AL10,+BN10)</f>
        <v>0</v>
      </c>
      <c r="CQ10" s="121">
        <f>SUM(AM10,+BO10)</f>
        <v>971125</v>
      </c>
      <c r="CR10" s="121">
        <f>SUM(AN10,+BP10)</f>
        <v>223747</v>
      </c>
      <c r="CS10" s="121">
        <f>SUM(AO10,+BQ10)</f>
        <v>214137</v>
      </c>
      <c r="CT10" s="121">
        <f>SUM(AP10,+BR10)</f>
        <v>8819</v>
      </c>
      <c r="CU10" s="121">
        <f>SUM(AQ10,+BS10)</f>
        <v>0</v>
      </c>
      <c r="CV10" s="121">
        <f>SUM(AR10,+BT10)</f>
        <v>791</v>
      </c>
      <c r="CW10" s="121">
        <f>SUM(AS10,+BU10)</f>
        <v>11186</v>
      </c>
      <c r="CX10" s="121">
        <f>SUM(AT10,+BV10)</f>
        <v>6960</v>
      </c>
      <c r="CY10" s="121">
        <f>SUM(AU10,+BW10)</f>
        <v>1554</v>
      </c>
      <c r="CZ10" s="121">
        <f>SUM(AV10,+BX10)</f>
        <v>2672</v>
      </c>
      <c r="DA10" s="121">
        <f>SUM(AW10,+BY10)</f>
        <v>0</v>
      </c>
      <c r="DB10" s="121">
        <f>SUM(AX10,+BZ10)</f>
        <v>736192</v>
      </c>
      <c r="DC10" s="121">
        <f>SUM(AY10,+CA10)</f>
        <v>345321</v>
      </c>
      <c r="DD10" s="121">
        <f>SUM(AZ10,+CB10)</f>
        <v>250490</v>
      </c>
      <c r="DE10" s="121">
        <f>SUM(BA10,+CC10)</f>
        <v>140381</v>
      </c>
      <c r="DF10" s="121">
        <f>SUM(BB10,+CD10)</f>
        <v>0</v>
      </c>
      <c r="DG10" s="121">
        <f>SUM(BC10,+CE10)</f>
        <v>728908</v>
      </c>
      <c r="DH10" s="121">
        <f>SUM(BD10,+CF10)</f>
        <v>0</v>
      </c>
      <c r="DI10" s="121">
        <f>SUM(BE10,+CG10)</f>
        <v>227169</v>
      </c>
      <c r="DJ10" s="121">
        <f>SUM(BF10,+CH10)</f>
        <v>1245733</v>
      </c>
    </row>
    <row r="11" spans="1:114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466737</v>
      </c>
      <c r="E11" s="121">
        <f>SUM(F11:I11,K11)</f>
        <v>69555</v>
      </c>
      <c r="F11" s="121">
        <v>0</v>
      </c>
      <c r="G11" s="121">
        <v>0</v>
      </c>
      <c r="H11" s="121">
        <v>0</v>
      </c>
      <c r="I11" s="121">
        <v>65662</v>
      </c>
      <c r="J11" s="122" t="s">
        <v>546</v>
      </c>
      <c r="K11" s="121">
        <v>3893</v>
      </c>
      <c r="L11" s="121">
        <v>397182</v>
      </c>
      <c r="M11" s="121">
        <f>SUM(N11,+U11)</f>
        <v>18500</v>
      </c>
      <c r="N11" s="121">
        <f>SUM(O11:R11,T11)</f>
        <v>18500</v>
      </c>
      <c r="O11" s="121">
        <v>0</v>
      </c>
      <c r="P11" s="121">
        <v>0</v>
      </c>
      <c r="Q11" s="121">
        <v>0</v>
      </c>
      <c r="R11" s="121">
        <v>18492</v>
      </c>
      <c r="S11" s="122" t="s">
        <v>546</v>
      </c>
      <c r="T11" s="121">
        <v>8</v>
      </c>
      <c r="U11" s="121">
        <v>0</v>
      </c>
      <c r="V11" s="121">
        <f>+SUM(D11,M11)</f>
        <v>485237</v>
      </c>
      <c r="W11" s="121">
        <f>+SUM(E11,N11)</f>
        <v>88055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84154</v>
      </c>
      <c r="AB11" s="122" t="str">
        <f>IF(+SUM(J11,S11)=0,"-",+SUM(J11,S11))</f>
        <v>-</v>
      </c>
      <c r="AC11" s="121">
        <f>+SUM(K11,T11)</f>
        <v>3901</v>
      </c>
      <c r="AD11" s="121">
        <f>+SUM(L11,U11)</f>
        <v>397182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4039</v>
      </c>
      <c r="AM11" s="121">
        <f>SUM(AN11,AS11,AW11,AX11,BD11)</f>
        <v>156776</v>
      </c>
      <c r="AN11" s="121">
        <f>SUM(AO11:AR11)</f>
        <v>35374</v>
      </c>
      <c r="AO11" s="121">
        <v>35374</v>
      </c>
      <c r="AP11" s="121">
        <v>0</v>
      </c>
      <c r="AQ11" s="121">
        <v>0</v>
      </c>
      <c r="AR11" s="121">
        <v>0</v>
      </c>
      <c r="AS11" s="121">
        <f>SUM(AT11:AV11)</f>
        <v>11710</v>
      </c>
      <c r="AT11" s="121">
        <v>861</v>
      </c>
      <c r="AU11" s="121">
        <v>0</v>
      </c>
      <c r="AV11" s="121">
        <v>10849</v>
      </c>
      <c r="AW11" s="121">
        <v>0</v>
      </c>
      <c r="AX11" s="121">
        <f>SUM(AY11:BB11)</f>
        <v>109692</v>
      </c>
      <c r="AY11" s="121">
        <v>89878</v>
      </c>
      <c r="AZ11" s="121">
        <v>0</v>
      </c>
      <c r="BA11" s="121">
        <v>16082</v>
      </c>
      <c r="BB11" s="121">
        <v>3732</v>
      </c>
      <c r="BC11" s="121">
        <v>68257</v>
      </c>
      <c r="BD11" s="121">
        <v>0</v>
      </c>
      <c r="BE11" s="121">
        <v>237665</v>
      </c>
      <c r="BF11" s="121">
        <f>SUM(AE11,+AM11,+BE11)</f>
        <v>394441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18492</v>
      </c>
      <c r="CF11" s="121">
        <v>0</v>
      </c>
      <c r="CG11" s="121">
        <v>8</v>
      </c>
      <c r="CH11" s="121">
        <f>SUM(BG11,+BO11,+CG11)</f>
        <v>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4039</v>
      </c>
      <c r="CQ11" s="121">
        <f>SUM(AM11,+BO11)</f>
        <v>156776</v>
      </c>
      <c r="CR11" s="121">
        <f>SUM(AN11,+BP11)</f>
        <v>35374</v>
      </c>
      <c r="CS11" s="121">
        <f>SUM(AO11,+BQ11)</f>
        <v>35374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11710</v>
      </c>
      <c r="CX11" s="121">
        <f>SUM(AT11,+BV11)</f>
        <v>861</v>
      </c>
      <c r="CY11" s="121">
        <f>SUM(AU11,+BW11)</f>
        <v>0</v>
      </c>
      <c r="CZ11" s="121">
        <f>SUM(AV11,+BX11)</f>
        <v>10849</v>
      </c>
      <c r="DA11" s="121">
        <f>SUM(AW11,+BY11)</f>
        <v>0</v>
      </c>
      <c r="DB11" s="121">
        <f>SUM(AX11,+BZ11)</f>
        <v>109692</v>
      </c>
      <c r="DC11" s="121">
        <f>SUM(AY11,+CA11)</f>
        <v>89878</v>
      </c>
      <c r="DD11" s="121">
        <f>SUM(AZ11,+CB11)</f>
        <v>0</v>
      </c>
      <c r="DE11" s="121">
        <f>SUM(BA11,+CC11)</f>
        <v>16082</v>
      </c>
      <c r="DF11" s="121">
        <f>SUM(BB11,+CD11)</f>
        <v>3732</v>
      </c>
      <c r="DG11" s="121">
        <f>SUM(BC11,+CE11)</f>
        <v>86749</v>
      </c>
      <c r="DH11" s="121">
        <f>SUM(BD11,+CF11)</f>
        <v>0</v>
      </c>
      <c r="DI11" s="121">
        <f>SUM(BE11,+CG11)</f>
        <v>237673</v>
      </c>
      <c r="DJ11" s="121">
        <f>SUM(BF11,+CH11)</f>
        <v>394449</v>
      </c>
    </row>
    <row r="12" spans="1:114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673059</v>
      </c>
      <c r="E12" s="121">
        <f>SUM(F12:I12,K12)</f>
        <v>186146</v>
      </c>
      <c r="F12" s="121">
        <v>0</v>
      </c>
      <c r="G12" s="121">
        <v>0</v>
      </c>
      <c r="H12" s="121">
        <v>0</v>
      </c>
      <c r="I12" s="121">
        <v>173433</v>
      </c>
      <c r="J12" s="122" t="s">
        <v>546</v>
      </c>
      <c r="K12" s="121">
        <v>12713</v>
      </c>
      <c r="L12" s="121">
        <v>486913</v>
      </c>
      <c r="M12" s="121">
        <f>SUM(N12,+U12)</f>
        <v>88178</v>
      </c>
      <c r="N12" s="121">
        <f>SUM(O12:R12,T12)</f>
        <v>497</v>
      </c>
      <c r="O12" s="121">
        <v>0</v>
      </c>
      <c r="P12" s="121">
        <v>0</v>
      </c>
      <c r="Q12" s="121">
        <v>0</v>
      </c>
      <c r="R12" s="121">
        <v>0</v>
      </c>
      <c r="S12" s="122" t="s">
        <v>546</v>
      </c>
      <c r="T12" s="121">
        <v>497</v>
      </c>
      <c r="U12" s="121">
        <v>87681</v>
      </c>
      <c r="V12" s="121">
        <f>+SUM(D12,M12)</f>
        <v>761237</v>
      </c>
      <c r="W12" s="121">
        <f>+SUM(E12,N12)</f>
        <v>186643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173433</v>
      </c>
      <c r="AB12" s="122" t="str">
        <f>IF(+SUM(J12,S12)=0,"-",+SUM(J12,S12))</f>
        <v>-</v>
      </c>
      <c r="AC12" s="121">
        <f>+SUM(K12,T12)</f>
        <v>13210</v>
      </c>
      <c r="AD12" s="121">
        <f>+SUM(L12,U12)</f>
        <v>574594</v>
      </c>
      <c r="AE12" s="121">
        <f>SUM(AF12,+AK12)</f>
        <v>4062</v>
      </c>
      <c r="AF12" s="121">
        <f>SUM(AG12:AJ12)</f>
        <v>4062</v>
      </c>
      <c r="AG12" s="121">
        <v>0</v>
      </c>
      <c r="AH12" s="121">
        <v>0</v>
      </c>
      <c r="AI12" s="121">
        <v>4062</v>
      </c>
      <c r="AJ12" s="121">
        <v>0</v>
      </c>
      <c r="AK12" s="121">
        <v>0</v>
      </c>
      <c r="AL12" s="121">
        <v>0</v>
      </c>
      <c r="AM12" s="121">
        <f>SUM(AN12,AS12,AW12,AX12,BD12)</f>
        <v>503277</v>
      </c>
      <c r="AN12" s="121">
        <f>SUM(AO12:AR12)</f>
        <v>49458</v>
      </c>
      <c r="AO12" s="121">
        <v>27893</v>
      </c>
      <c r="AP12" s="121">
        <v>4678</v>
      </c>
      <c r="AQ12" s="121">
        <v>0</v>
      </c>
      <c r="AR12" s="121">
        <v>16887</v>
      </c>
      <c r="AS12" s="121">
        <f>SUM(AT12:AV12)</f>
        <v>21011</v>
      </c>
      <c r="AT12" s="121">
        <v>2139</v>
      </c>
      <c r="AU12" s="121">
        <v>0</v>
      </c>
      <c r="AV12" s="121">
        <v>18872</v>
      </c>
      <c r="AW12" s="121">
        <v>0</v>
      </c>
      <c r="AX12" s="121">
        <f>SUM(AY12:BB12)</f>
        <v>432808</v>
      </c>
      <c r="AY12" s="121">
        <v>294833</v>
      </c>
      <c r="AZ12" s="121">
        <v>116520</v>
      </c>
      <c r="BA12" s="121">
        <v>21455</v>
      </c>
      <c r="BB12" s="121">
        <v>0</v>
      </c>
      <c r="BC12" s="121">
        <v>138200</v>
      </c>
      <c r="BD12" s="121">
        <v>0</v>
      </c>
      <c r="BE12" s="121">
        <v>27520</v>
      </c>
      <c r="BF12" s="121">
        <f>SUM(AE12,+AM12,+BE12)</f>
        <v>534859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88178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4062</v>
      </c>
      <c r="CJ12" s="121">
        <f>SUM(AF12,+BH12)</f>
        <v>4062</v>
      </c>
      <c r="CK12" s="121">
        <f>SUM(AG12,+BI12)</f>
        <v>0</v>
      </c>
      <c r="CL12" s="121">
        <f>SUM(AH12,+BJ12)</f>
        <v>0</v>
      </c>
      <c r="CM12" s="121">
        <f>SUM(AI12,+BK12)</f>
        <v>4062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503277</v>
      </c>
      <c r="CR12" s="121">
        <f>SUM(AN12,+BP12)</f>
        <v>49458</v>
      </c>
      <c r="CS12" s="121">
        <f>SUM(AO12,+BQ12)</f>
        <v>27893</v>
      </c>
      <c r="CT12" s="121">
        <f>SUM(AP12,+BR12)</f>
        <v>4678</v>
      </c>
      <c r="CU12" s="121">
        <f>SUM(AQ12,+BS12)</f>
        <v>0</v>
      </c>
      <c r="CV12" s="121">
        <f>SUM(AR12,+BT12)</f>
        <v>16887</v>
      </c>
      <c r="CW12" s="121">
        <f>SUM(AS12,+BU12)</f>
        <v>21011</v>
      </c>
      <c r="CX12" s="121">
        <f>SUM(AT12,+BV12)</f>
        <v>2139</v>
      </c>
      <c r="CY12" s="121">
        <f>SUM(AU12,+BW12)</f>
        <v>0</v>
      </c>
      <c r="CZ12" s="121">
        <f>SUM(AV12,+BX12)</f>
        <v>18872</v>
      </c>
      <c r="DA12" s="121">
        <f>SUM(AW12,+BY12)</f>
        <v>0</v>
      </c>
      <c r="DB12" s="121">
        <f>SUM(AX12,+BZ12)</f>
        <v>432808</v>
      </c>
      <c r="DC12" s="121">
        <f>SUM(AY12,+CA12)</f>
        <v>294833</v>
      </c>
      <c r="DD12" s="121">
        <f>SUM(AZ12,+CB12)</f>
        <v>116520</v>
      </c>
      <c r="DE12" s="121">
        <f>SUM(BA12,+CC12)</f>
        <v>21455</v>
      </c>
      <c r="DF12" s="121">
        <f>SUM(BB12,+CD12)</f>
        <v>0</v>
      </c>
      <c r="DG12" s="121">
        <f>SUM(BC12,+CE12)</f>
        <v>226378</v>
      </c>
      <c r="DH12" s="121">
        <f>SUM(BD12,+CF12)</f>
        <v>0</v>
      </c>
      <c r="DI12" s="121">
        <f>SUM(BE12,+CG12)</f>
        <v>27520</v>
      </c>
      <c r="DJ12" s="121">
        <f>SUM(BF12,+CH12)</f>
        <v>534859</v>
      </c>
    </row>
    <row r="13" spans="1:114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460954</v>
      </c>
      <c r="E13" s="121">
        <f>SUM(F13:I13,K13)</f>
        <v>69660</v>
      </c>
      <c r="F13" s="121">
        <v>0</v>
      </c>
      <c r="G13" s="121">
        <v>0</v>
      </c>
      <c r="H13" s="121">
        <v>0</v>
      </c>
      <c r="I13" s="121">
        <v>1696</v>
      </c>
      <c r="J13" s="122" t="s">
        <v>546</v>
      </c>
      <c r="K13" s="121">
        <v>67964</v>
      </c>
      <c r="L13" s="121">
        <v>391294</v>
      </c>
      <c r="M13" s="121">
        <f>SUM(N13,+U13)</f>
        <v>14239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546</v>
      </c>
      <c r="T13" s="121">
        <v>0</v>
      </c>
      <c r="U13" s="121">
        <v>14239</v>
      </c>
      <c r="V13" s="121">
        <f>+SUM(D13,M13)</f>
        <v>475193</v>
      </c>
      <c r="W13" s="121">
        <f>+SUM(E13,N13)</f>
        <v>69660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1696</v>
      </c>
      <c r="AB13" s="122" t="str">
        <f>IF(+SUM(J13,S13)=0,"-",+SUM(J13,S13))</f>
        <v>-</v>
      </c>
      <c r="AC13" s="121">
        <f>+SUM(K13,T13)</f>
        <v>67964</v>
      </c>
      <c r="AD13" s="121">
        <f>+SUM(L13,U13)</f>
        <v>405533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5295</v>
      </c>
      <c r="AM13" s="121">
        <f>SUM(AN13,AS13,AW13,AX13,BD13)</f>
        <v>380912</v>
      </c>
      <c r="AN13" s="121">
        <f>SUM(AO13:AR13)</f>
        <v>51947</v>
      </c>
      <c r="AO13" s="121">
        <v>49553</v>
      </c>
      <c r="AP13" s="121">
        <v>0</v>
      </c>
      <c r="AQ13" s="121">
        <v>2394</v>
      </c>
      <c r="AR13" s="121">
        <v>0</v>
      </c>
      <c r="AS13" s="121">
        <f>SUM(AT13:AV13)</f>
        <v>21846</v>
      </c>
      <c r="AT13" s="121">
        <v>12584</v>
      </c>
      <c r="AU13" s="121">
        <v>2355</v>
      </c>
      <c r="AV13" s="121">
        <v>6907</v>
      </c>
      <c r="AW13" s="121">
        <v>0</v>
      </c>
      <c r="AX13" s="121">
        <f>SUM(AY13:BB13)</f>
        <v>307119</v>
      </c>
      <c r="AY13" s="121">
        <v>138357</v>
      </c>
      <c r="AZ13" s="121">
        <v>160068</v>
      </c>
      <c r="BA13" s="121">
        <v>8694</v>
      </c>
      <c r="BB13" s="121">
        <v>0</v>
      </c>
      <c r="BC13" s="121">
        <v>74747</v>
      </c>
      <c r="BD13" s="121">
        <v>0</v>
      </c>
      <c r="BE13" s="121">
        <v>0</v>
      </c>
      <c r="BF13" s="121">
        <f>SUM(AE13,+AM13,+BE13)</f>
        <v>380912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2000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12239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7295</v>
      </c>
      <c r="CQ13" s="121">
        <f>SUM(AM13,+BO13)</f>
        <v>380912</v>
      </c>
      <c r="CR13" s="121">
        <f>SUM(AN13,+BP13)</f>
        <v>51947</v>
      </c>
      <c r="CS13" s="121">
        <f>SUM(AO13,+BQ13)</f>
        <v>49553</v>
      </c>
      <c r="CT13" s="121">
        <f>SUM(AP13,+BR13)</f>
        <v>0</v>
      </c>
      <c r="CU13" s="121">
        <f>SUM(AQ13,+BS13)</f>
        <v>2394</v>
      </c>
      <c r="CV13" s="121">
        <f>SUM(AR13,+BT13)</f>
        <v>0</v>
      </c>
      <c r="CW13" s="121">
        <f>SUM(AS13,+BU13)</f>
        <v>21846</v>
      </c>
      <c r="CX13" s="121">
        <f>SUM(AT13,+BV13)</f>
        <v>12584</v>
      </c>
      <c r="CY13" s="121">
        <f>SUM(AU13,+BW13)</f>
        <v>2355</v>
      </c>
      <c r="CZ13" s="121">
        <f>SUM(AV13,+BX13)</f>
        <v>6907</v>
      </c>
      <c r="DA13" s="121">
        <f>SUM(AW13,+BY13)</f>
        <v>0</v>
      </c>
      <c r="DB13" s="121">
        <f>SUM(AX13,+BZ13)</f>
        <v>307119</v>
      </c>
      <c r="DC13" s="121">
        <f>SUM(AY13,+CA13)</f>
        <v>138357</v>
      </c>
      <c r="DD13" s="121">
        <f>SUM(AZ13,+CB13)</f>
        <v>160068</v>
      </c>
      <c r="DE13" s="121">
        <f>SUM(BA13,+CC13)</f>
        <v>8694</v>
      </c>
      <c r="DF13" s="121">
        <f>SUM(BB13,+CD13)</f>
        <v>0</v>
      </c>
      <c r="DG13" s="121">
        <f>SUM(BC13,+CE13)</f>
        <v>86986</v>
      </c>
      <c r="DH13" s="121">
        <f>SUM(BD13,+CF13)</f>
        <v>0</v>
      </c>
      <c r="DI13" s="121">
        <f>SUM(BE13,+CG13)</f>
        <v>0</v>
      </c>
      <c r="DJ13" s="121">
        <f>SUM(BF13,+CH13)</f>
        <v>380912</v>
      </c>
    </row>
    <row r="14" spans="1:114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506000</v>
      </c>
      <c r="E14" s="121">
        <f>SUM(F14:I14,K14)</f>
        <v>128578</v>
      </c>
      <c r="F14" s="121">
        <v>0</v>
      </c>
      <c r="G14" s="121">
        <v>0</v>
      </c>
      <c r="H14" s="121">
        <v>0</v>
      </c>
      <c r="I14" s="121">
        <v>52756</v>
      </c>
      <c r="J14" s="122" t="s">
        <v>546</v>
      </c>
      <c r="K14" s="121">
        <v>75822</v>
      </c>
      <c r="L14" s="121">
        <v>377422</v>
      </c>
      <c r="M14" s="121">
        <f>SUM(N14,+U14)</f>
        <v>64018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546</v>
      </c>
      <c r="T14" s="121">
        <v>0</v>
      </c>
      <c r="U14" s="121">
        <v>64018</v>
      </c>
      <c r="V14" s="121">
        <f>+SUM(D14,M14)</f>
        <v>570018</v>
      </c>
      <c r="W14" s="121">
        <f>+SUM(E14,N14)</f>
        <v>128578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52756</v>
      </c>
      <c r="AB14" s="122" t="str">
        <f>IF(+SUM(J14,S14)=0,"-",+SUM(J14,S14))</f>
        <v>-</v>
      </c>
      <c r="AC14" s="121">
        <f>+SUM(K14,T14)</f>
        <v>75822</v>
      </c>
      <c r="AD14" s="121">
        <f>+SUM(L14,U14)</f>
        <v>441440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152409</v>
      </c>
      <c r="AM14" s="121">
        <f>SUM(AN14,AS14,AW14,AX14,BD14)</f>
        <v>282049</v>
      </c>
      <c r="AN14" s="121">
        <f>SUM(AO14:AR14)</f>
        <v>74131</v>
      </c>
      <c r="AO14" s="121">
        <v>42350</v>
      </c>
      <c r="AP14" s="121">
        <v>0</v>
      </c>
      <c r="AQ14" s="121">
        <v>31781</v>
      </c>
      <c r="AR14" s="121">
        <v>0</v>
      </c>
      <c r="AS14" s="121">
        <f>SUM(AT14:AV14)</f>
        <v>19176</v>
      </c>
      <c r="AT14" s="121">
        <v>539</v>
      </c>
      <c r="AU14" s="121">
        <v>18427</v>
      </c>
      <c r="AV14" s="121">
        <v>210</v>
      </c>
      <c r="AW14" s="121">
        <v>0</v>
      </c>
      <c r="AX14" s="121">
        <f>SUM(AY14:BB14)</f>
        <v>188742</v>
      </c>
      <c r="AY14" s="121">
        <v>137359</v>
      </c>
      <c r="AZ14" s="121">
        <v>51383</v>
      </c>
      <c r="BA14" s="121">
        <v>0</v>
      </c>
      <c r="BB14" s="121">
        <v>0</v>
      </c>
      <c r="BC14" s="121">
        <v>71542</v>
      </c>
      <c r="BD14" s="121">
        <v>0</v>
      </c>
      <c r="BE14" s="121">
        <v>0</v>
      </c>
      <c r="BF14" s="121">
        <f>SUM(AE14,+AM14,+BE14)</f>
        <v>282049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64018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152409</v>
      </c>
      <c r="CQ14" s="121">
        <f>SUM(AM14,+BO14)</f>
        <v>282049</v>
      </c>
      <c r="CR14" s="121">
        <f>SUM(AN14,+BP14)</f>
        <v>74131</v>
      </c>
      <c r="CS14" s="121">
        <f>SUM(AO14,+BQ14)</f>
        <v>42350</v>
      </c>
      <c r="CT14" s="121">
        <f>SUM(AP14,+BR14)</f>
        <v>0</v>
      </c>
      <c r="CU14" s="121">
        <f>SUM(AQ14,+BS14)</f>
        <v>31781</v>
      </c>
      <c r="CV14" s="121">
        <f>SUM(AR14,+BT14)</f>
        <v>0</v>
      </c>
      <c r="CW14" s="121">
        <f>SUM(AS14,+BU14)</f>
        <v>19176</v>
      </c>
      <c r="CX14" s="121">
        <f>SUM(AT14,+BV14)</f>
        <v>539</v>
      </c>
      <c r="CY14" s="121">
        <f>SUM(AU14,+BW14)</f>
        <v>18427</v>
      </c>
      <c r="CZ14" s="121">
        <f>SUM(AV14,+BX14)</f>
        <v>210</v>
      </c>
      <c r="DA14" s="121">
        <f>SUM(AW14,+BY14)</f>
        <v>0</v>
      </c>
      <c r="DB14" s="121">
        <f>SUM(AX14,+BZ14)</f>
        <v>188742</v>
      </c>
      <c r="DC14" s="121">
        <f>SUM(AY14,+CA14)</f>
        <v>137359</v>
      </c>
      <c r="DD14" s="121">
        <f>SUM(AZ14,+CB14)</f>
        <v>51383</v>
      </c>
      <c r="DE14" s="121">
        <f>SUM(BA14,+CC14)</f>
        <v>0</v>
      </c>
      <c r="DF14" s="121">
        <f>SUM(BB14,+CD14)</f>
        <v>0</v>
      </c>
      <c r="DG14" s="121">
        <f>SUM(BC14,+CE14)</f>
        <v>135560</v>
      </c>
      <c r="DH14" s="121">
        <f>SUM(BD14,+CF14)</f>
        <v>0</v>
      </c>
      <c r="DI14" s="121">
        <f>SUM(BE14,+CG14)</f>
        <v>0</v>
      </c>
      <c r="DJ14" s="121">
        <f>SUM(BF14,+CH14)</f>
        <v>282049</v>
      </c>
    </row>
    <row r="15" spans="1:114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557969</v>
      </c>
      <c r="E15" s="121">
        <f>SUM(F15:I15,K15)</f>
        <v>138159</v>
      </c>
      <c r="F15" s="121">
        <v>0</v>
      </c>
      <c r="G15" s="121">
        <v>0</v>
      </c>
      <c r="H15" s="121">
        <v>0</v>
      </c>
      <c r="I15" s="121">
        <v>113957</v>
      </c>
      <c r="J15" s="122" t="s">
        <v>546</v>
      </c>
      <c r="K15" s="121">
        <v>24202</v>
      </c>
      <c r="L15" s="121">
        <v>419810</v>
      </c>
      <c r="M15" s="121">
        <f>SUM(N15,+U15)</f>
        <v>165921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546</v>
      </c>
      <c r="T15" s="121">
        <v>0</v>
      </c>
      <c r="U15" s="121">
        <v>165921</v>
      </c>
      <c r="V15" s="121">
        <f>+SUM(D15,M15)</f>
        <v>723890</v>
      </c>
      <c r="W15" s="121">
        <f>+SUM(E15,N15)</f>
        <v>138159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113957</v>
      </c>
      <c r="AB15" s="122" t="str">
        <f>IF(+SUM(J15,S15)=0,"-",+SUM(J15,S15))</f>
        <v>-</v>
      </c>
      <c r="AC15" s="121">
        <f>+SUM(K15,T15)</f>
        <v>24202</v>
      </c>
      <c r="AD15" s="121">
        <f>+SUM(L15,U15)</f>
        <v>585731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482601</v>
      </c>
      <c r="AN15" s="121">
        <f>SUM(AO15:AR15)</f>
        <v>43143</v>
      </c>
      <c r="AO15" s="121">
        <v>43143</v>
      </c>
      <c r="AP15" s="121">
        <v>0</v>
      </c>
      <c r="AQ15" s="121">
        <v>0</v>
      </c>
      <c r="AR15" s="121">
        <v>0</v>
      </c>
      <c r="AS15" s="121">
        <f>SUM(AT15:AV15)</f>
        <v>2742</v>
      </c>
      <c r="AT15" s="121">
        <v>837</v>
      </c>
      <c r="AU15" s="121">
        <v>0</v>
      </c>
      <c r="AV15" s="121">
        <v>1905</v>
      </c>
      <c r="AW15" s="121">
        <v>0</v>
      </c>
      <c r="AX15" s="121">
        <f>SUM(AY15:BB15)</f>
        <v>436716</v>
      </c>
      <c r="AY15" s="121">
        <v>138633</v>
      </c>
      <c r="AZ15" s="121">
        <v>281072</v>
      </c>
      <c r="BA15" s="121">
        <v>17011</v>
      </c>
      <c r="BB15" s="121">
        <v>0</v>
      </c>
      <c r="BC15" s="121">
        <v>75368</v>
      </c>
      <c r="BD15" s="121">
        <v>0</v>
      </c>
      <c r="BE15" s="121">
        <v>0</v>
      </c>
      <c r="BF15" s="121">
        <f>SUM(AE15,+AM15,+BE15)</f>
        <v>482601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165921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482601</v>
      </c>
      <c r="CR15" s="121">
        <f>SUM(AN15,+BP15)</f>
        <v>43143</v>
      </c>
      <c r="CS15" s="121">
        <f>SUM(AO15,+BQ15)</f>
        <v>43143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2742</v>
      </c>
      <c r="CX15" s="121">
        <f>SUM(AT15,+BV15)</f>
        <v>837</v>
      </c>
      <c r="CY15" s="121">
        <f>SUM(AU15,+BW15)</f>
        <v>0</v>
      </c>
      <c r="CZ15" s="121">
        <f>SUM(AV15,+BX15)</f>
        <v>1905</v>
      </c>
      <c r="DA15" s="121">
        <f>SUM(AW15,+BY15)</f>
        <v>0</v>
      </c>
      <c r="DB15" s="121">
        <f>SUM(AX15,+BZ15)</f>
        <v>436716</v>
      </c>
      <c r="DC15" s="121">
        <f>SUM(AY15,+CA15)</f>
        <v>138633</v>
      </c>
      <c r="DD15" s="121">
        <f>SUM(AZ15,+CB15)</f>
        <v>281072</v>
      </c>
      <c r="DE15" s="121">
        <f>SUM(BA15,+CC15)</f>
        <v>17011</v>
      </c>
      <c r="DF15" s="121">
        <f>SUM(BB15,+CD15)</f>
        <v>0</v>
      </c>
      <c r="DG15" s="121">
        <f>SUM(BC15,+CE15)</f>
        <v>241289</v>
      </c>
      <c r="DH15" s="121">
        <f>SUM(BD15,+CF15)</f>
        <v>0</v>
      </c>
      <c r="DI15" s="121">
        <f>SUM(BE15,+CG15)</f>
        <v>0</v>
      </c>
      <c r="DJ15" s="121">
        <f>SUM(BF15,+CH15)</f>
        <v>482601</v>
      </c>
    </row>
    <row r="16" spans="1:114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142166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546</v>
      </c>
      <c r="K16" s="121">
        <v>0</v>
      </c>
      <c r="L16" s="121">
        <v>142166</v>
      </c>
      <c r="M16" s="121">
        <f>SUM(N16,+U16)</f>
        <v>102743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546</v>
      </c>
      <c r="T16" s="121">
        <v>0</v>
      </c>
      <c r="U16" s="121">
        <v>102743</v>
      </c>
      <c r="V16" s="121">
        <f>+SUM(D16,M16)</f>
        <v>244909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244909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142166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102743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244909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209349</v>
      </c>
      <c r="E17" s="121">
        <f>SUM(F17:I17,K17)</f>
        <v>29402</v>
      </c>
      <c r="F17" s="121">
        <v>0</v>
      </c>
      <c r="G17" s="121">
        <v>0</v>
      </c>
      <c r="H17" s="121">
        <v>0</v>
      </c>
      <c r="I17" s="121">
        <v>28568</v>
      </c>
      <c r="J17" s="122" t="s">
        <v>546</v>
      </c>
      <c r="K17" s="121">
        <v>834</v>
      </c>
      <c r="L17" s="121">
        <v>179947</v>
      </c>
      <c r="M17" s="121">
        <f>SUM(N17,+U17)</f>
        <v>22725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546</v>
      </c>
      <c r="T17" s="121">
        <v>0</v>
      </c>
      <c r="U17" s="121">
        <v>22725</v>
      </c>
      <c r="V17" s="121">
        <f>+SUM(D17,M17)</f>
        <v>232074</v>
      </c>
      <c r="W17" s="121">
        <f>+SUM(E17,N17)</f>
        <v>29402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28568</v>
      </c>
      <c r="AB17" s="122" t="str">
        <f>IF(+SUM(J17,S17)=0,"-",+SUM(J17,S17))</f>
        <v>-</v>
      </c>
      <c r="AC17" s="121">
        <f>+SUM(K17,T17)</f>
        <v>834</v>
      </c>
      <c r="AD17" s="121">
        <f>+SUM(L17,U17)</f>
        <v>202672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134827</v>
      </c>
      <c r="AN17" s="121">
        <f>SUM(AO17:AR17)</f>
        <v>15706</v>
      </c>
      <c r="AO17" s="121">
        <v>15706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119121</v>
      </c>
      <c r="AY17" s="121">
        <v>119121</v>
      </c>
      <c r="AZ17" s="121">
        <v>0</v>
      </c>
      <c r="BA17" s="121">
        <v>0</v>
      </c>
      <c r="BB17" s="121">
        <v>0</v>
      </c>
      <c r="BC17" s="121">
        <v>65217</v>
      </c>
      <c r="BD17" s="121">
        <v>0</v>
      </c>
      <c r="BE17" s="121">
        <v>9305</v>
      </c>
      <c r="BF17" s="121">
        <f>SUM(AE17,+AM17,+BE17)</f>
        <v>144132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3121</v>
      </c>
      <c r="BP17" s="121">
        <f>SUM(BQ17:BT17)</f>
        <v>3121</v>
      </c>
      <c r="BQ17" s="121">
        <v>3121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19604</v>
      </c>
      <c r="CF17" s="121">
        <v>0</v>
      </c>
      <c r="CG17" s="121">
        <v>0</v>
      </c>
      <c r="CH17" s="121">
        <f>SUM(BG17,+BO17,+CG17)</f>
        <v>3121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137948</v>
      </c>
      <c r="CR17" s="121">
        <f>SUM(AN17,+BP17)</f>
        <v>18827</v>
      </c>
      <c r="CS17" s="121">
        <f>SUM(AO17,+BQ17)</f>
        <v>18827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119121</v>
      </c>
      <c r="DC17" s="121">
        <f>SUM(AY17,+CA17)</f>
        <v>119121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84821</v>
      </c>
      <c r="DH17" s="121">
        <f>SUM(BD17,+CF17)</f>
        <v>0</v>
      </c>
      <c r="DI17" s="121">
        <f>SUM(BE17,+CG17)</f>
        <v>9305</v>
      </c>
      <c r="DJ17" s="121">
        <f>SUM(BF17,+CH17)</f>
        <v>147253</v>
      </c>
    </row>
    <row r="18" spans="1:114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336444</v>
      </c>
      <c r="E18" s="121">
        <f>SUM(F18:I18,K18)</f>
        <v>65044</v>
      </c>
      <c r="F18" s="121">
        <v>0</v>
      </c>
      <c r="G18" s="121">
        <v>0</v>
      </c>
      <c r="H18" s="121">
        <v>0</v>
      </c>
      <c r="I18" s="121">
        <v>63877</v>
      </c>
      <c r="J18" s="122" t="s">
        <v>546</v>
      </c>
      <c r="K18" s="121">
        <v>1167</v>
      </c>
      <c r="L18" s="121">
        <v>271400</v>
      </c>
      <c r="M18" s="121">
        <f>SUM(N18,+U18)</f>
        <v>53598</v>
      </c>
      <c r="N18" s="121">
        <f>SUM(O18:R18,T18)</f>
        <v>6742</v>
      </c>
      <c r="O18" s="121">
        <v>0</v>
      </c>
      <c r="P18" s="121">
        <v>0</v>
      </c>
      <c r="Q18" s="121">
        <v>0</v>
      </c>
      <c r="R18" s="121">
        <v>6742</v>
      </c>
      <c r="S18" s="122" t="s">
        <v>546</v>
      </c>
      <c r="T18" s="121">
        <v>0</v>
      </c>
      <c r="U18" s="121">
        <v>46856</v>
      </c>
      <c r="V18" s="121">
        <f>+SUM(D18,M18)</f>
        <v>390042</v>
      </c>
      <c r="W18" s="121">
        <f>+SUM(E18,N18)</f>
        <v>71786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70619</v>
      </c>
      <c r="AB18" s="122" t="str">
        <f>IF(+SUM(J18,S18)=0,"-",+SUM(J18,S18))</f>
        <v>-</v>
      </c>
      <c r="AC18" s="121">
        <f>+SUM(K18,T18)</f>
        <v>1167</v>
      </c>
      <c r="AD18" s="121">
        <f>+SUM(L18,U18)</f>
        <v>318256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87318</v>
      </c>
      <c r="AN18" s="121">
        <f>SUM(AO18:AR18)</f>
        <v>5298</v>
      </c>
      <c r="AO18" s="121">
        <v>5298</v>
      </c>
      <c r="AP18" s="121">
        <v>0</v>
      </c>
      <c r="AQ18" s="121">
        <v>0</v>
      </c>
      <c r="AR18" s="121">
        <v>0</v>
      </c>
      <c r="AS18" s="121">
        <f>SUM(AT18:AV18)</f>
        <v>82020</v>
      </c>
      <c r="AT18" s="121">
        <v>66134</v>
      </c>
      <c r="AU18" s="121">
        <v>15886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249126</v>
      </c>
      <c r="BD18" s="121">
        <v>0</v>
      </c>
      <c r="BE18" s="121">
        <v>0</v>
      </c>
      <c r="BF18" s="121">
        <f>SUM(AE18,+AM18,+BE18)</f>
        <v>87318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53598</v>
      </c>
      <c r="BP18" s="121">
        <f>SUM(BQ18:BT18)</f>
        <v>5716</v>
      </c>
      <c r="BQ18" s="121">
        <v>5716</v>
      </c>
      <c r="BR18" s="121">
        <v>0</v>
      </c>
      <c r="BS18" s="121">
        <v>0</v>
      </c>
      <c r="BT18" s="121">
        <v>0</v>
      </c>
      <c r="BU18" s="121">
        <f>SUM(BV18:BX18)</f>
        <v>25597</v>
      </c>
      <c r="BV18" s="121">
        <v>0</v>
      </c>
      <c r="BW18" s="121">
        <v>25597</v>
      </c>
      <c r="BX18" s="121">
        <v>0</v>
      </c>
      <c r="BY18" s="121">
        <v>0</v>
      </c>
      <c r="BZ18" s="121">
        <f>SUM(CA18:CD18)</f>
        <v>22285</v>
      </c>
      <c r="CA18" s="121">
        <v>759</v>
      </c>
      <c r="CB18" s="121">
        <v>0</v>
      </c>
      <c r="CC18" s="121">
        <v>21526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53598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140916</v>
      </c>
      <c r="CR18" s="121">
        <f>SUM(AN18,+BP18)</f>
        <v>11014</v>
      </c>
      <c r="CS18" s="121">
        <f>SUM(AO18,+BQ18)</f>
        <v>11014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107617</v>
      </c>
      <c r="CX18" s="121">
        <f>SUM(AT18,+BV18)</f>
        <v>66134</v>
      </c>
      <c r="CY18" s="121">
        <f>SUM(AU18,+BW18)</f>
        <v>41483</v>
      </c>
      <c r="CZ18" s="121">
        <f>SUM(AV18,+BX18)</f>
        <v>0</v>
      </c>
      <c r="DA18" s="121">
        <f>SUM(AW18,+BY18)</f>
        <v>0</v>
      </c>
      <c r="DB18" s="121">
        <f>SUM(AX18,+BZ18)</f>
        <v>22285</v>
      </c>
      <c r="DC18" s="121">
        <f>SUM(AY18,+CA18)</f>
        <v>759</v>
      </c>
      <c r="DD18" s="121">
        <f>SUM(AZ18,+CB18)</f>
        <v>0</v>
      </c>
      <c r="DE18" s="121">
        <f>SUM(BA18,+CC18)</f>
        <v>21526</v>
      </c>
      <c r="DF18" s="121">
        <f>SUM(BB18,+CD18)</f>
        <v>0</v>
      </c>
      <c r="DG18" s="121">
        <f>SUM(BC18,+CE18)</f>
        <v>249126</v>
      </c>
      <c r="DH18" s="121">
        <f>SUM(BD18,+CF18)</f>
        <v>0</v>
      </c>
      <c r="DI18" s="121">
        <f>SUM(BE18,+CG18)</f>
        <v>0</v>
      </c>
      <c r="DJ18" s="121">
        <f>SUM(BF18,+CH18)</f>
        <v>140916</v>
      </c>
    </row>
    <row r="19" spans="1:114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600032</v>
      </c>
      <c r="E19" s="121">
        <f>SUM(F19:I19,K19)</f>
        <v>12045</v>
      </c>
      <c r="F19" s="121">
        <v>0</v>
      </c>
      <c r="G19" s="121">
        <v>0</v>
      </c>
      <c r="H19" s="121">
        <v>0</v>
      </c>
      <c r="I19" s="121">
        <v>10021</v>
      </c>
      <c r="J19" s="122" t="s">
        <v>546</v>
      </c>
      <c r="K19" s="121">
        <v>2024</v>
      </c>
      <c r="L19" s="121">
        <v>587987</v>
      </c>
      <c r="M19" s="121">
        <f>SUM(N19,+U19)</f>
        <v>79580</v>
      </c>
      <c r="N19" s="121">
        <f>SUM(O19:R19,T19)</f>
        <v>5147</v>
      </c>
      <c r="O19" s="121">
        <v>0</v>
      </c>
      <c r="P19" s="121">
        <v>0</v>
      </c>
      <c r="Q19" s="121">
        <v>0</v>
      </c>
      <c r="R19" s="121">
        <v>5147</v>
      </c>
      <c r="S19" s="122" t="s">
        <v>546</v>
      </c>
      <c r="T19" s="121">
        <v>0</v>
      </c>
      <c r="U19" s="121">
        <v>74433</v>
      </c>
      <c r="V19" s="121">
        <f>+SUM(D19,M19)</f>
        <v>679612</v>
      </c>
      <c r="W19" s="121">
        <f>+SUM(E19,N19)</f>
        <v>17192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15168</v>
      </c>
      <c r="AB19" s="122" t="str">
        <f>IF(+SUM(J19,S19)=0,"-",+SUM(J19,S19))</f>
        <v>-</v>
      </c>
      <c r="AC19" s="121">
        <f>+SUM(K19,T19)</f>
        <v>2024</v>
      </c>
      <c r="AD19" s="121">
        <f>+SUM(L19,U19)</f>
        <v>662420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161356</v>
      </c>
      <c r="AM19" s="121">
        <f>SUM(AN19,AS19,AW19,AX19,BD19)</f>
        <v>171197</v>
      </c>
      <c r="AN19" s="121">
        <f>SUM(AO19:AR19)</f>
        <v>30726</v>
      </c>
      <c r="AO19" s="121">
        <v>27754</v>
      </c>
      <c r="AP19" s="121">
        <v>0</v>
      </c>
      <c r="AQ19" s="121">
        <v>0</v>
      </c>
      <c r="AR19" s="121">
        <v>2972</v>
      </c>
      <c r="AS19" s="121">
        <f>SUM(AT19:AV19)</f>
        <v>22766</v>
      </c>
      <c r="AT19" s="121">
        <v>5208</v>
      </c>
      <c r="AU19" s="121">
        <v>4780</v>
      </c>
      <c r="AV19" s="121">
        <v>12778</v>
      </c>
      <c r="AW19" s="121">
        <v>165</v>
      </c>
      <c r="AX19" s="121">
        <f>SUM(AY19:BB19)</f>
        <v>117540</v>
      </c>
      <c r="AY19" s="121">
        <v>88789</v>
      </c>
      <c r="AZ19" s="121">
        <v>18345</v>
      </c>
      <c r="BA19" s="121">
        <v>10406</v>
      </c>
      <c r="BB19" s="121">
        <v>0</v>
      </c>
      <c r="BC19" s="121">
        <v>262185</v>
      </c>
      <c r="BD19" s="121">
        <v>0</v>
      </c>
      <c r="BE19" s="121">
        <v>5294</v>
      </c>
      <c r="BF19" s="121">
        <f>SUM(AE19,+AM19,+BE19)</f>
        <v>176491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79523</v>
      </c>
      <c r="BP19" s="121">
        <f>SUM(BQ19:BT19)</f>
        <v>2304</v>
      </c>
      <c r="BQ19" s="121">
        <v>0</v>
      </c>
      <c r="BR19" s="121">
        <v>0</v>
      </c>
      <c r="BS19" s="121">
        <v>2304</v>
      </c>
      <c r="BT19" s="121">
        <v>0</v>
      </c>
      <c r="BU19" s="121">
        <f>SUM(BV19:BX19)</f>
        <v>17923</v>
      </c>
      <c r="BV19" s="121">
        <v>0</v>
      </c>
      <c r="BW19" s="121">
        <v>17923</v>
      </c>
      <c r="BX19" s="121">
        <v>0</v>
      </c>
      <c r="BY19" s="121">
        <v>0</v>
      </c>
      <c r="BZ19" s="121">
        <f>SUM(CA19:CD19)</f>
        <v>59296</v>
      </c>
      <c r="CA19" s="121">
        <v>0</v>
      </c>
      <c r="CB19" s="121">
        <v>59296</v>
      </c>
      <c r="CC19" s="121">
        <v>0</v>
      </c>
      <c r="CD19" s="121">
        <v>0</v>
      </c>
      <c r="CE19" s="121">
        <v>0</v>
      </c>
      <c r="CF19" s="121">
        <v>0</v>
      </c>
      <c r="CG19" s="121">
        <v>57</v>
      </c>
      <c r="CH19" s="121">
        <f>SUM(BG19,+BO19,+CG19)</f>
        <v>79580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161356</v>
      </c>
      <c r="CQ19" s="121">
        <f>SUM(AM19,+BO19)</f>
        <v>250720</v>
      </c>
      <c r="CR19" s="121">
        <f>SUM(AN19,+BP19)</f>
        <v>33030</v>
      </c>
      <c r="CS19" s="121">
        <f>SUM(AO19,+BQ19)</f>
        <v>27754</v>
      </c>
      <c r="CT19" s="121">
        <f>SUM(AP19,+BR19)</f>
        <v>0</v>
      </c>
      <c r="CU19" s="121">
        <f>SUM(AQ19,+BS19)</f>
        <v>2304</v>
      </c>
      <c r="CV19" s="121">
        <f>SUM(AR19,+BT19)</f>
        <v>2972</v>
      </c>
      <c r="CW19" s="121">
        <f>SUM(AS19,+BU19)</f>
        <v>40689</v>
      </c>
      <c r="CX19" s="121">
        <f>SUM(AT19,+BV19)</f>
        <v>5208</v>
      </c>
      <c r="CY19" s="121">
        <f>SUM(AU19,+BW19)</f>
        <v>22703</v>
      </c>
      <c r="CZ19" s="121">
        <f>SUM(AV19,+BX19)</f>
        <v>12778</v>
      </c>
      <c r="DA19" s="121">
        <f>SUM(AW19,+BY19)</f>
        <v>165</v>
      </c>
      <c r="DB19" s="121">
        <f>SUM(AX19,+BZ19)</f>
        <v>176836</v>
      </c>
      <c r="DC19" s="121">
        <f>SUM(AY19,+CA19)</f>
        <v>88789</v>
      </c>
      <c r="DD19" s="121">
        <f>SUM(AZ19,+CB19)</f>
        <v>77641</v>
      </c>
      <c r="DE19" s="121">
        <f>SUM(BA19,+CC19)</f>
        <v>10406</v>
      </c>
      <c r="DF19" s="121">
        <f>SUM(BB19,+CD19)</f>
        <v>0</v>
      </c>
      <c r="DG19" s="121">
        <f>SUM(BC19,+CE19)</f>
        <v>262185</v>
      </c>
      <c r="DH19" s="121">
        <f>SUM(BD19,+CF19)</f>
        <v>0</v>
      </c>
      <c r="DI19" s="121">
        <f>SUM(BE19,+CG19)</f>
        <v>5351</v>
      </c>
      <c r="DJ19" s="121">
        <f>SUM(BF19,+CH19)</f>
        <v>256071</v>
      </c>
    </row>
    <row r="20" spans="1:114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271527</v>
      </c>
      <c r="E20" s="121">
        <f>SUM(F20:I20,K20)</f>
        <v>2058</v>
      </c>
      <c r="F20" s="121">
        <v>0</v>
      </c>
      <c r="G20" s="121">
        <v>0</v>
      </c>
      <c r="H20" s="121">
        <v>0</v>
      </c>
      <c r="I20" s="121">
        <v>2038</v>
      </c>
      <c r="J20" s="122" t="s">
        <v>546</v>
      </c>
      <c r="K20" s="121">
        <v>20</v>
      </c>
      <c r="L20" s="121">
        <v>269469</v>
      </c>
      <c r="M20" s="121">
        <f>SUM(N20,+U20)</f>
        <v>64116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546</v>
      </c>
      <c r="T20" s="121">
        <v>0</v>
      </c>
      <c r="U20" s="121">
        <v>64116</v>
      </c>
      <c r="V20" s="121">
        <f>+SUM(D20,M20)</f>
        <v>335643</v>
      </c>
      <c r="W20" s="121">
        <f>+SUM(E20,N20)</f>
        <v>2058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2038</v>
      </c>
      <c r="AB20" s="122" t="str">
        <f>IF(+SUM(J20,S20)=0,"-",+SUM(J20,S20))</f>
        <v>-</v>
      </c>
      <c r="AC20" s="121">
        <f>+SUM(K20,T20)</f>
        <v>20</v>
      </c>
      <c r="AD20" s="121">
        <f>+SUM(L20,U20)</f>
        <v>333585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59497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59497</v>
      </c>
      <c r="AY20" s="121">
        <v>55202</v>
      </c>
      <c r="AZ20" s="121">
        <v>4215</v>
      </c>
      <c r="BA20" s="121">
        <v>80</v>
      </c>
      <c r="BB20" s="121">
        <v>0</v>
      </c>
      <c r="BC20" s="121">
        <v>212030</v>
      </c>
      <c r="BD20" s="121">
        <v>0</v>
      </c>
      <c r="BE20" s="121">
        <v>0</v>
      </c>
      <c r="BF20" s="121">
        <f>SUM(AE20,+AM20,+BE20)</f>
        <v>59497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64116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59497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59497</v>
      </c>
      <c r="DC20" s="121">
        <f>SUM(AY20,+CA20)</f>
        <v>55202</v>
      </c>
      <c r="DD20" s="121">
        <f>SUM(AZ20,+CB20)</f>
        <v>4215</v>
      </c>
      <c r="DE20" s="121">
        <f>SUM(BA20,+CC20)</f>
        <v>80</v>
      </c>
      <c r="DF20" s="121">
        <f>SUM(BB20,+CD20)</f>
        <v>0</v>
      </c>
      <c r="DG20" s="121">
        <f>SUM(BC20,+CE20)</f>
        <v>276146</v>
      </c>
      <c r="DH20" s="121">
        <f>SUM(BD20,+CF20)</f>
        <v>0</v>
      </c>
      <c r="DI20" s="121">
        <f>SUM(BE20,+CG20)</f>
        <v>0</v>
      </c>
      <c r="DJ20" s="121">
        <f>SUM(BF20,+CH20)</f>
        <v>59497</v>
      </c>
    </row>
    <row r="21" spans="1:114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407834</v>
      </c>
      <c r="E21" s="121">
        <f>SUM(F21:I21,K21)</f>
        <v>10188</v>
      </c>
      <c r="F21" s="121">
        <v>0</v>
      </c>
      <c r="G21" s="121">
        <v>0</v>
      </c>
      <c r="H21" s="121">
        <v>0</v>
      </c>
      <c r="I21" s="121">
        <v>613</v>
      </c>
      <c r="J21" s="122" t="s">
        <v>546</v>
      </c>
      <c r="K21" s="121">
        <v>9575</v>
      </c>
      <c r="L21" s="121">
        <v>397646</v>
      </c>
      <c r="M21" s="121">
        <f>SUM(N21,+U21)</f>
        <v>23843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546</v>
      </c>
      <c r="T21" s="121">
        <v>0</v>
      </c>
      <c r="U21" s="121">
        <v>23843</v>
      </c>
      <c r="V21" s="121">
        <f>+SUM(D21,M21)</f>
        <v>431677</v>
      </c>
      <c r="W21" s="121">
        <f>+SUM(E21,N21)</f>
        <v>10188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613</v>
      </c>
      <c r="AB21" s="122" t="str">
        <f>IF(+SUM(J21,S21)=0,"-",+SUM(J21,S21))</f>
        <v>-</v>
      </c>
      <c r="AC21" s="121">
        <f>+SUM(K21,T21)</f>
        <v>9575</v>
      </c>
      <c r="AD21" s="121">
        <f>+SUM(L21,U21)</f>
        <v>421489</v>
      </c>
      <c r="AE21" s="121">
        <f>SUM(AF21,+AK21)</f>
        <v>7997</v>
      </c>
      <c r="AF21" s="121">
        <f>SUM(AG21:AJ21)</f>
        <v>7997</v>
      </c>
      <c r="AG21" s="121">
        <v>0</v>
      </c>
      <c r="AH21" s="121">
        <v>7997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209712</v>
      </c>
      <c r="AN21" s="121">
        <f>SUM(AO21:AR21)</f>
        <v>18932</v>
      </c>
      <c r="AO21" s="121">
        <v>15850</v>
      </c>
      <c r="AP21" s="121">
        <v>3082</v>
      </c>
      <c r="AQ21" s="121">
        <v>0</v>
      </c>
      <c r="AR21" s="121">
        <v>0</v>
      </c>
      <c r="AS21" s="121">
        <f>SUM(AT21:AV21)</f>
        <v>16055</v>
      </c>
      <c r="AT21" s="121">
        <v>2763</v>
      </c>
      <c r="AU21" s="121">
        <v>7099</v>
      </c>
      <c r="AV21" s="121">
        <v>6193</v>
      </c>
      <c r="AW21" s="121">
        <v>0</v>
      </c>
      <c r="AX21" s="121">
        <f>SUM(AY21:BB21)</f>
        <v>174725</v>
      </c>
      <c r="AY21" s="121">
        <v>102570</v>
      </c>
      <c r="AZ21" s="121">
        <v>71487</v>
      </c>
      <c r="BA21" s="121">
        <v>668</v>
      </c>
      <c r="BB21" s="121">
        <v>0</v>
      </c>
      <c r="BC21" s="121">
        <v>185509</v>
      </c>
      <c r="BD21" s="121">
        <v>0</v>
      </c>
      <c r="BE21" s="121">
        <v>4616</v>
      </c>
      <c r="BF21" s="121">
        <f>SUM(AE21,+AM21,+BE21)</f>
        <v>222325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3000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20843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7997</v>
      </c>
      <c r="CJ21" s="121">
        <f>SUM(AF21,+BH21)</f>
        <v>7997</v>
      </c>
      <c r="CK21" s="121">
        <f>SUM(AG21,+BI21)</f>
        <v>0</v>
      </c>
      <c r="CL21" s="121">
        <f>SUM(AH21,+BJ21)</f>
        <v>7997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3000</v>
      </c>
      <c r="CQ21" s="121">
        <f>SUM(AM21,+BO21)</f>
        <v>209712</v>
      </c>
      <c r="CR21" s="121">
        <f>SUM(AN21,+BP21)</f>
        <v>18932</v>
      </c>
      <c r="CS21" s="121">
        <f>SUM(AO21,+BQ21)</f>
        <v>15850</v>
      </c>
      <c r="CT21" s="121">
        <f>SUM(AP21,+BR21)</f>
        <v>3082</v>
      </c>
      <c r="CU21" s="121">
        <f>SUM(AQ21,+BS21)</f>
        <v>0</v>
      </c>
      <c r="CV21" s="121">
        <f>SUM(AR21,+BT21)</f>
        <v>0</v>
      </c>
      <c r="CW21" s="121">
        <f>SUM(AS21,+BU21)</f>
        <v>16055</v>
      </c>
      <c r="CX21" s="121">
        <f>SUM(AT21,+BV21)</f>
        <v>2763</v>
      </c>
      <c r="CY21" s="121">
        <f>SUM(AU21,+BW21)</f>
        <v>7099</v>
      </c>
      <c r="CZ21" s="121">
        <f>SUM(AV21,+BX21)</f>
        <v>6193</v>
      </c>
      <c r="DA21" s="121">
        <f>SUM(AW21,+BY21)</f>
        <v>0</v>
      </c>
      <c r="DB21" s="121">
        <f>SUM(AX21,+BZ21)</f>
        <v>174725</v>
      </c>
      <c r="DC21" s="121">
        <f>SUM(AY21,+CA21)</f>
        <v>102570</v>
      </c>
      <c r="DD21" s="121">
        <f>SUM(AZ21,+CB21)</f>
        <v>71487</v>
      </c>
      <c r="DE21" s="121">
        <f>SUM(BA21,+CC21)</f>
        <v>668</v>
      </c>
      <c r="DF21" s="121">
        <f>SUM(BB21,+CD21)</f>
        <v>0</v>
      </c>
      <c r="DG21" s="121">
        <f>SUM(BC21,+CE21)</f>
        <v>206352</v>
      </c>
      <c r="DH21" s="121">
        <f>SUM(BD21,+CF21)</f>
        <v>0</v>
      </c>
      <c r="DI21" s="121">
        <f>SUM(BE21,+CG21)</f>
        <v>4616</v>
      </c>
      <c r="DJ21" s="121">
        <f>SUM(BF21,+CH21)</f>
        <v>222325</v>
      </c>
    </row>
    <row r="22" spans="1:114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445922</v>
      </c>
      <c r="E22" s="121">
        <f>SUM(F22:I22,K22)</f>
        <v>98284</v>
      </c>
      <c r="F22" s="121">
        <v>0</v>
      </c>
      <c r="G22" s="121">
        <v>0</v>
      </c>
      <c r="H22" s="121">
        <v>0</v>
      </c>
      <c r="I22" s="121">
        <v>88770</v>
      </c>
      <c r="J22" s="122" t="s">
        <v>546</v>
      </c>
      <c r="K22" s="121">
        <v>9514</v>
      </c>
      <c r="L22" s="121">
        <v>347638</v>
      </c>
      <c r="M22" s="121">
        <f>SUM(N22,+U22)</f>
        <v>83478</v>
      </c>
      <c r="N22" s="121">
        <f>SUM(O22:R22,T22)</f>
        <v>45365</v>
      </c>
      <c r="O22" s="121">
        <v>0</v>
      </c>
      <c r="P22" s="121">
        <v>0</v>
      </c>
      <c r="Q22" s="121">
        <v>43400</v>
      </c>
      <c r="R22" s="121">
        <v>1965</v>
      </c>
      <c r="S22" s="122" t="s">
        <v>546</v>
      </c>
      <c r="T22" s="121">
        <v>0</v>
      </c>
      <c r="U22" s="121">
        <v>38113</v>
      </c>
      <c r="V22" s="121">
        <f>+SUM(D22,M22)</f>
        <v>529400</v>
      </c>
      <c r="W22" s="121">
        <f>+SUM(E22,N22)</f>
        <v>143649</v>
      </c>
      <c r="X22" s="121">
        <f>+SUM(F22,O22)</f>
        <v>0</v>
      </c>
      <c r="Y22" s="121">
        <f>+SUM(G22,P22)</f>
        <v>0</v>
      </c>
      <c r="Z22" s="121">
        <f>+SUM(H22,Q22)</f>
        <v>43400</v>
      </c>
      <c r="AA22" s="121">
        <f>+SUM(I22,R22)</f>
        <v>90735</v>
      </c>
      <c r="AB22" s="122" t="str">
        <f>IF(+SUM(J22,S22)=0,"-",+SUM(J22,S22))</f>
        <v>-</v>
      </c>
      <c r="AC22" s="121">
        <f>+SUM(K22,T22)</f>
        <v>9514</v>
      </c>
      <c r="AD22" s="121">
        <f>+SUM(L22,U22)</f>
        <v>385751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329444</v>
      </c>
      <c r="AN22" s="121">
        <f>SUM(AO22:AR22)</f>
        <v>48634</v>
      </c>
      <c r="AO22" s="121">
        <v>48634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280810</v>
      </c>
      <c r="AY22" s="121">
        <v>176838</v>
      </c>
      <c r="AZ22" s="121">
        <v>103972</v>
      </c>
      <c r="BA22" s="121">
        <v>0</v>
      </c>
      <c r="BB22" s="121">
        <v>0</v>
      </c>
      <c r="BC22" s="121">
        <v>116478</v>
      </c>
      <c r="BD22" s="121">
        <v>0</v>
      </c>
      <c r="BE22" s="121">
        <v>0</v>
      </c>
      <c r="BF22" s="121">
        <f>SUM(AE22,+AM22,+BE22)</f>
        <v>329444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83478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63917</v>
      </c>
      <c r="BV22" s="121">
        <v>0</v>
      </c>
      <c r="BW22" s="121">
        <v>63917</v>
      </c>
      <c r="BX22" s="121">
        <v>0</v>
      </c>
      <c r="BY22" s="121">
        <v>0</v>
      </c>
      <c r="BZ22" s="121">
        <f>SUM(CA22:CD22)</f>
        <v>19561</v>
      </c>
      <c r="CA22" s="121">
        <v>0</v>
      </c>
      <c r="CB22" s="121">
        <v>19561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83478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412922</v>
      </c>
      <c r="CR22" s="121">
        <f>SUM(AN22,+BP22)</f>
        <v>48634</v>
      </c>
      <c r="CS22" s="121">
        <f>SUM(AO22,+BQ22)</f>
        <v>48634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63917</v>
      </c>
      <c r="CX22" s="121">
        <f>SUM(AT22,+BV22)</f>
        <v>0</v>
      </c>
      <c r="CY22" s="121">
        <f>SUM(AU22,+BW22)</f>
        <v>63917</v>
      </c>
      <c r="CZ22" s="121">
        <f>SUM(AV22,+BX22)</f>
        <v>0</v>
      </c>
      <c r="DA22" s="121">
        <f>SUM(AW22,+BY22)</f>
        <v>0</v>
      </c>
      <c r="DB22" s="121">
        <f>SUM(AX22,+BZ22)</f>
        <v>300371</v>
      </c>
      <c r="DC22" s="121">
        <f>SUM(AY22,+CA22)</f>
        <v>176838</v>
      </c>
      <c r="DD22" s="121">
        <f>SUM(AZ22,+CB22)</f>
        <v>123533</v>
      </c>
      <c r="DE22" s="121">
        <f>SUM(BA22,+CC22)</f>
        <v>0</v>
      </c>
      <c r="DF22" s="121">
        <f>SUM(BB22,+CD22)</f>
        <v>0</v>
      </c>
      <c r="DG22" s="121">
        <f>SUM(BC22,+CE22)</f>
        <v>116478</v>
      </c>
      <c r="DH22" s="121">
        <f>SUM(BD22,+CF22)</f>
        <v>0</v>
      </c>
      <c r="DI22" s="121">
        <f>SUM(BE22,+CG22)</f>
        <v>0</v>
      </c>
      <c r="DJ22" s="121">
        <f>SUM(BF22,+CH22)</f>
        <v>412922</v>
      </c>
    </row>
    <row r="23" spans="1:114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754349</v>
      </c>
      <c r="E23" s="121">
        <f>SUM(F23:I23,K23)</f>
        <v>89855</v>
      </c>
      <c r="F23" s="121">
        <v>0</v>
      </c>
      <c r="G23" s="121">
        <v>0</v>
      </c>
      <c r="H23" s="121">
        <v>0</v>
      </c>
      <c r="I23" s="121">
        <v>82918</v>
      </c>
      <c r="J23" s="122" t="s">
        <v>546</v>
      </c>
      <c r="K23" s="121">
        <v>6937</v>
      </c>
      <c r="L23" s="121">
        <v>664494</v>
      </c>
      <c r="M23" s="121">
        <f>SUM(N23,+U23)</f>
        <v>225212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546</v>
      </c>
      <c r="T23" s="121">
        <v>0</v>
      </c>
      <c r="U23" s="121">
        <v>225212</v>
      </c>
      <c r="V23" s="121">
        <f>+SUM(D23,M23)</f>
        <v>979561</v>
      </c>
      <c r="W23" s="121">
        <f>+SUM(E23,N23)</f>
        <v>89855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82918</v>
      </c>
      <c r="AB23" s="122" t="str">
        <f>IF(+SUM(J23,S23)=0,"-",+SUM(J23,S23))</f>
        <v>-</v>
      </c>
      <c r="AC23" s="121">
        <f>+SUM(K23,T23)</f>
        <v>6937</v>
      </c>
      <c r="AD23" s="121">
        <f>+SUM(L23,U23)</f>
        <v>889706</v>
      </c>
      <c r="AE23" s="121">
        <f>SUM(AF23,+AK23)</f>
        <v>5720</v>
      </c>
      <c r="AF23" s="121">
        <f>SUM(AG23:AJ23)</f>
        <v>5720</v>
      </c>
      <c r="AG23" s="121">
        <v>0</v>
      </c>
      <c r="AH23" s="121">
        <v>0</v>
      </c>
      <c r="AI23" s="121">
        <v>5720</v>
      </c>
      <c r="AJ23" s="121">
        <v>0</v>
      </c>
      <c r="AK23" s="121">
        <v>0</v>
      </c>
      <c r="AL23" s="121">
        <v>52683</v>
      </c>
      <c r="AM23" s="121">
        <f>SUM(AN23,AS23,AW23,AX23,BD23)</f>
        <v>405755</v>
      </c>
      <c r="AN23" s="121">
        <f>SUM(AO23:AR23)</f>
        <v>50196</v>
      </c>
      <c r="AO23" s="121">
        <v>45857</v>
      </c>
      <c r="AP23" s="121">
        <v>0</v>
      </c>
      <c r="AQ23" s="121">
        <v>0</v>
      </c>
      <c r="AR23" s="121">
        <v>4339</v>
      </c>
      <c r="AS23" s="121">
        <f>SUM(AT23:AV23)</f>
        <v>49989</v>
      </c>
      <c r="AT23" s="121">
        <v>761</v>
      </c>
      <c r="AU23" s="121">
        <v>0</v>
      </c>
      <c r="AV23" s="121">
        <v>49228</v>
      </c>
      <c r="AW23" s="121">
        <v>0</v>
      </c>
      <c r="AX23" s="121">
        <f>SUM(AY23:BB23)</f>
        <v>305570</v>
      </c>
      <c r="AY23" s="121">
        <v>256503</v>
      </c>
      <c r="AZ23" s="121">
        <v>45596</v>
      </c>
      <c r="BA23" s="121">
        <v>3471</v>
      </c>
      <c r="BB23" s="121">
        <v>0</v>
      </c>
      <c r="BC23" s="121">
        <v>290191</v>
      </c>
      <c r="BD23" s="121">
        <v>0</v>
      </c>
      <c r="BE23" s="121">
        <v>0</v>
      </c>
      <c r="BF23" s="121">
        <f>SUM(AE23,+AM23,+BE23)</f>
        <v>411475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225212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5720</v>
      </c>
      <c r="CJ23" s="121">
        <f>SUM(AF23,+BH23)</f>
        <v>5720</v>
      </c>
      <c r="CK23" s="121">
        <f>SUM(AG23,+BI23)</f>
        <v>0</v>
      </c>
      <c r="CL23" s="121">
        <f>SUM(AH23,+BJ23)</f>
        <v>0</v>
      </c>
      <c r="CM23" s="121">
        <f>SUM(AI23,+BK23)</f>
        <v>5720</v>
      </c>
      <c r="CN23" s="121">
        <f>SUM(AJ23,+BL23)</f>
        <v>0</v>
      </c>
      <c r="CO23" s="121">
        <f>SUM(AK23,+BM23)</f>
        <v>0</v>
      </c>
      <c r="CP23" s="121">
        <f>SUM(AL23,+BN23)</f>
        <v>52683</v>
      </c>
      <c r="CQ23" s="121">
        <f>SUM(AM23,+BO23)</f>
        <v>405755</v>
      </c>
      <c r="CR23" s="121">
        <f>SUM(AN23,+BP23)</f>
        <v>50196</v>
      </c>
      <c r="CS23" s="121">
        <f>SUM(AO23,+BQ23)</f>
        <v>45857</v>
      </c>
      <c r="CT23" s="121">
        <f>SUM(AP23,+BR23)</f>
        <v>0</v>
      </c>
      <c r="CU23" s="121">
        <f>SUM(AQ23,+BS23)</f>
        <v>0</v>
      </c>
      <c r="CV23" s="121">
        <f>SUM(AR23,+BT23)</f>
        <v>4339</v>
      </c>
      <c r="CW23" s="121">
        <f>SUM(AS23,+BU23)</f>
        <v>49989</v>
      </c>
      <c r="CX23" s="121">
        <f>SUM(AT23,+BV23)</f>
        <v>761</v>
      </c>
      <c r="CY23" s="121">
        <f>SUM(AU23,+BW23)</f>
        <v>0</v>
      </c>
      <c r="CZ23" s="121">
        <f>SUM(AV23,+BX23)</f>
        <v>49228</v>
      </c>
      <c r="DA23" s="121">
        <f>SUM(AW23,+BY23)</f>
        <v>0</v>
      </c>
      <c r="DB23" s="121">
        <f>SUM(AX23,+BZ23)</f>
        <v>305570</v>
      </c>
      <c r="DC23" s="121">
        <f>SUM(AY23,+CA23)</f>
        <v>256503</v>
      </c>
      <c r="DD23" s="121">
        <f>SUM(AZ23,+CB23)</f>
        <v>45596</v>
      </c>
      <c r="DE23" s="121">
        <f>SUM(BA23,+CC23)</f>
        <v>3471</v>
      </c>
      <c r="DF23" s="121">
        <f>SUM(BB23,+CD23)</f>
        <v>0</v>
      </c>
      <c r="DG23" s="121">
        <f>SUM(BC23,+CE23)</f>
        <v>515403</v>
      </c>
      <c r="DH23" s="121">
        <f>SUM(BD23,+CF23)</f>
        <v>0</v>
      </c>
      <c r="DI23" s="121">
        <f>SUM(BE23,+CG23)</f>
        <v>0</v>
      </c>
      <c r="DJ23" s="121">
        <f>SUM(BF23,+CH23)</f>
        <v>411475</v>
      </c>
    </row>
    <row r="24" spans="1:114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699620</v>
      </c>
      <c r="E24" s="121">
        <f>SUM(F24:I24,K24)</f>
        <v>60762</v>
      </c>
      <c r="F24" s="121">
        <v>0</v>
      </c>
      <c r="G24" s="121">
        <v>0</v>
      </c>
      <c r="H24" s="121">
        <v>0</v>
      </c>
      <c r="I24" s="121">
        <v>58573</v>
      </c>
      <c r="J24" s="122" t="s">
        <v>546</v>
      </c>
      <c r="K24" s="121">
        <v>2189</v>
      </c>
      <c r="L24" s="121">
        <v>638858</v>
      </c>
      <c r="M24" s="121">
        <f>SUM(N24,+U24)</f>
        <v>84634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546</v>
      </c>
      <c r="T24" s="121">
        <v>0</v>
      </c>
      <c r="U24" s="121">
        <v>84634</v>
      </c>
      <c r="V24" s="121">
        <f>+SUM(D24,M24)</f>
        <v>784254</v>
      </c>
      <c r="W24" s="121">
        <f>+SUM(E24,N24)</f>
        <v>60762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58573</v>
      </c>
      <c r="AB24" s="122" t="str">
        <f>IF(+SUM(J24,S24)=0,"-",+SUM(J24,S24))</f>
        <v>-</v>
      </c>
      <c r="AC24" s="121">
        <f>+SUM(K24,T24)</f>
        <v>2189</v>
      </c>
      <c r="AD24" s="121">
        <f>+SUM(L24,U24)</f>
        <v>723492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191687</v>
      </c>
      <c r="AM24" s="121">
        <f>SUM(AN24,AS24,AW24,AX24,BD24)</f>
        <v>195009</v>
      </c>
      <c r="AN24" s="121">
        <f>SUM(AO24:AR24)</f>
        <v>64867</v>
      </c>
      <c r="AO24" s="121">
        <v>64867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130142</v>
      </c>
      <c r="AY24" s="121">
        <v>112489</v>
      </c>
      <c r="AZ24" s="121">
        <v>14874</v>
      </c>
      <c r="BA24" s="121">
        <v>115</v>
      </c>
      <c r="BB24" s="121">
        <v>2664</v>
      </c>
      <c r="BC24" s="121">
        <v>312924</v>
      </c>
      <c r="BD24" s="121">
        <v>0</v>
      </c>
      <c r="BE24" s="121">
        <v>0</v>
      </c>
      <c r="BF24" s="121">
        <f>SUM(AE24,+AM24,+BE24)</f>
        <v>195009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17097</v>
      </c>
      <c r="BP24" s="121">
        <f>SUM(BQ24:BT24)</f>
        <v>16217</v>
      </c>
      <c r="BQ24" s="121">
        <v>16217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880</v>
      </c>
      <c r="CA24" s="121">
        <v>880</v>
      </c>
      <c r="CB24" s="121">
        <v>0</v>
      </c>
      <c r="CC24" s="121">
        <v>0</v>
      </c>
      <c r="CD24" s="121">
        <v>0</v>
      </c>
      <c r="CE24" s="121">
        <v>66023</v>
      </c>
      <c r="CF24" s="121">
        <v>0</v>
      </c>
      <c r="CG24" s="121">
        <v>1514</v>
      </c>
      <c r="CH24" s="121">
        <f>SUM(BG24,+BO24,+CG24)</f>
        <v>18611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191687</v>
      </c>
      <c r="CQ24" s="121">
        <f>SUM(AM24,+BO24)</f>
        <v>212106</v>
      </c>
      <c r="CR24" s="121">
        <f>SUM(AN24,+BP24)</f>
        <v>81084</v>
      </c>
      <c r="CS24" s="121">
        <f>SUM(AO24,+BQ24)</f>
        <v>81084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131022</v>
      </c>
      <c r="DC24" s="121">
        <f>SUM(AY24,+CA24)</f>
        <v>113369</v>
      </c>
      <c r="DD24" s="121">
        <f>SUM(AZ24,+CB24)</f>
        <v>14874</v>
      </c>
      <c r="DE24" s="121">
        <f>SUM(BA24,+CC24)</f>
        <v>115</v>
      </c>
      <c r="DF24" s="121">
        <f>SUM(BB24,+CD24)</f>
        <v>2664</v>
      </c>
      <c r="DG24" s="121">
        <f>SUM(BC24,+CE24)</f>
        <v>378947</v>
      </c>
      <c r="DH24" s="121">
        <f>SUM(BD24,+CF24)</f>
        <v>0</v>
      </c>
      <c r="DI24" s="121">
        <f>SUM(BE24,+CG24)</f>
        <v>1514</v>
      </c>
      <c r="DJ24" s="121">
        <f>SUM(BF24,+CH24)</f>
        <v>213620</v>
      </c>
    </row>
    <row r="25" spans="1:114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368120</v>
      </c>
      <c r="E25" s="121">
        <f>SUM(F25:I25,K25)</f>
        <v>63783</v>
      </c>
      <c r="F25" s="121">
        <v>0</v>
      </c>
      <c r="G25" s="121">
        <v>0</v>
      </c>
      <c r="H25" s="121">
        <v>0</v>
      </c>
      <c r="I25" s="121">
        <v>59832</v>
      </c>
      <c r="J25" s="122" t="s">
        <v>546</v>
      </c>
      <c r="K25" s="121">
        <v>3951</v>
      </c>
      <c r="L25" s="121">
        <v>304337</v>
      </c>
      <c r="M25" s="121">
        <f>SUM(N25,+U25)</f>
        <v>85879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546</v>
      </c>
      <c r="T25" s="121">
        <v>0</v>
      </c>
      <c r="U25" s="121">
        <v>85879</v>
      </c>
      <c r="V25" s="121">
        <f>+SUM(D25,M25)</f>
        <v>453999</v>
      </c>
      <c r="W25" s="121">
        <f>+SUM(E25,N25)</f>
        <v>63783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59832</v>
      </c>
      <c r="AB25" s="122" t="str">
        <f>IF(+SUM(J25,S25)=0,"-",+SUM(J25,S25))</f>
        <v>-</v>
      </c>
      <c r="AC25" s="121">
        <f>+SUM(K25,T25)</f>
        <v>3951</v>
      </c>
      <c r="AD25" s="121">
        <f>+SUM(L25,U25)</f>
        <v>390216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156588</v>
      </c>
      <c r="AN25" s="121">
        <f>SUM(AO25:AR25)</f>
        <v>26394</v>
      </c>
      <c r="AO25" s="121">
        <v>26394</v>
      </c>
      <c r="AP25" s="121">
        <v>0</v>
      </c>
      <c r="AQ25" s="121">
        <v>0</v>
      </c>
      <c r="AR25" s="121">
        <v>0</v>
      </c>
      <c r="AS25" s="121">
        <f>SUM(AT25:AV25)</f>
        <v>10200</v>
      </c>
      <c r="AT25" s="121">
        <v>0</v>
      </c>
      <c r="AU25" s="121">
        <v>803</v>
      </c>
      <c r="AV25" s="121">
        <v>9397</v>
      </c>
      <c r="AW25" s="121">
        <v>0</v>
      </c>
      <c r="AX25" s="121">
        <f>SUM(AY25:BB25)</f>
        <v>119994</v>
      </c>
      <c r="AY25" s="121">
        <v>69124</v>
      </c>
      <c r="AZ25" s="121">
        <v>24894</v>
      </c>
      <c r="BA25" s="121">
        <v>21071</v>
      </c>
      <c r="BB25" s="121">
        <v>4905</v>
      </c>
      <c r="BC25" s="121">
        <v>211532</v>
      </c>
      <c r="BD25" s="121">
        <v>0</v>
      </c>
      <c r="BE25" s="121">
        <v>0</v>
      </c>
      <c r="BF25" s="121">
        <f>SUM(AE25,+AM25,+BE25)</f>
        <v>156588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85879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156588</v>
      </c>
      <c r="CR25" s="121">
        <f>SUM(AN25,+BP25)</f>
        <v>26394</v>
      </c>
      <c r="CS25" s="121">
        <f>SUM(AO25,+BQ25)</f>
        <v>26394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10200</v>
      </c>
      <c r="CX25" s="121">
        <f>SUM(AT25,+BV25)</f>
        <v>0</v>
      </c>
      <c r="CY25" s="121">
        <f>SUM(AU25,+BW25)</f>
        <v>803</v>
      </c>
      <c r="CZ25" s="121">
        <f>SUM(AV25,+BX25)</f>
        <v>9397</v>
      </c>
      <c r="DA25" s="121">
        <f>SUM(AW25,+BY25)</f>
        <v>0</v>
      </c>
      <c r="DB25" s="121">
        <f>SUM(AX25,+BZ25)</f>
        <v>119994</v>
      </c>
      <c r="DC25" s="121">
        <f>SUM(AY25,+CA25)</f>
        <v>69124</v>
      </c>
      <c r="DD25" s="121">
        <f>SUM(AZ25,+CB25)</f>
        <v>24894</v>
      </c>
      <c r="DE25" s="121">
        <f>SUM(BA25,+CC25)</f>
        <v>21071</v>
      </c>
      <c r="DF25" s="121">
        <f>SUM(BB25,+CD25)</f>
        <v>4905</v>
      </c>
      <c r="DG25" s="121">
        <f>SUM(BC25,+CE25)</f>
        <v>297411</v>
      </c>
      <c r="DH25" s="121">
        <f>SUM(BD25,+CF25)</f>
        <v>0</v>
      </c>
      <c r="DI25" s="121">
        <f>SUM(BE25,+CG25)</f>
        <v>0</v>
      </c>
      <c r="DJ25" s="121">
        <f>SUM(BF25,+CH25)</f>
        <v>156588</v>
      </c>
    </row>
    <row r="26" spans="1:114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707788</v>
      </c>
      <c r="E26" s="121">
        <f>SUM(F26:I26,K26)</f>
        <v>88988</v>
      </c>
      <c r="F26" s="121">
        <v>0</v>
      </c>
      <c r="G26" s="121">
        <v>0</v>
      </c>
      <c r="H26" s="121">
        <v>0</v>
      </c>
      <c r="I26" s="121">
        <v>81116</v>
      </c>
      <c r="J26" s="122" t="s">
        <v>546</v>
      </c>
      <c r="K26" s="121">
        <v>7872</v>
      </c>
      <c r="L26" s="121">
        <v>618800</v>
      </c>
      <c r="M26" s="121">
        <f>SUM(N26,+U26)</f>
        <v>110839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546</v>
      </c>
      <c r="T26" s="121">
        <v>0</v>
      </c>
      <c r="U26" s="121">
        <v>110839</v>
      </c>
      <c r="V26" s="121">
        <f>+SUM(D26,M26)</f>
        <v>818627</v>
      </c>
      <c r="W26" s="121">
        <f>+SUM(E26,N26)</f>
        <v>88988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81116</v>
      </c>
      <c r="AB26" s="122" t="str">
        <f>IF(+SUM(J26,S26)=0,"-",+SUM(J26,S26))</f>
        <v>-</v>
      </c>
      <c r="AC26" s="121">
        <f>+SUM(K26,T26)</f>
        <v>7872</v>
      </c>
      <c r="AD26" s="121">
        <f>+SUM(L26,U26)</f>
        <v>729639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5813</v>
      </c>
      <c r="AM26" s="121">
        <f>SUM(AN26,AS26,AW26,AX26,BD26)</f>
        <v>409674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10076</v>
      </c>
      <c r="AT26" s="121">
        <v>3548</v>
      </c>
      <c r="AU26" s="121">
        <v>4947</v>
      </c>
      <c r="AV26" s="121">
        <v>1581</v>
      </c>
      <c r="AW26" s="121">
        <v>0</v>
      </c>
      <c r="AX26" s="121">
        <f>SUM(AY26:BB26)</f>
        <v>396476</v>
      </c>
      <c r="AY26" s="121">
        <v>319931</v>
      </c>
      <c r="AZ26" s="121">
        <v>61255</v>
      </c>
      <c r="BA26" s="121">
        <v>4725</v>
      </c>
      <c r="BB26" s="121">
        <v>10565</v>
      </c>
      <c r="BC26" s="121">
        <v>263667</v>
      </c>
      <c r="BD26" s="121">
        <v>3122</v>
      </c>
      <c r="BE26" s="121">
        <v>28634</v>
      </c>
      <c r="BF26" s="121">
        <f>SUM(AE26,+AM26,+BE26)</f>
        <v>438308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110839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5813</v>
      </c>
      <c r="CQ26" s="121">
        <f>SUM(AM26,+BO26)</f>
        <v>409674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10076</v>
      </c>
      <c r="CX26" s="121">
        <f>SUM(AT26,+BV26)</f>
        <v>3548</v>
      </c>
      <c r="CY26" s="121">
        <f>SUM(AU26,+BW26)</f>
        <v>4947</v>
      </c>
      <c r="CZ26" s="121">
        <f>SUM(AV26,+BX26)</f>
        <v>1581</v>
      </c>
      <c r="DA26" s="121">
        <f>SUM(AW26,+BY26)</f>
        <v>0</v>
      </c>
      <c r="DB26" s="121">
        <f>SUM(AX26,+BZ26)</f>
        <v>396476</v>
      </c>
      <c r="DC26" s="121">
        <f>SUM(AY26,+CA26)</f>
        <v>319931</v>
      </c>
      <c r="DD26" s="121">
        <f>SUM(AZ26,+CB26)</f>
        <v>61255</v>
      </c>
      <c r="DE26" s="121">
        <f>SUM(BA26,+CC26)</f>
        <v>4725</v>
      </c>
      <c r="DF26" s="121">
        <f>SUM(BB26,+CD26)</f>
        <v>10565</v>
      </c>
      <c r="DG26" s="121">
        <f>SUM(BC26,+CE26)</f>
        <v>374506</v>
      </c>
      <c r="DH26" s="121">
        <f>SUM(BD26,+CF26)</f>
        <v>3122</v>
      </c>
      <c r="DI26" s="121">
        <f>SUM(BE26,+CG26)</f>
        <v>28634</v>
      </c>
      <c r="DJ26" s="121">
        <f>SUM(BF26,+CH26)</f>
        <v>438308</v>
      </c>
    </row>
    <row r="27" spans="1:114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81852</v>
      </c>
      <c r="E27" s="121">
        <f>SUM(F27:I27,K27)</f>
        <v>11808</v>
      </c>
      <c r="F27" s="121">
        <v>0</v>
      </c>
      <c r="G27" s="121">
        <v>0</v>
      </c>
      <c r="H27" s="121">
        <v>0</v>
      </c>
      <c r="I27" s="121">
        <v>7599</v>
      </c>
      <c r="J27" s="122" t="s">
        <v>546</v>
      </c>
      <c r="K27" s="121">
        <v>4209</v>
      </c>
      <c r="L27" s="121">
        <v>70044</v>
      </c>
      <c r="M27" s="121">
        <f>SUM(N27,+U27)</f>
        <v>23697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546</v>
      </c>
      <c r="T27" s="121">
        <v>0</v>
      </c>
      <c r="U27" s="121">
        <v>23697</v>
      </c>
      <c r="V27" s="121">
        <f>+SUM(D27,M27)</f>
        <v>105549</v>
      </c>
      <c r="W27" s="121">
        <f>+SUM(E27,N27)</f>
        <v>11808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7599</v>
      </c>
      <c r="AB27" s="122" t="str">
        <f>IF(+SUM(J27,S27)=0,"-",+SUM(J27,S27))</f>
        <v>-</v>
      </c>
      <c r="AC27" s="121">
        <f>+SUM(K27,T27)</f>
        <v>4209</v>
      </c>
      <c r="AD27" s="121">
        <f>+SUM(L27,U27)</f>
        <v>93741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68332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68332</v>
      </c>
      <c r="AY27" s="121">
        <v>67487</v>
      </c>
      <c r="AZ27" s="121">
        <v>0</v>
      </c>
      <c r="BA27" s="121">
        <v>845</v>
      </c>
      <c r="BB27" s="121">
        <v>0</v>
      </c>
      <c r="BC27" s="121">
        <v>0</v>
      </c>
      <c r="BD27" s="121">
        <v>0</v>
      </c>
      <c r="BE27" s="121">
        <v>13520</v>
      </c>
      <c r="BF27" s="121">
        <f>SUM(AE27,+AM27,+BE27)</f>
        <v>81852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23697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68332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68332</v>
      </c>
      <c r="DC27" s="121">
        <f>SUM(AY27,+CA27)</f>
        <v>67487</v>
      </c>
      <c r="DD27" s="121">
        <f>SUM(AZ27,+CB27)</f>
        <v>0</v>
      </c>
      <c r="DE27" s="121">
        <f>SUM(BA27,+CC27)</f>
        <v>845</v>
      </c>
      <c r="DF27" s="121">
        <f>SUM(BB27,+CD27)</f>
        <v>0</v>
      </c>
      <c r="DG27" s="121">
        <f>SUM(BC27,+CE27)</f>
        <v>23697</v>
      </c>
      <c r="DH27" s="121">
        <f>SUM(BD27,+CF27)</f>
        <v>0</v>
      </c>
      <c r="DI27" s="121">
        <f>SUM(BE27,+CG27)</f>
        <v>13520</v>
      </c>
      <c r="DJ27" s="121">
        <f>SUM(BF27,+CH27)</f>
        <v>81852</v>
      </c>
    </row>
    <row r="28" spans="1:114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39370</v>
      </c>
      <c r="E28" s="121">
        <f>SUM(F28:I28,K28)</f>
        <v>14791</v>
      </c>
      <c r="F28" s="121">
        <v>0</v>
      </c>
      <c r="G28" s="121">
        <v>0</v>
      </c>
      <c r="H28" s="121">
        <v>0</v>
      </c>
      <c r="I28" s="121">
        <v>2433</v>
      </c>
      <c r="J28" s="122" t="s">
        <v>546</v>
      </c>
      <c r="K28" s="121">
        <v>12358</v>
      </c>
      <c r="L28" s="121">
        <v>24579</v>
      </c>
      <c r="M28" s="121">
        <f>SUM(N28,+U28)</f>
        <v>15945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546</v>
      </c>
      <c r="T28" s="121">
        <v>0</v>
      </c>
      <c r="U28" s="121">
        <v>15945</v>
      </c>
      <c r="V28" s="121">
        <f>+SUM(D28,M28)</f>
        <v>55315</v>
      </c>
      <c r="W28" s="121">
        <f>+SUM(E28,N28)</f>
        <v>14791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2433</v>
      </c>
      <c r="AB28" s="122" t="str">
        <f>IF(+SUM(J28,S28)=0,"-",+SUM(J28,S28))</f>
        <v>-</v>
      </c>
      <c r="AC28" s="121">
        <f>+SUM(K28,T28)</f>
        <v>12358</v>
      </c>
      <c r="AD28" s="121">
        <f>+SUM(L28,U28)</f>
        <v>40524</v>
      </c>
      <c r="AE28" s="121">
        <f>SUM(AF28,+AK28)</f>
        <v>6475</v>
      </c>
      <c r="AF28" s="121">
        <f>SUM(AG28:AJ28)</f>
        <v>6475</v>
      </c>
      <c r="AG28" s="121">
        <v>0</v>
      </c>
      <c r="AH28" s="121">
        <v>6475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32895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2561</v>
      </c>
      <c r="AT28" s="121">
        <v>0</v>
      </c>
      <c r="AU28" s="121">
        <v>2561</v>
      </c>
      <c r="AV28" s="121">
        <v>0</v>
      </c>
      <c r="AW28" s="121">
        <v>0</v>
      </c>
      <c r="AX28" s="121">
        <f>SUM(AY28:BB28)</f>
        <v>30334</v>
      </c>
      <c r="AY28" s="121">
        <v>12213</v>
      </c>
      <c r="AZ28" s="121">
        <v>4337</v>
      </c>
      <c r="BA28" s="121">
        <v>13784</v>
      </c>
      <c r="BB28" s="121">
        <v>0</v>
      </c>
      <c r="BC28" s="121">
        <v>0</v>
      </c>
      <c r="BD28" s="121">
        <v>0</v>
      </c>
      <c r="BE28" s="121">
        <v>0</v>
      </c>
      <c r="BF28" s="121">
        <f>SUM(AE28,+AM28,+BE28)</f>
        <v>39370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15945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6475</v>
      </c>
      <c r="CJ28" s="121">
        <f>SUM(AF28,+BH28)</f>
        <v>6475</v>
      </c>
      <c r="CK28" s="121">
        <f>SUM(AG28,+BI28)</f>
        <v>0</v>
      </c>
      <c r="CL28" s="121">
        <f>SUM(AH28,+BJ28)</f>
        <v>6475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32895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2561</v>
      </c>
      <c r="CX28" s="121">
        <f>SUM(AT28,+BV28)</f>
        <v>0</v>
      </c>
      <c r="CY28" s="121">
        <f>SUM(AU28,+BW28)</f>
        <v>2561</v>
      </c>
      <c r="CZ28" s="121">
        <f>SUM(AV28,+BX28)</f>
        <v>0</v>
      </c>
      <c r="DA28" s="121">
        <f>SUM(AW28,+BY28)</f>
        <v>0</v>
      </c>
      <c r="DB28" s="121">
        <f>SUM(AX28,+BZ28)</f>
        <v>30334</v>
      </c>
      <c r="DC28" s="121">
        <f>SUM(AY28,+CA28)</f>
        <v>12213</v>
      </c>
      <c r="DD28" s="121">
        <f>SUM(AZ28,+CB28)</f>
        <v>4337</v>
      </c>
      <c r="DE28" s="121">
        <f>SUM(BA28,+CC28)</f>
        <v>13784</v>
      </c>
      <c r="DF28" s="121">
        <f>SUM(BB28,+CD28)</f>
        <v>0</v>
      </c>
      <c r="DG28" s="121">
        <f>SUM(BC28,+CE28)</f>
        <v>15945</v>
      </c>
      <c r="DH28" s="121">
        <f>SUM(BD28,+CF28)</f>
        <v>0</v>
      </c>
      <c r="DI28" s="121">
        <f>SUM(BE28,+CG28)</f>
        <v>0</v>
      </c>
      <c r="DJ28" s="121">
        <f>SUM(BF28,+CH28)</f>
        <v>39370</v>
      </c>
    </row>
    <row r="29" spans="1:114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32610</v>
      </c>
      <c r="E29" s="121">
        <f>SUM(F29:I29,K29)</f>
        <v>26</v>
      </c>
      <c r="F29" s="121">
        <v>0</v>
      </c>
      <c r="G29" s="121">
        <v>0</v>
      </c>
      <c r="H29" s="121">
        <v>0</v>
      </c>
      <c r="I29" s="121">
        <v>6</v>
      </c>
      <c r="J29" s="122" t="s">
        <v>546</v>
      </c>
      <c r="K29" s="121">
        <v>20</v>
      </c>
      <c r="L29" s="121">
        <v>32584</v>
      </c>
      <c r="M29" s="121">
        <f>SUM(N29,+U29)</f>
        <v>23540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546</v>
      </c>
      <c r="T29" s="121">
        <v>0</v>
      </c>
      <c r="U29" s="121">
        <v>23540</v>
      </c>
      <c r="V29" s="121">
        <f>+SUM(D29,M29)</f>
        <v>56150</v>
      </c>
      <c r="W29" s="121">
        <f>+SUM(E29,N29)</f>
        <v>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</v>
      </c>
      <c r="AB29" s="122" t="str">
        <f>IF(+SUM(J29,S29)=0,"-",+SUM(J29,S29))</f>
        <v>-</v>
      </c>
      <c r="AC29" s="121">
        <f>+SUM(K29,T29)</f>
        <v>20</v>
      </c>
      <c r="AD29" s="121">
        <f>+SUM(L29,U29)</f>
        <v>56124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32610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7004</v>
      </c>
      <c r="AT29" s="121">
        <v>0</v>
      </c>
      <c r="AU29" s="121">
        <v>6030</v>
      </c>
      <c r="AV29" s="121">
        <v>974</v>
      </c>
      <c r="AW29" s="121">
        <v>0</v>
      </c>
      <c r="AX29" s="121">
        <f>SUM(AY29:BB29)</f>
        <v>25606</v>
      </c>
      <c r="AY29" s="121">
        <v>13248</v>
      </c>
      <c r="AZ29" s="121">
        <v>12358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32610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23540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32610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7004</v>
      </c>
      <c r="CX29" s="121">
        <f>SUM(AT29,+BV29)</f>
        <v>0</v>
      </c>
      <c r="CY29" s="121">
        <f>SUM(AU29,+BW29)</f>
        <v>6030</v>
      </c>
      <c r="CZ29" s="121">
        <f>SUM(AV29,+BX29)</f>
        <v>974</v>
      </c>
      <c r="DA29" s="121">
        <f>SUM(AW29,+BY29)</f>
        <v>0</v>
      </c>
      <c r="DB29" s="121">
        <f>SUM(AX29,+BZ29)</f>
        <v>25606</v>
      </c>
      <c r="DC29" s="121">
        <f>SUM(AY29,+CA29)</f>
        <v>13248</v>
      </c>
      <c r="DD29" s="121">
        <f>SUM(AZ29,+CB29)</f>
        <v>12358</v>
      </c>
      <c r="DE29" s="121">
        <f>SUM(BA29,+CC29)</f>
        <v>0</v>
      </c>
      <c r="DF29" s="121">
        <f>SUM(BB29,+CD29)</f>
        <v>0</v>
      </c>
      <c r="DG29" s="121">
        <f>SUM(BC29,+CE29)</f>
        <v>23540</v>
      </c>
      <c r="DH29" s="121">
        <f>SUM(BD29,+CF29)</f>
        <v>0</v>
      </c>
      <c r="DI29" s="121">
        <f>SUM(BE29,+CG29)</f>
        <v>0</v>
      </c>
      <c r="DJ29" s="121">
        <f>SUM(BF29,+CH29)</f>
        <v>32610</v>
      </c>
    </row>
    <row r="30" spans="1:114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13870</v>
      </c>
      <c r="E30" s="121">
        <f>SUM(F30:I30,K30)</f>
        <v>285</v>
      </c>
      <c r="F30" s="121">
        <v>0</v>
      </c>
      <c r="G30" s="121">
        <v>0</v>
      </c>
      <c r="H30" s="121">
        <v>0</v>
      </c>
      <c r="I30" s="121">
        <v>0</v>
      </c>
      <c r="J30" s="122" t="s">
        <v>546</v>
      </c>
      <c r="K30" s="121">
        <v>285</v>
      </c>
      <c r="L30" s="121">
        <v>13585</v>
      </c>
      <c r="M30" s="121">
        <f>SUM(N30,+U30)</f>
        <v>12985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546</v>
      </c>
      <c r="T30" s="121">
        <v>0</v>
      </c>
      <c r="U30" s="121">
        <v>12985</v>
      </c>
      <c r="V30" s="121">
        <f>+SUM(D30,M30)</f>
        <v>26855</v>
      </c>
      <c r="W30" s="121">
        <f>+SUM(E30,N30)</f>
        <v>285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285</v>
      </c>
      <c r="AD30" s="121">
        <f>+SUM(L30,U30)</f>
        <v>26570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13870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13585</v>
      </c>
      <c r="AT30" s="121">
        <v>6169</v>
      </c>
      <c r="AU30" s="121">
        <v>7416</v>
      </c>
      <c r="AV30" s="121">
        <v>0</v>
      </c>
      <c r="AW30" s="121">
        <v>0</v>
      </c>
      <c r="AX30" s="121">
        <f>SUM(AY30:BB30)</f>
        <v>285</v>
      </c>
      <c r="AY30" s="121">
        <v>0</v>
      </c>
      <c r="AZ30" s="121">
        <v>0</v>
      </c>
      <c r="BA30" s="121">
        <v>0</v>
      </c>
      <c r="BB30" s="121">
        <v>285</v>
      </c>
      <c r="BC30" s="121">
        <v>0</v>
      </c>
      <c r="BD30" s="121">
        <v>0</v>
      </c>
      <c r="BE30" s="121">
        <v>0</v>
      </c>
      <c r="BF30" s="121">
        <f>SUM(AE30,+AM30,+BE30)</f>
        <v>13870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12985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13870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13585</v>
      </c>
      <c r="CX30" s="121">
        <f>SUM(AT30,+BV30)</f>
        <v>6169</v>
      </c>
      <c r="CY30" s="121">
        <f>SUM(AU30,+BW30)</f>
        <v>7416</v>
      </c>
      <c r="CZ30" s="121">
        <f>SUM(AV30,+BX30)</f>
        <v>0</v>
      </c>
      <c r="DA30" s="121">
        <f>SUM(AW30,+BY30)</f>
        <v>0</v>
      </c>
      <c r="DB30" s="121">
        <f>SUM(AX30,+BZ30)</f>
        <v>285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285</v>
      </c>
      <c r="DG30" s="121">
        <f>SUM(BC30,+CE30)</f>
        <v>12985</v>
      </c>
      <c r="DH30" s="121">
        <f>SUM(BD30,+CF30)</f>
        <v>0</v>
      </c>
      <c r="DI30" s="121">
        <f>SUM(BE30,+CG30)</f>
        <v>0</v>
      </c>
      <c r="DJ30" s="121">
        <f>SUM(BF30,+CH30)</f>
        <v>13870</v>
      </c>
    </row>
    <row r="31" spans="1:114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8069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546</v>
      </c>
      <c r="K31" s="121">
        <v>0</v>
      </c>
      <c r="L31" s="121">
        <v>8069</v>
      </c>
      <c r="M31" s="121">
        <f>SUM(N31,+U31)</f>
        <v>6908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546</v>
      </c>
      <c r="T31" s="121">
        <v>0</v>
      </c>
      <c r="U31" s="121">
        <v>6908</v>
      </c>
      <c r="V31" s="121">
        <f>+SUM(D31,M31)</f>
        <v>14977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14977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8069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8069</v>
      </c>
      <c r="AY31" s="121">
        <v>3330</v>
      </c>
      <c r="AZ31" s="121">
        <v>4739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8069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6908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8069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8069</v>
      </c>
      <c r="DC31" s="121">
        <f>SUM(AY31,+CA31)</f>
        <v>3330</v>
      </c>
      <c r="DD31" s="121">
        <f>SUM(AZ31,+CB31)</f>
        <v>4739</v>
      </c>
      <c r="DE31" s="121">
        <f>SUM(BA31,+CC31)</f>
        <v>0</v>
      </c>
      <c r="DF31" s="121">
        <f>SUM(BB31,+CD31)</f>
        <v>0</v>
      </c>
      <c r="DG31" s="121">
        <f>SUM(BC31,+CE31)</f>
        <v>6908</v>
      </c>
      <c r="DH31" s="121">
        <f>SUM(BD31,+CF31)</f>
        <v>0</v>
      </c>
      <c r="DI31" s="121">
        <f>SUM(BE31,+CG31)</f>
        <v>0</v>
      </c>
      <c r="DJ31" s="121">
        <f>SUM(BF31,+CH31)</f>
        <v>8069</v>
      </c>
    </row>
    <row r="32" spans="1:114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124658</v>
      </c>
      <c r="E32" s="121">
        <f>SUM(F32:I32,K32)</f>
        <v>26285</v>
      </c>
      <c r="F32" s="121">
        <v>0</v>
      </c>
      <c r="G32" s="121">
        <v>0</v>
      </c>
      <c r="H32" s="121">
        <v>0</v>
      </c>
      <c r="I32" s="121">
        <v>24240</v>
      </c>
      <c r="J32" s="122" t="s">
        <v>546</v>
      </c>
      <c r="K32" s="121">
        <v>2045</v>
      </c>
      <c r="L32" s="121">
        <v>98373</v>
      </c>
      <c r="M32" s="121">
        <f>SUM(N32,+U32)</f>
        <v>27950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546</v>
      </c>
      <c r="T32" s="121">
        <v>0</v>
      </c>
      <c r="U32" s="121">
        <v>27950</v>
      </c>
      <c r="V32" s="121">
        <f>+SUM(D32,M32)</f>
        <v>152608</v>
      </c>
      <c r="W32" s="121">
        <f>+SUM(E32,N32)</f>
        <v>26285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24240</v>
      </c>
      <c r="AB32" s="122" t="str">
        <f>IF(+SUM(J32,S32)=0,"-",+SUM(J32,S32))</f>
        <v>-</v>
      </c>
      <c r="AC32" s="121">
        <f>+SUM(K32,T32)</f>
        <v>2045</v>
      </c>
      <c r="AD32" s="121">
        <f>+SUM(L32,U32)</f>
        <v>126323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124658</v>
      </c>
      <c r="AN32" s="121">
        <f>SUM(AO32:AR32)</f>
        <v>9508</v>
      </c>
      <c r="AO32" s="121">
        <v>6422</v>
      </c>
      <c r="AP32" s="121">
        <v>1543</v>
      </c>
      <c r="AQ32" s="121">
        <v>1543</v>
      </c>
      <c r="AR32" s="121">
        <v>0</v>
      </c>
      <c r="AS32" s="121">
        <f>SUM(AT32:AV32)</f>
        <v>1861</v>
      </c>
      <c r="AT32" s="121">
        <v>1221</v>
      </c>
      <c r="AU32" s="121">
        <v>640</v>
      </c>
      <c r="AV32" s="121">
        <v>0</v>
      </c>
      <c r="AW32" s="121">
        <v>0</v>
      </c>
      <c r="AX32" s="121">
        <f>SUM(AY32:BB32)</f>
        <v>113289</v>
      </c>
      <c r="AY32" s="121">
        <v>29700</v>
      </c>
      <c r="AZ32" s="121">
        <v>83589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124658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27950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124658</v>
      </c>
      <c r="CR32" s="121">
        <f>SUM(AN32,+BP32)</f>
        <v>9508</v>
      </c>
      <c r="CS32" s="121">
        <f>SUM(AO32,+BQ32)</f>
        <v>6422</v>
      </c>
      <c r="CT32" s="121">
        <f>SUM(AP32,+BR32)</f>
        <v>1543</v>
      </c>
      <c r="CU32" s="121">
        <f>SUM(AQ32,+BS32)</f>
        <v>1543</v>
      </c>
      <c r="CV32" s="121">
        <f>SUM(AR32,+BT32)</f>
        <v>0</v>
      </c>
      <c r="CW32" s="121">
        <f>SUM(AS32,+BU32)</f>
        <v>1861</v>
      </c>
      <c r="CX32" s="121">
        <f>SUM(AT32,+BV32)</f>
        <v>1221</v>
      </c>
      <c r="CY32" s="121">
        <f>SUM(AU32,+BW32)</f>
        <v>640</v>
      </c>
      <c r="CZ32" s="121">
        <f>SUM(AV32,+BX32)</f>
        <v>0</v>
      </c>
      <c r="DA32" s="121">
        <f>SUM(AW32,+BY32)</f>
        <v>0</v>
      </c>
      <c r="DB32" s="121">
        <f>SUM(AX32,+BZ32)</f>
        <v>113289</v>
      </c>
      <c r="DC32" s="121">
        <f>SUM(AY32,+CA32)</f>
        <v>29700</v>
      </c>
      <c r="DD32" s="121">
        <f>SUM(AZ32,+CB32)</f>
        <v>83589</v>
      </c>
      <c r="DE32" s="121">
        <f>SUM(BA32,+CC32)</f>
        <v>0</v>
      </c>
      <c r="DF32" s="121">
        <f>SUM(BB32,+CD32)</f>
        <v>0</v>
      </c>
      <c r="DG32" s="121">
        <f>SUM(BC32,+CE32)</f>
        <v>27950</v>
      </c>
      <c r="DH32" s="121">
        <f>SUM(BD32,+CF32)</f>
        <v>0</v>
      </c>
      <c r="DI32" s="121">
        <f>SUM(BE32,+CG32)</f>
        <v>0</v>
      </c>
      <c r="DJ32" s="121">
        <f>SUM(BF32,+CH32)</f>
        <v>124658</v>
      </c>
    </row>
    <row r="33" spans="1:114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568223</v>
      </c>
      <c r="E33" s="121">
        <f>SUM(F33:I33,K33)</f>
        <v>131231</v>
      </c>
      <c r="F33" s="121">
        <v>0</v>
      </c>
      <c r="G33" s="121">
        <v>0</v>
      </c>
      <c r="H33" s="121">
        <v>0</v>
      </c>
      <c r="I33" s="121">
        <v>112239</v>
      </c>
      <c r="J33" s="122" t="s">
        <v>546</v>
      </c>
      <c r="K33" s="121">
        <v>18992</v>
      </c>
      <c r="L33" s="121">
        <v>436992</v>
      </c>
      <c r="M33" s="121">
        <f>SUM(N33,+U33)</f>
        <v>120036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546</v>
      </c>
      <c r="T33" s="121">
        <v>0</v>
      </c>
      <c r="U33" s="121">
        <v>120036</v>
      </c>
      <c r="V33" s="121">
        <f>+SUM(D33,M33)</f>
        <v>688259</v>
      </c>
      <c r="W33" s="121">
        <f>+SUM(E33,N33)</f>
        <v>131231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112239</v>
      </c>
      <c r="AB33" s="122" t="str">
        <f>IF(+SUM(J33,S33)=0,"-",+SUM(J33,S33))</f>
        <v>-</v>
      </c>
      <c r="AC33" s="121">
        <f>+SUM(K33,T33)</f>
        <v>18992</v>
      </c>
      <c r="AD33" s="121">
        <f>+SUM(L33,U33)</f>
        <v>557028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23237</v>
      </c>
      <c r="AM33" s="121">
        <f>SUM(AN33,AS33,AW33,AX33,BD33)</f>
        <v>396950</v>
      </c>
      <c r="AN33" s="121">
        <f>SUM(AO33:AR33)</f>
        <v>62288</v>
      </c>
      <c r="AO33" s="121">
        <v>29614</v>
      </c>
      <c r="AP33" s="121">
        <v>3360</v>
      </c>
      <c r="AQ33" s="121">
        <v>29314</v>
      </c>
      <c r="AR33" s="121">
        <v>0</v>
      </c>
      <c r="AS33" s="121">
        <f>SUM(AT33:AV33)</f>
        <v>80270</v>
      </c>
      <c r="AT33" s="121">
        <v>48133</v>
      </c>
      <c r="AU33" s="121">
        <v>32137</v>
      </c>
      <c r="AV33" s="121">
        <v>0</v>
      </c>
      <c r="AW33" s="121">
        <v>0</v>
      </c>
      <c r="AX33" s="121">
        <f>SUM(AY33:BB33)</f>
        <v>254392</v>
      </c>
      <c r="AY33" s="121">
        <v>132495</v>
      </c>
      <c r="AZ33" s="121">
        <v>121893</v>
      </c>
      <c r="BA33" s="121">
        <v>0</v>
      </c>
      <c r="BB33" s="121">
        <v>4</v>
      </c>
      <c r="BC33" s="121">
        <v>148036</v>
      </c>
      <c r="BD33" s="121">
        <v>0</v>
      </c>
      <c r="BE33" s="121">
        <v>0</v>
      </c>
      <c r="BF33" s="121">
        <f>SUM(AE33,+AM33,+BE33)</f>
        <v>396950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120036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23237</v>
      </c>
      <c r="CQ33" s="121">
        <f>SUM(AM33,+BO33)</f>
        <v>396950</v>
      </c>
      <c r="CR33" s="121">
        <f>SUM(AN33,+BP33)</f>
        <v>62288</v>
      </c>
      <c r="CS33" s="121">
        <f>SUM(AO33,+BQ33)</f>
        <v>29614</v>
      </c>
      <c r="CT33" s="121">
        <f>SUM(AP33,+BR33)</f>
        <v>3360</v>
      </c>
      <c r="CU33" s="121">
        <f>SUM(AQ33,+BS33)</f>
        <v>29314</v>
      </c>
      <c r="CV33" s="121">
        <f>SUM(AR33,+BT33)</f>
        <v>0</v>
      </c>
      <c r="CW33" s="121">
        <f>SUM(AS33,+BU33)</f>
        <v>80270</v>
      </c>
      <c r="CX33" s="121">
        <f>SUM(AT33,+BV33)</f>
        <v>48133</v>
      </c>
      <c r="CY33" s="121">
        <f>SUM(AU33,+BW33)</f>
        <v>32137</v>
      </c>
      <c r="CZ33" s="121">
        <f>SUM(AV33,+BX33)</f>
        <v>0</v>
      </c>
      <c r="DA33" s="121">
        <f>SUM(AW33,+BY33)</f>
        <v>0</v>
      </c>
      <c r="DB33" s="121">
        <f>SUM(AX33,+BZ33)</f>
        <v>254392</v>
      </c>
      <c r="DC33" s="121">
        <f>SUM(AY33,+CA33)</f>
        <v>132495</v>
      </c>
      <c r="DD33" s="121">
        <f>SUM(AZ33,+CB33)</f>
        <v>121893</v>
      </c>
      <c r="DE33" s="121">
        <f>SUM(BA33,+CC33)</f>
        <v>0</v>
      </c>
      <c r="DF33" s="121">
        <f>SUM(BB33,+CD33)</f>
        <v>4</v>
      </c>
      <c r="DG33" s="121">
        <f>SUM(BC33,+CE33)</f>
        <v>268072</v>
      </c>
      <c r="DH33" s="121">
        <f>SUM(BD33,+CF33)</f>
        <v>0</v>
      </c>
      <c r="DI33" s="121">
        <f>SUM(BE33,+CG33)</f>
        <v>0</v>
      </c>
      <c r="DJ33" s="121">
        <f>SUM(BF33,+CH33)</f>
        <v>396950</v>
      </c>
    </row>
    <row r="34" spans="1:114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135789</v>
      </c>
      <c r="E34" s="121">
        <f>SUM(F34:I34,K34)</f>
        <v>47363</v>
      </c>
      <c r="F34" s="121">
        <v>0</v>
      </c>
      <c r="G34" s="121">
        <v>0</v>
      </c>
      <c r="H34" s="121">
        <v>0</v>
      </c>
      <c r="I34" s="121">
        <v>349</v>
      </c>
      <c r="J34" s="122" t="s">
        <v>546</v>
      </c>
      <c r="K34" s="121">
        <v>47014</v>
      </c>
      <c r="L34" s="121">
        <v>88426</v>
      </c>
      <c r="M34" s="121">
        <f>SUM(N34,+U34)</f>
        <v>37024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546</v>
      </c>
      <c r="T34" s="121">
        <v>0</v>
      </c>
      <c r="U34" s="121">
        <v>37024</v>
      </c>
      <c r="V34" s="121">
        <f>+SUM(D34,M34)</f>
        <v>172813</v>
      </c>
      <c r="W34" s="121">
        <f>+SUM(E34,N34)</f>
        <v>47363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349</v>
      </c>
      <c r="AB34" s="122" t="str">
        <f>IF(+SUM(J34,S34)=0,"-",+SUM(J34,S34))</f>
        <v>-</v>
      </c>
      <c r="AC34" s="121">
        <f>+SUM(K34,T34)</f>
        <v>47014</v>
      </c>
      <c r="AD34" s="121">
        <f>+SUM(L34,U34)</f>
        <v>125450</v>
      </c>
      <c r="AE34" s="121">
        <f>SUM(AF34,+AK34)</f>
        <v>1976</v>
      </c>
      <c r="AF34" s="121">
        <f>SUM(AG34:AJ34)</f>
        <v>1976</v>
      </c>
      <c r="AG34" s="121">
        <v>909</v>
      </c>
      <c r="AH34" s="121">
        <v>0</v>
      </c>
      <c r="AI34" s="121">
        <v>1067</v>
      </c>
      <c r="AJ34" s="121">
        <v>0</v>
      </c>
      <c r="AK34" s="121">
        <v>0</v>
      </c>
      <c r="AL34" s="121">
        <v>0</v>
      </c>
      <c r="AM34" s="121">
        <f>SUM(AN34,AS34,AW34,AX34,BD34)</f>
        <v>75837</v>
      </c>
      <c r="AN34" s="121">
        <f>SUM(AO34:AR34)</f>
        <v>2042</v>
      </c>
      <c r="AO34" s="121">
        <v>2042</v>
      </c>
      <c r="AP34" s="121">
        <v>0</v>
      </c>
      <c r="AQ34" s="121">
        <v>0</v>
      </c>
      <c r="AR34" s="121">
        <v>0</v>
      </c>
      <c r="AS34" s="121">
        <f>SUM(AT34:AV34)</f>
        <v>1513</v>
      </c>
      <c r="AT34" s="121">
        <v>145</v>
      </c>
      <c r="AU34" s="121">
        <v>0</v>
      </c>
      <c r="AV34" s="121">
        <v>1368</v>
      </c>
      <c r="AW34" s="121">
        <v>0</v>
      </c>
      <c r="AX34" s="121">
        <f>SUM(AY34:BB34)</f>
        <v>72282</v>
      </c>
      <c r="AY34" s="121">
        <v>28750</v>
      </c>
      <c r="AZ34" s="121">
        <v>6732</v>
      </c>
      <c r="BA34" s="121">
        <v>36800</v>
      </c>
      <c r="BB34" s="121">
        <v>0</v>
      </c>
      <c r="BC34" s="121">
        <v>43120</v>
      </c>
      <c r="BD34" s="121">
        <v>0</v>
      </c>
      <c r="BE34" s="121">
        <v>14856</v>
      </c>
      <c r="BF34" s="121">
        <f>SUM(AE34,+AM34,+BE34)</f>
        <v>92669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37024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1976</v>
      </c>
      <c r="CJ34" s="121">
        <f>SUM(AF34,+BH34)</f>
        <v>1976</v>
      </c>
      <c r="CK34" s="121">
        <f>SUM(AG34,+BI34)</f>
        <v>909</v>
      </c>
      <c r="CL34" s="121">
        <f>SUM(AH34,+BJ34)</f>
        <v>0</v>
      </c>
      <c r="CM34" s="121">
        <f>SUM(AI34,+BK34)</f>
        <v>1067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75837</v>
      </c>
      <c r="CR34" s="121">
        <f>SUM(AN34,+BP34)</f>
        <v>2042</v>
      </c>
      <c r="CS34" s="121">
        <f>SUM(AO34,+BQ34)</f>
        <v>2042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1513</v>
      </c>
      <c r="CX34" s="121">
        <f>SUM(AT34,+BV34)</f>
        <v>145</v>
      </c>
      <c r="CY34" s="121">
        <f>SUM(AU34,+BW34)</f>
        <v>0</v>
      </c>
      <c r="CZ34" s="121">
        <f>SUM(AV34,+BX34)</f>
        <v>1368</v>
      </c>
      <c r="DA34" s="121">
        <f>SUM(AW34,+BY34)</f>
        <v>0</v>
      </c>
      <c r="DB34" s="121">
        <f>SUM(AX34,+BZ34)</f>
        <v>72282</v>
      </c>
      <c r="DC34" s="121">
        <f>SUM(AY34,+CA34)</f>
        <v>28750</v>
      </c>
      <c r="DD34" s="121">
        <f>SUM(AZ34,+CB34)</f>
        <v>6732</v>
      </c>
      <c r="DE34" s="121">
        <f>SUM(BA34,+CC34)</f>
        <v>36800</v>
      </c>
      <c r="DF34" s="121">
        <f>SUM(BB34,+CD34)</f>
        <v>0</v>
      </c>
      <c r="DG34" s="121">
        <f>SUM(BC34,+CE34)</f>
        <v>80144</v>
      </c>
      <c r="DH34" s="121">
        <f>SUM(BD34,+CF34)</f>
        <v>0</v>
      </c>
      <c r="DI34" s="121">
        <f>SUM(BE34,+CG34)</f>
        <v>14856</v>
      </c>
      <c r="DJ34" s="121">
        <f>SUM(BF34,+CH34)</f>
        <v>92669</v>
      </c>
    </row>
    <row r="35" spans="1:114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124215</v>
      </c>
      <c r="E35" s="121">
        <f>SUM(F35:I35,K35)</f>
        <v>18400</v>
      </c>
      <c r="F35" s="121">
        <v>0</v>
      </c>
      <c r="G35" s="121">
        <v>0</v>
      </c>
      <c r="H35" s="121">
        <v>18400</v>
      </c>
      <c r="I35" s="121">
        <v>0</v>
      </c>
      <c r="J35" s="122" t="s">
        <v>546</v>
      </c>
      <c r="K35" s="121">
        <v>0</v>
      </c>
      <c r="L35" s="121">
        <v>105815</v>
      </c>
      <c r="M35" s="121">
        <f>SUM(N35,+U35)</f>
        <v>20730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546</v>
      </c>
      <c r="T35" s="121">
        <v>0</v>
      </c>
      <c r="U35" s="121">
        <v>20730</v>
      </c>
      <c r="V35" s="121">
        <f>+SUM(D35,M35)</f>
        <v>144945</v>
      </c>
      <c r="W35" s="121">
        <f>+SUM(E35,N35)</f>
        <v>18400</v>
      </c>
      <c r="X35" s="121">
        <f>+SUM(F35,O35)</f>
        <v>0</v>
      </c>
      <c r="Y35" s="121">
        <f>+SUM(G35,P35)</f>
        <v>0</v>
      </c>
      <c r="Z35" s="121">
        <f>+SUM(H35,Q35)</f>
        <v>18400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126545</v>
      </c>
      <c r="AE35" s="121">
        <f>SUM(AF35,+AK35)</f>
        <v>24715</v>
      </c>
      <c r="AF35" s="121">
        <f>SUM(AG35:AJ35)</f>
        <v>24715</v>
      </c>
      <c r="AG35" s="121">
        <v>0</v>
      </c>
      <c r="AH35" s="121">
        <v>0</v>
      </c>
      <c r="AI35" s="121">
        <v>0</v>
      </c>
      <c r="AJ35" s="121">
        <v>24715</v>
      </c>
      <c r="AK35" s="121">
        <v>0</v>
      </c>
      <c r="AL35" s="121">
        <v>6661</v>
      </c>
      <c r="AM35" s="121">
        <f>SUM(AN35,AS35,AW35,AX35,BD35)</f>
        <v>36812</v>
      </c>
      <c r="AN35" s="121">
        <f>SUM(AO35:AR35)</f>
        <v>10772</v>
      </c>
      <c r="AO35" s="121">
        <v>0</v>
      </c>
      <c r="AP35" s="121">
        <v>10772</v>
      </c>
      <c r="AQ35" s="121">
        <v>0</v>
      </c>
      <c r="AR35" s="121">
        <v>0</v>
      </c>
      <c r="AS35" s="121">
        <f>SUM(AT35:AV35)</f>
        <v>15783</v>
      </c>
      <c r="AT35" s="121">
        <v>15783</v>
      </c>
      <c r="AU35" s="121">
        <v>0</v>
      </c>
      <c r="AV35" s="121">
        <v>0</v>
      </c>
      <c r="AW35" s="121">
        <v>1369</v>
      </c>
      <c r="AX35" s="121">
        <f>SUM(AY35:BB35)</f>
        <v>8888</v>
      </c>
      <c r="AY35" s="121">
        <v>3150</v>
      </c>
      <c r="AZ35" s="121">
        <v>5738</v>
      </c>
      <c r="BA35" s="121">
        <v>0</v>
      </c>
      <c r="BB35" s="121">
        <v>0</v>
      </c>
      <c r="BC35" s="121">
        <v>56027</v>
      </c>
      <c r="BD35" s="121">
        <v>0</v>
      </c>
      <c r="BE35" s="121">
        <v>0</v>
      </c>
      <c r="BF35" s="121">
        <f>SUM(AE35,+AM35,+BE35)</f>
        <v>61527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20730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24715</v>
      </c>
      <c r="CJ35" s="121">
        <f>SUM(AF35,+BH35)</f>
        <v>24715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24715</v>
      </c>
      <c r="CO35" s="121">
        <f>SUM(AK35,+BM35)</f>
        <v>0</v>
      </c>
      <c r="CP35" s="121">
        <f>SUM(AL35,+BN35)</f>
        <v>6661</v>
      </c>
      <c r="CQ35" s="121">
        <f>SUM(AM35,+BO35)</f>
        <v>36812</v>
      </c>
      <c r="CR35" s="121">
        <f>SUM(AN35,+BP35)</f>
        <v>10772</v>
      </c>
      <c r="CS35" s="121">
        <f>SUM(AO35,+BQ35)</f>
        <v>0</v>
      </c>
      <c r="CT35" s="121">
        <f>SUM(AP35,+BR35)</f>
        <v>10772</v>
      </c>
      <c r="CU35" s="121">
        <f>SUM(AQ35,+BS35)</f>
        <v>0</v>
      </c>
      <c r="CV35" s="121">
        <f>SUM(AR35,+BT35)</f>
        <v>0</v>
      </c>
      <c r="CW35" s="121">
        <f>SUM(AS35,+BU35)</f>
        <v>15783</v>
      </c>
      <c r="CX35" s="121">
        <f>SUM(AT35,+BV35)</f>
        <v>15783</v>
      </c>
      <c r="CY35" s="121">
        <f>SUM(AU35,+BW35)</f>
        <v>0</v>
      </c>
      <c r="CZ35" s="121">
        <f>SUM(AV35,+BX35)</f>
        <v>0</v>
      </c>
      <c r="DA35" s="121">
        <f>SUM(AW35,+BY35)</f>
        <v>1369</v>
      </c>
      <c r="DB35" s="121">
        <f>SUM(AX35,+BZ35)</f>
        <v>8888</v>
      </c>
      <c r="DC35" s="121">
        <f>SUM(AY35,+CA35)</f>
        <v>3150</v>
      </c>
      <c r="DD35" s="121">
        <f>SUM(AZ35,+CB35)</f>
        <v>5738</v>
      </c>
      <c r="DE35" s="121">
        <f>SUM(BA35,+CC35)</f>
        <v>0</v>
      </c>
      <c r="DF35" s="121">
        <f>SUM(BB35,+CD35)</f>
        <v>0</v>
      </c>
      <c r="DG35" s="121">
        <f>SUM(BC35,+CE35)</f>
        <v>76757</v>
      </c>
      <c r="DH35" s="121">
        <f>SUM(BD35,+CF35)</f>
        <v>0</v>
      </c>
      <c r="DI35" s="121">
        <f>SUM(BE35,+CG35)</f>
        <v>0</v>
      </c>
      <c r="DJ35" s="121">
        <f>SUM(BF35,+CH35)</f>
        <v>61527</v>
      </c>
    </row>
    <row r="36" spans="1:114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30468</v>
      </c>
      <c r="E36" s="121">
        <f>SUM(F36:I36,K36)</f>
        <v>5674</v>
      </c>
      <c r="F36" s="121">
        <v>0</v>
      </c>
      <c r="G36" s="121">
        <v>0</v>
      </c>
      <c r="H36" s="121">
        <v>0</v>
      </c>
      <c r="I36" s="121">
        <v>0</v>
      </c>
      <c r="J36" s="122" t="s">
        <v>546</v>
      </c>
      <c r="K36" s="121">
        <v>5674</v>
      </c>
      <c r="L36" s="121">
        <v>24794</v>
      </c>
      <c r="M36" s="121">
        <f>SUM(N36,+U36)</f>
        <v>8765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546</v>
      </c>
      <c r="T36" s="121">
        <v>0</v>
      </c>
      <c r="U36" s="121">
        <v>8765</v>
      </c>
      <c r="V36" s="121">
        <f>+SUM(D36,M36)</f>
        <v>39233</v>
      </c>
      <c r="W36" s="121">
        <f>+SUM(E36,N36)</f>
        <v>5674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5674</v>
      </c>
      <c r="AD36" s="121">
        <f>+SUM(L36,U36)</f>
        <v>33559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20474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20474</v>
      </c>
      <c r="AY36" s="121">
        <v>8422</v>
      </c>
      <c r="AZ36" s="121">
        <v>4218</v>
      </c>
      <c r="BA36" s="121">
        <v>7834</v>
      </c>
      <c r="BB36" s="121">
        <v>0</v>
      </c>
      <c r="BC36" s="121">
        <v>9994</v>
      </c>
      <c r="BD36" s="121">
        <v>0</v>
      </c>
      <c r="BE36" s="121">
        <v>0</v>
      </c>
      <c r="BF36" s="121">
        <f>SUM(AE36,+AM36,+BE36)</f>
        <v>20474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8765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8765</v>
      </c>
      <c r="CA36" s="121">
        <v>0</v>
      </c>
      <c r="CB36" s="121">
        <v>0</v>
      </c>
      <c r="CC36" s="121">
        <v>8765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8765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29239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29239</v>
      </c>
      <c r="DC36" s="121">
        <f>SUM(AY36,+CA36)</f>
        <v>8422</v>
      </c>
      <c r="DD36" s="121">
        <f>SUM(AZ36,+CB36)</f>
        <v>4218</v>
      </c>
      <c r="DE36" s="121">
        <f>SUM(BA36,+CC36)</f>
        <v>16599</v>
      </c>
      <c r="DF36" s="121">
        <f>SUM(BB36,+CD36)</f>
        <v>0</v>
      </c>
      <c r="DG36" s="121">
        <f>SUM(BC36,+CE36)</f>
        <v>9994</v>
      </c>
      <c r="DH36" s="121">
        <f>SUM(BD36,+CF36)</f>
        <v>0</v>
      </c>
      <c r="DI36" s="121">
        <f>SUM(BE36,+CG36)</f>
        <v>0</v>
      </c>
      <c r="DJ36" s="121">
        <f>SUM(BF36,+CH36)</f>
        <v>29239</v>
      </c>
    </row>
    <row r="37" spans="1:114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160287</v>
      </c>
      <c r="E37" s="121">
        <f>SUM(F37:I37,K37)</f>
        <v>12653</v>
      </c>
      <c r="F37" s="121">
        <v>0</v>
      </c>
      <c r="G37" s="121">
        <v>0</v>
      </c>
      <c r="H37" s="121">
        <v>0</v>
      </c>
      <c r="I37" s="121">
        <v>11995</v>
      </c>
      <c r="J37" s="122" t="s">
        <v>546</v>
      </c>
      <c r="K37" s="121">
        <v>658</v>
      </c>
      <c r="L37" s="121">
        <v>147634</v>
      </c>
      <c r="M37" s="121">
        <f>SUM(N37,+U37)</f>
        <v>31680</v>
      </c>
      <c r="N37" s="121">
        <f>SUM(O37:R37,T37)</f>
        <v>11130</v>
      </c>
      <c r="O37" s="121">
        <v>0</v>
      </c>
      <c r="P37" s="121">
        <v>0</v>
      </c>
      <c r="Q37" s="121">
        <v>0</v>
      </c>
      <c r="R37" s="121">
        <v>2365</v>
      </c>
      <c r="S37" s="122" t="s">
        <v>546</v>
      </c>
      <c r="T37" s="121">
        <v>8765</v>
      </c>
      <c r="U37" s="121">
        <v>20550</v>
      </c>
      <c r="V37" s="121">
        <f>+SUM(D37,M37)</f>
        <v>191967</v>
      </c>
      <c r="W37" s="121">
        <f>+SUM(E37,N37)</f>
        <v>23783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14360</v>
      </c>
      <c r="AB37" s="122" t="str">
        <f>IF(+SUM(J37,S37)=0,"-",+SUM(J37,S37))</f>
        <v>-</v>
      </c>
      <c r="AC37" s="121">
        <f>+SUM(K37,T37)</f>
        <v>9423</v>
      </c>
      <c r="AD37" s="121">
        <f>+SUM(L37,U37)</f>
        <v>168184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61620</v>
      </c>
      <c r="AN37" s="121">
        <f>SUM(AO37:AR37)</f>
        <v>12230</v>
      </c>
      <c r="AO37" s="121">
        <v>12230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49390</v>
      </c>
      <c r="AY37" s="121">
        <v>36209</v>
      </c>
      <c r="AZ37" s="121">
        <v>13181</v>
      </c>
      <c r="BA37" s="121">
        <v>0</v>
      </c>
      <c r="BB37" s="121">
        <v>0</v>
      </c>
      <c r="BC37" s="121">
        <v>46266</v>
      </c>
      <c r="BD37" s="121">
        <v>0</v>
      </c>
      <c r="BE37" s="121">
        <v>52401</v>
      </c>
      <c r="BF37" s="121">
        <f>SUM(AE37,+AM37,+BE37)</f>
        <v>114021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17066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17066</v>
      </c>
      <c r="CA37" s="121">
        <v>0</v>
      </c>
      <c r="CB37" s="121">
        <v>17066</v>
      </c>
      <c r="CC37" s="121">
        <v>0</v>
      </c>
      <c r="CD37" s="121">
        <v>0</v>
      </c>
      <c r="CE37" s="121">
        <v>0</v>
      </c>
      <c r="CF37" s="121">
        <v>0</v>
      </c>
      <c r="CG37" s="121">
        <v>14614</v>
      </c>
      <c r="CH37" s="121">
        <f>SUM(BG37,+BO37,+CG37)</f>
        <v>31680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78686</v>
      </c>
      <c r="CR37" s="121">
        <f>SUM(AN37,+BP37)</f>
        <v>12230</v>
      </c>
      <c r="CS37" s="121">
        <f>SUM(AO37,+BQ37)</f>
        <v>12230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66456</v>
      </c>
      <c r="DC37" s="121">
        <f>SUM(AY37,+CA37)</f>
        <v>36209</v>
      </c>
      <c r="DD37" s="121">
        <f>SUM(AZ37,+CB37)</f>
        <v>30247</v>
      </c>
      <c r="DE37" s="121">
        <f>SUM(BA37,+CC37)</f>
        <v>0</v>
      </c>
      <c r="DF37" s="121">
        <f>SUM(BB37,+CD37)</f>
        <v>0</v>
      </c>
      <c r="DG37" s="121">
        <f>SUM(BC37,+CE37)</f>
        <v>46266</v>
      </c>
      <c r="DH37" s="121">
        <f>SUM(BD37,+CF37)</f>
        <v>0</v>
      </c>
      <c r="DI37" s="121">
        <f>SUM(BE37,+CG37)</f>
        <v>67015</v>
      </c>
      <c r="DJ37" s="121">
        <f>SUM(BF37,+CH37)</f>
        <v>145701</v>
      </c>
    </row>
    <row r="38" spans="1:114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166673</v>
      </c>
      <c r="E38" s="121">
        <f>SUM(F38:I38,K38)</f>
        <v>36299</v>
      </c>
      <c r="F38" s="121">
        <v>0</v>
      </c>
      <c r="G38" s="121">
        <v>0</v>
      </c>
      <c r="H38" s="121">
        <v>0</v>
      </c>
      <c r="I38" s="121">
        <v>31013</v>
      </c>
      <c r="J38" s="122" t="s">
        <v>546</v>
      </c>
      <c r="K38" s="121">
        <v>5286</v>
      </c>
      <c r="L38" s="121">
        <v>130374</v>
      </c>
      <c r="M38" s="121">
        <f>SUM(N38,+U38)</f>
        <v>7691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546</v>
      </c>
      <c r="T38" s="121">
        <v>0</v>
      </c>
      <c r="U38" s="121">
        <v>7691</v>
      </c>
      <c r="V38" s="121">
        <f>+SUM(D38,M38)</f>
        <v>174364</v>
      </c>
      <c r="W38" s="121">
        <f>+SUM(E38,N38)</f>
        <v>36299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31013</v>
      </c>
      <c r="AB38" s="122" t="str">
        <f>IF(+SUM(J38,S38)=0,"-",+SUM(J38,S38))</f>
        <v>-</v>
      </c>
      <c r="AC38" s="121">
        <f>+SUM(K38,T38)</f>
        <v>5286</v>
      </c>
      <c r="AD38" s="121">
        <f>+SUM(L38,U38)</f>
        <v>138065</v>
      </c>
      <c r="AE38" s="121">
        <f>SUM(AF38,+AK38)</f>
        <v>1826</v>
      </c>
      <c r="AF38" s="121">
        <f>SUM(AG38:AJ38)</f>
        <v>1826</v>
      </c>
      <c r="AG38" s="121">
        <v>0</v>
      </c>
      <c r="AH38" s="121">
        <v>1826</v>
      </c>
      <c r="AI38" s="121">
        <v>0</v>
      </c>
      <c r="AJ38" s="121">
        <v>0</v>
      </c>
      <c r="AK38" s="121">
        <v>0</v>
      </c>
      <c r="AL38" s="121">
        <v>2151</v>
      </c>
      <c r="AM38" s="121">
        <f>SUM(AN38,AS38,AW38,AX38,BD38)</f>
        <v>122721</v>
      </c>
      <c r="AN38" s="121">
        <f>SUM(AO38:AR38)</f>
        <v>1542</v>
      </c>
      <c r="AO38" s="121">
        <v>0</v>
      </c>
      <c r="AP38" s="121">
        <v>1542</v>
      </c>
      <c r="AQ38" s="121">
        <v>0</v>
      </c>
      <c r="AR38" s="121">
        <v>0</v>
      </c>
      <c r="AS38" s="121">
        <f>SUM(AT38:AV38)</f>
        <v>3391</v>
      </c>
      <c r="AT38" s="121">
        <v>194</v>
      </c>
      <c r="AU38" s="121">
        <v>3197</v>
      </c>
      <c r="AV38" s="121">
        <v>0</v>
      </c>
      <c r="AW38" s="121">
        <v>0</v>
      </c>
      <c r="AX38" s="121">
        <f>SUM(AY38:BB38)</f>
        <v>117788</v>
      </c>
      <c r="AY38" s="121">
        <v>75009</v>
      </c>
      <c r="AZ38" s="121">
        <v>42119</v>
      </c>
      <c r="BA38" s="121">
        <v>660</v>
      </c>
      <c r="BB38" s="121">
        <v>0</v>
      </c>
      <c r="BC38" s="121">
        <v>36009</v>
      </c>
      <c r="BD38" s="121">
        <v>0</v>
      </c>
      <c r="BE38" s="121">
        <v>3966</v>
      </c>
      <c r="BF38" s="121">
        <f>SUM(AE38,+AM38,+BE38)</f>
        <v>128513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7691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1826</v>
      </c>
      <c r="CJ38" s="121">
        <f>SUM(AF38,+BH38)</f>
        <v>1826</v>
      </c>
      <c r="CK38" s="121">
        <f>SUM(AG38,+BI38)</f>
        <v>0</v>
      </c>
      <c r="CL38" s="121">
        <f>SUM(AH38,+BJ38)</f>
        <v>1826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2151</v>
      </c>
      <c r="CQ38" s="121">
        <f>SUM(AM38,+BO38)</f>
        <v>122721</v>
      </c>
      <c r="CR38" s="121">
        <f>SUM(AN38,+BP38)</f>
        <v>1542</v>
      </c>
      <c r="CS38" s="121">
        <f>SUM(AO38,+BQ38)</f>
        <v>0</v>
      </c>
      <c r="CT38" s="121">
        <f>SUM(AP38,+BR38)</f>
        <v>1542</v>
      </c>
      <c r="CU38" s="121">
        <f>SUM(AQ38,+BS38)</f>
        <v>0</v>
      </c>
      <c r="CV38" s="121">
        <f>SUM(AR38,+BT38)</f>
        <v>0</v>
      </c>
      <c r="CW38" s="121">
        <f>SUM(AS38,+BU38)</f>
        <v>3391</v>
      </c>
      <c r="CX38" s="121">
        <f>SUM(AT38,+BV38)</f>
        <v>194</v>
      </c>
      <c r="CY38" s="121">
        <f>SUM(AU38,+BW38)</f>
        <v>3197</v>
      </c>
      <c r="CZ38" s="121">
        <f>SUM(AV38,+BX38)</f>
        <v>0</v>
      </c>
      <c r="DA38" s="121">
        <f>SUM(AW38,+BY38)</f>
        <v>0</v>
      </c>
      <c r="DB38" s="121">
        <f>SUM(AX38,+BZ38)</f>
        <v>117788</v>
      </c>
      <c r="DC38" s="121">
        <f>SUM(AY38,+CA38)</f>
        <v>75009</v>
      </c>
      <c r="DD38" s="121">
        <f>SUM(AZ38,+CB38)</f>
        <v>42119</v>
      </c>
      <c r="DE38" s="121">
        <f>SUM(BA38,+CC38)</f>
        <v>660</v>
      </c>
      <c r="DF38" s="121">
        <f>SUM(BB38,+CD38)</f>
        <v>0</v>
      </c>
      <c r="DG38" s="121">
        <f>SUM(BC38,+CE38)</f>
        <v>43700</v>
      </c>
      <c r="DH38" s="121">
        <f>SUM(BD38,+CF38)</f>
        <v>0</v>
      </c>
      <c r="DI38" s="121">
        <f>SUM(BE38,+CG38)</f>
        <v>3966</v>
      </c>
      <c r="DJ38" s="121">
        <f>SUM(BF38,+CH38)</f>
        <v>128513</v>
      </c>
    </row>
    <row r="39" spans="1:114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125484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546</v>
      </c>
      <c r="K39" s="121">
        <v>0</v>
      </c>
      <c r="L39" s="121">
        <v>125484</v>
      </c>
      <c r="M39" s="121">
        <f>SUM(N39,+U39)</f>
        <v>46082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546</v>
      </c>
      <c r="T39" s="121">
        <v>0</v>
      </c>
      <c r="U39" s="121">
        <v>46082</v>
      </c>
      <c r="V39" s="121">
        <f>+SUM(D39,M39)</f>
        <v>171566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171566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28105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28105</v>
      </c>
      <c r="AY39" s="121">
        <v>24072</v>
      </c>
      <c r="AZ39" s="121">
        <v>3435</v>
      </c>
      <c r="BA39" s="121">
        <v>0</v>
      </c>
      <c r="BB39" s="121">
        <v>598</v>
      </c>
      <c r="BC39" s="121">
        <v>97379</v>
      </c>
      <c r="BD39" s="121">
        <v>0</v>
      </c>
      <c r="BE39" s="121">
        <v>0</v>
      </c>
      <c r="BF39" s="121">
        <f>SUM(AE39,+AM39,+BE39)</f>
        <v>28105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46082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28105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28105</v>
      </c>
      <c r="DC39" s="121">
        <f>SUM(AY39,+CA39)</f>
        <v>24072</v>
      </c>
      <c r="DD39" s="121">
        <f>SUM(AZ39,+CB39)</f>
        <v>3435</v>
      </c>
      <c r="DE39" s="121">
        <f>SUM(BA39,+CC39)</f>
        <v>0</v>
      </c>
      <c r="DF39" s="121">
        <f>SUM(BB39,+CD39)</f>
        <v>598</v>
      </c>
      <c r="DG39" s="121">
        <f>SUM(BC39,+CE39)</f>
        <v>143461</v>
      </c>
      <c r="DH39" s="121">
        <f>SUM(BD39,+CF39)</f>
        <v>0</v>
      </c>
      <c r="DI39" s="121">
        <f>SUM(BE39,+CG39)</f>
        <v>0</v>
      </c>
      <c r="DJ39" s="121">
        <f>SUM(BF39,+CH39)</f>
        <v>28105</v>
      </c>
    </row>
    <row r="40" spans="1:114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90929</v>
      </c>
      <c r="E40" s="121">
        <f>SUM(F40:I40,K40)</f>
        <v>250</v>
      </c>
      <c r="F40" s="121">
        <v>0</v>
      </c>
      <c r="G40" s="121">
        <v>0</v>
      </c>
      <c r="H40" s="121">
        <v>0</v>
      </c>
      <c r="I40" s="121">
        <v>0</v>
      </c>
      <c r="J40" s="122" t="s">
        <v>546</v>
      </c>
      <c r="K40" s="121">
        <v>250</v>
      </c>
      <c r="L40" s="121">
        <v>90679</v>
      </c>
      <c r="M40" s="121">
        <f>SUM(N40,+U40)</f>
        <v>26345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546</v>
      </c>
      <c r="T40" s="121">
        <v>0</v>
      </c>
      <c r="U40" s="121">
        <v>26345</v>
      </c>
      <c r="V40" s="121">
        <f>+SUM(D40,M40)</f>
        <v>117274</v>
      </c>
      <c r="W40" s="121">
        <f>+SUM(E40,N40)</f>
        <v>250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250</v>
      </c>
      <c r="AD40" s="121">
        <f>+SUM(L40,U40)</f>
        <v>117024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27205</v>
      </c>
      <c r="AN40" s="121">
        <f>SUM(AO40:AR40)</f>
        <v>6332</v>
      </c>
      <c r="AO40" s="121">
        <v>6332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20873</v>
      </c>
      <c r="AY40" s="121">
        <v>15540</v>
      </c>
      <c r="AZ40" s="121">
        <v>5333</v>
      </c>
      <c r="BA40" s="121">
        <v>0</v>
      </c>
      <c r="BB40" s="121">
        <v>0</v>
      </c>
      <c r="BC40" s="121">
        <v>63724</v>
      </c>
      <c r="BD40" s="121">
        <v>0</v>
      </c>
      <c r="BE40" s="121">
        <v>0</v>
      </c>
      <c r="BF40" s="121">
        <f>SUM(AE40,+AM40,+BE40)</f>
        <v>27205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626</v>
      </c>
      <c r="BP40" s="121">
        <f>SUM(BQ40:BT40)</f>
        <v>626</v>
      </c>
      <c r="BQ40" s="121">
        <v>626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25719</v>
      </c>
      <c r="CF40" s="121">
        <v>0</v>
      </c>
      <c r="CG40" s="121">
        <v>0</v>
      </c>
      <c r="CH40" s="121">
        <f>SUM(BG40,+BO40,+CG40)</f>
        <v>626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27831</v>
      </c>
      <c r="CR40" s="121">
        <f>SUM(AN40,+BP40)</f>
        <v>6958</v>
      </c>
      <c r="CS40" s="121">
        <f>SUM(AO40,+BQ40)</f>
        <v>6958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20873</v>
      </c>
      <c r="DC40" s="121">
        <f>SUM(AY40,+CA40)</f>
        <v>15540</v>
      </c>
      <c r="DD40" s="121">
        <f>SUM(AZ40,+CB40)</f>
        <v>5333</v>
      </c>
      <c r="DE40" s="121">
        <f>SUM(BA40,+CC40)</f>
        <v>0</v>
      </c>
      <c r="DF40" s="121">
        <f>SUM(BB40,+CD40)</f>
        <v>0</v>
      </c>
      <c r="DG40" s="121">
        <f>SUM(BC40,+CE40)</f>
        <v>89443</v>
      </c>
      <c r="DH40" s="121">
        <f>SUM(BD40,+CF40)</f>
        <v>0</v>
      </c>
      <c r="DI40" s="121">
        <f>SUM(BE40,+CG40)</f>
        <v>0</v>
      </c>
      <c r="DJ40" s="121">
        <f>SUM(BF40,+CH40)</f>
        <v>27831</v>
      </c>
    </row>
    <row r="41" spans="1:114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110438</v>
      </c>
      <c r="E41" s="121">
        <f>SUM(F41:I41,K41)</f>
        <v>19907</v>
      </c>
      <c r="F41" s="121">
        <v>0</v>
      </c>
      <c r="G41" s="121">
        <v>0</v>
      </c>
      <c r="H41" s="121">
        <v>0</v>
      </c>
      <c r="I41" s="121">
        <v>19902</v>
      </c>
      <c r="J41" s="122" t="s">
        <v>546</v>
      </c>
      <c r="K41" s="121">
        <v>5</v>
      </c>
      <c r="L41" s="121">
        <v>90531</v>
      </c>
      <c r="M41" s="121">
        <f>SUM(N41,+U41)</f>
        <v>31884</v>
      </c>
      <c r="N41" s="121">
        <f>SUM(O41:R41,T41)</f>
        <v>31884</v>
      </c>
      <c r="O41" s="121">
        <v>0</v>
      </c>
      <c r="P41" s="121">
        <v>0</v>
      </c>
      <c r="Q41" s="121">
        <v>0</v>
      </c>
      <c r="R41" s="121">
        <v>0</v>
      </c>
      <c r="S41" s="122" t="s">
        <v>546</v>
      </c>
      <c r="T41" s="121">
        <v>31884</v>
      </c>
      <c r="U41" s="121">
        <v>0</v>
      </c>
      <c r="V41" s="121">
        <f>+SUM(D41,M41)</f>
        <v>142322</v>
      </c>
      <c r="W41" s="121">
        <f>+SUM(E41,N41)</f>
        <v>51791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19902</v>
      </c>
      <c r="AB41" s="122" t="str">
        <f>IF(+SUM(J41,S41)=0,"-",+SUM(J41,S41))</f>
        <v>-</v>
      </c>
      <c r="AC41" s="121">
        <f>+SUM(K41,T41)</f>
        <v>31889</v>
      </c>
      <c r="AD41" s="121">
        <f>+SUM(L41,U41)</f>
        <v>90531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69226</v>
      </c>
      <c r="AN41" s="121">
        <f>SUM(AO41:AR41)</f>
        <v>15052</v>
      </c>
      <c r="AO41" s="121">
        <v>15052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54174</v>
      </c>
      <c r="AY41" s="121">
        <v>53449</v>
      </c>
      <c r="AZ41" s="121">
        <v>0</v>
      </c>
      <c r="BA41" s="121">
        <v>0</v>
      </c>
      <c r="BB41" s="121">
        <v>725</v>
      </c>
      <c r="BC41" s="121">
        <v>41212</v>
      </c>
      <c r="BD41" s="121">
        <v>0</v>
      </c>
      <c r="BE41" s="121">
        <v>0</v>
      </c>
      <c r="BF41" s="121">
        <f>SUM(AE41,+AM41,+BE41)</f>
        <v>69226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31884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69226</v>
      </c>
      <c r="CR41" s="121">
        <f>SUM(AN41,+BP41)</f>
        <v>15052</v>
      </c>
      <c r="CS41" s="121">
        <f>SUM(AO41,+BQ41)</f>
        <v>15052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54174</v>
      </c>
      <c r="DC41" s="121">
        <f>SUM(AY41,+CA41)</f>
        <v>53449</v>
      </c>
      <c r="DD41" s="121">
        <f>SUM(AZ41,+CB41)</f>
        <v>0</v>
      </c>
      <c r="DE41" s="121">
        <f>SUM(BA41,+CC41)</f>
        <v>0</v>
      </c>
      <c r="DF41" s="121">
        <f>SUM(BB41,+CD41)</f>
        <v>725</v>
      </c>
      <c r="DG41" s="121">
        <f>SUM(BC41,+CE41)</f>
        <v>73096</v>
      </c>
      <c r="DH41" s="121">
        <f>SUM(BD41,+CF41)</f>
        <v>0</v>
      </c>
      <c r="DI41" s="121">
        <f>SUM(BE41,+CG41)</f>
        <v>0</v>
      </c>
      <c r="DJ41" s="121">
        <f>SUM(BF41,+CH41)</f>
        <v>69226</v>
      </c>
    </row>
    <row r="42" spans="1:114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174205</v>
      </c>
      <c r="E42" s="121">
        <f>SUM(F42:I42,K42)</f>
        <v>22598</v>
      </c>
      <c r="F42" s="121">
        <v>0</v>
      </c>
      <c r="G42" s="121">
        <v>0</v>
      </c>
      <c r="H42" s="121">
        <v>0</v>
      </c>
      <c r="I42" s="121">
        <v>22598</v>
      </c>
      <c r="J42" s="122" t="s">
        <v>546</v>
      </c>
      <c r="K42" s="121">
        <v>0</v>
      </c>
      <c r="L42" s="121">
        <v>151607</v>
      </c>
      <c r="M42" s="121">
        <f>SUM(N42,+U42)</f>
        <v>36381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546</v>
      </c>
      <c r="T42" s="121">
        <v>0</v>
      </c>
      <c r="U42" s="121">
        <v>36381</v>
      </c>
      <c r="V42" s="121">
        <f>+SUM(D42,M42)</f>
        <v>210586</v>
      </c>
      <c r="W42" s="121">
        <f>+SUM(E42,N42)</f>
        <v>22598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22598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187988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115604</v>
      </c>
      <c r="AN42" s="121">
        <f>SUM(AO42:AR42)</f>
        <v>37073</v>
      </c>
      <c r="AO42" s="121">
        <v>37073</v>
      </c>
      <c r="AP42" s="121">
        <v>0</v>
      </c>
      <c r="AQ42" s="121">
        <v>0</v>
      </c>
      <c r="AR42" s="121">
        <v>0</v>
      </c>
      <c r="AS42" s="121">
        <f>SUM(AT42:AV42)</f>
        <v>644</v>
      </c>
      <c r="AT42" s="121">
        <v>97</v>
      </c>
      <c r="AU42" s="121">
        <v>547</v>
      </c>
      <c r="AV42" s="121">
        <v>0</v>
      </c>
      <c r="AW42" s="121">
        <v>0</v>
      </c>
      <c r="AX42" s="121">
        <f>SUM(AY42:BB42)</f>
        <v>77887</v>
      </c>
      <c r="AY42" s="121">
        <v>77462</v>
      </c>
      <c r="AZ42" s="121">
        <v>356</v>
      </c>
      <c r="BA42" s="121">
        <v>69</v>
      </c>
      <c r="BB42" s="121">
        <v>0</v>
      </c>
      <c r="BC42" s="121">
        <v>51131</v>
      </c>
      <c r="BD42" s="121">
        <v>0</v>
      </c>
      <c r="BE42" s="121">
        <v>7470</v>
      </c>
      <c r="BF42" s="121">
        <f>SUM(AE42,+AM42,+BE42)</f>
        <v>123074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4253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32128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4253</v>
      </c>
      <c r="CQ42" s="121">
        <f>SUM(AM42,+BO42)</f>
        <v>115604</v>
      </c>
      <c r="CR42" s="121">
        <f>SUM(AN42,+BP42)</f>
        <v>37073</v>
      </c>
      <c r="CS42" s="121">
        <f>SUM(AO42,+BQ42)</f>
        <v>37073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644</v>
      </c>
      <c r="CX42" s="121">
        <f>SUM(AT42,+BV42)</f>
        <v>97</v>
      </c>
      <c r="CY42" s="121">
        <f>SUM(AU42,+BW42)</f>
        <v>547</v>
      </c>
      <c r="CZ42" s="121">
        <f>SUM(AV42,+BX42)</f>
        <v>0</v>
      </c>
      <c r="DA42" s="121">
        <f>SUM(AW42,+BY42)</f>
        <v>0</v>
      </c>
      <c r="DB42" s="121">
        <f>SUM(AX42,+BZ42)</f>
        <v>77887</v>
      </c>
      <c r="DC42" s="121">
        <f>SUM(AY42,+CA42)</f>
        <v>77462</v>
      </c>
      <c r="DD42" s="121">
        <f>SUM(AZ42,+CB42)</f>
        <v>356</v>
      </c>
      <c r="DE42" s="121">
        <f>SUM(BA42,+CC42)</f>
        <v>69</v>
      </c>
      <c r="DF42" s="121">
        <f>SUM(BB42,+CD42)</f>
        <v>0</v>
      </c>
      <c r="DG42" s="121">
        <f>SUM(BC42,+CE42)</f>
        <v>83259</v>
      </c>
      <c r="DH42" s="121">
        <f>SUM(BD42,+CF42)</f>
        <v>0</v>
      </c>
      <c r="DI42" s="121">
        <f>SUM(BE42,+CG42)</f>
        <v>7470</v>
      </c>
      <c r="DJ42" s="121">
        <f>SUM(BF42,+CH42)</f>
        <v>123074</v>
      </c>
    </row>
    <row r="43" spans="1:114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17689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546</v>
      </c>
      <c r="K43" s="121">
        <v>0</v>
      </c>
      <c r="L43" s="121">
        <v>17689</v>
      </c>
      <c r="M43" s="121">
        <f>SUM(N43,+U43)</f>
        <v>12425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546</v>
      </c>
      <c r="T43" s="121">
        <v>0</v>
      </c>
      <c r="U43" s="121">
        <v>12425</v>
      </c>
      <c r="V43" s="121">
        <f>+SUM(D43,M43)</f>
        <v>30114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30114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17689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12425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30114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64841</v>
      </c>
      <c r="E44" s="121">
        <f>SUM(F44:I44,K44)</f>
        <v>15709</v>
      </c>
      <c r="F44" s="121">
        <v>0</v>
      </c>
      <c r="G44" s="121">
        <v>0</v>
      </c>
      <c r="H44" s="121">
        <v>0</v>
      </c>
      <c r="I44" s="121">
        <v>14331</v>
      </c>
      <c r="J44" s="122" t="s">
        <v>546</v>
      </c>
      <c r="K44" s="121">
        <v>1378</v>
      </c>
      <c r="L44" s="121">
        <v>49132</v>
      </c>
      <c r="M44" s="121">
        <f>SUM(N44,+U44)</f>
        <v>16761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546</v>
      </c>
      <c r="T44" s="121">
        <v>0</v>
      </c>
      <c r="U44" s="121">
        <v>16761</v>
      </c>
      <c r="V44" s="121">
        <f>+SUM(D44,M44)</f>
        <v>81602</v>
      </c>
      <c r="W44" s="121">
        <f>+SUM(E44,N44)</f>
        <v>15709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14331</v>
      </c>
      <c r="AB44" s="122" t="str">
        <f>IF(+SUM(J44,S44)=0,"-",+SUM(J44,S44))</f>
        <v>-</v>
      </c>
      <c r="AC44" s="121">
        <f>+SUM(K44,T44)</f>
        <v>1378</v>
      </c>
      <c r="AD44" s="121">
        <f>+SUM(L44,U44)</f>
        <v>65893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33082</v>
      </c>
      <c r="AN44" s="121">
        <f>SUM(AO44:AR44)</f>
        <v>6802</v>
      </c>
      <c r="AO44" s="121">
        <v>6802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26280</v>
      </c>
      <c r="AY44" s="121">
        <v>25382</v>
      </c>
      <c r="AZ44" s="121">
        <v>327</v>
      </c>
      <c r="BA44" s="121">
        <v>0</v>
      </c>
      <c r="BB44" s="121">
        <v>571</v>
      </c>
      <c r="BC44" s="121">
        <v>31682</v>
      </c>
      <c r="BD44" s="121">
        <v>0</v>
      </c>
      <c r="BE44" s="121">
        <v>77</v>
      </c>
      <c r="BF44" s="121">
        <f>SUM(AE44,+AM44,+BE44)</f>
        <v>33159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1655</v>
      </c>
      <c r="BO44" s="121">
        <f>SUM(BP44,BU44,BY44,BZ44,CF44)</f>
        <v>680</v>
      </c>
      <c r="BP44" s="121">
        <f>SUM(BQ44:BT44)</f>
        <v>680</v>
      </c>
      <c r="BQ44" s="121">
        <v>680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14426</v>
      </c>
      <c r="CF44" s="121">
        <v>0</v>
      </c>
      <c r="CG44" s="121">
        <v>0</v>
      </c>
      <c r="CH44" s="121">
        <f>SUM(BG44,+BO44,+CG44)</f>
        <v>680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1655</v>
      </c>
      <c r="CQ44" s="121">
        <f>SUM(AM44,+BO44)</f>
        <v>33762</v>
      </c>
      <c r="CR44" s="121">
        <f>SUM(AN44,+BP44)</f>
        <v>7482</v>
      </c>
      <c r="CS44" s="121">
        <f>SUM(AO44,+BQ44)</f>
        <v>7482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26280</v>
      </c>
      <c r="DC44" s="121">
        <f>SUM(AY44,+CA44)</f>
        <v>25382</v>
      </c>
      <c r="DD44" s="121">
        <f>SUM(AZ44,+CB44)</f>
        <v>327</v>
      </c>
      <c r="DE44" s="121">
        <f>SUM(BA44,+CC44)</f>
        <v>0</v>
      </c>
      <c r="DF44" s="121">
        <f>SUM(BB44,+CD44)</f>
        <v>571</v>
      </c>
      <c r="DG44" s="121">
        <f>SUM(BC44,+CE44)</f>
        <v>46108</v>
      </c>
      <c r="DH44" s="121">
        <f>SUM(BD44,+CF44)</f>
        <v>0</v>
      </c>
      <c r="DI44" s="121">
        <f>SUM(BE44,+CG44)</f>
        <v>77</v>
      </c>
      <c r="DJ44" s="121">
        <f>SUM(BF44,+CH44)</f>
        <v>33839</v>
      </c>
    </row>
    <row r="45" spans="1:114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25989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546</v>
      </c>
      <c r="K45" s="121">
        <v>0</v>
      </c>
      <c r="L45" s="121">
        <v>25989</v>
      </c>
      <c r="M45" s="121">
        <f>SUM(N45,+U45)</f>
        <v>3823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546</v>
      </c>
      <c r="T45" s="121">
        <v>0</v>
      </c>
      <c r="U45" s="121">
        <v>3823</v>
      </c>
      <c r="V45" s="121">
        <f>+SUM(D45,M45)</f>
        <v>29812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29812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17307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352</v>
      </c>
      <c r="AT45" s="121">
        <v>0</v>
      </c>
      <c r="AU45" s="121">
        <v>0</v>
      </c>
      <c r="AV45" s="121">
        <v>352</v>
      </c>
      <c r="AW45" s="121">
        <v>0</v>
      </c>
      <c r="AX45" s="121">
        <f>SUM(AY45:BB45)</f>
        <v>16955</v>
      </c>
      <c r="AY45" s="121">
        <v>16955</v>
      </c>
      <c r="AZ45" s="121">
        <v>0</v>
      </c>
      <c r="BA45" s="121">
        <v>0</v>
      </c>
      <c r="BB45" s="121">
        <v>0</v>
      </c>
      <c r="BC45" s="121">
        <v>8393</v>
      </c>
      <c r="BD45" s="121">
        <v>0</v>
      </c>
      <c r="BE45" s="121">
        <v>289</v>
      </c>
      <c r="BF45" s="121">
        <f>SUM(AE45,+AM45,+BE45)</f>
        <v>17596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3823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17307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352</v>
      </c>
      <c r="CX45" s="121">
        <f>SUM(AT45,+BV45)</f>
        <v>0</v>
      </c>
      <c r="CY45" s="121">
        <f>SUM(AU45,+BW45)</f>
        <v>0</v>
      </c>
      <c r="CZ45" s="121">
        <f>SUM(AV45,+BX45)</f>
        <v>352</v>
      </c>
      <c r="DA45" s="121">
        <f>SUM(AW45,+BY45)</f>
        <v>0</v>
      </c>
      <c r="DB45" s="121">
        <f>SUM(AX45,+BZ45)</f>
        <v>16955</v>
      </c>
      <c r="DC45" s="121">
        <f>SUM(AY45,+CA45)</f>
        <v>16955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12216</v>
      </c>
      <c r="DH45" s="121">
        <f>SUM(BD45,+CF45)</f>
        <v>0</v>
      </c>
      <c r="DI45" s="121">
        <f>SUM(BE45,+CG45)</f>
        <v>289</v>
      </c>
      <c r="DJ45" s="121">
        <f>SUM(BF45,+CH45)</f>
        <v>17596</v>
      </c>
    </row>
    <row r="46" spans="1:114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38656</v>
      </c>
      <c r="E46" s="121">
        <f>SUM(F46:I46,K46)</f>
        <v>8981</v>
      </c>
      <c r="F46" s="121">
        <v>0</v>
      </c>
      <c r="G46" s="121">
        <v>0</v>
      </c>
      <c r="H46" s="121">
        <v>0</v>
      </c>
      <c r="I46" s="121">
        <v>8258</v>
      </c>
      <c r="J46" s="122" t="s">
        <v>546</v>
      </c>
      <c r="K46" s="121">
        <v>723</v>
      </c>
      <c r="L46" s="121">
        <v>29675</v>
      </c>
      <c r="M46" s="121">
        <f>SUM(N46,+U46)</f>
        <v>2409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546</v>
      </c>
      <c r="T46" s="121">
        <v>0</v>
      </c>
      <c r="U46" s="121">
        <v>2409</v>
      </c>
      <c r="V46" s="121">
        <f>+SUM(D46,M46)</f>
        <v>41065</v>
      </c>
      <c r="W46" s="121">
        <f>+SUM(E46,N46)</f>
        <v>8981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8258</v>
      </c>
      <c r="AB46" s="122" t="str">
        <f>IF(+SUM(J46,S46)=0,"-",+SUM(J46,S46))</f>
        <v>-</v>
      </c>
      <c r="AC46" s="121">
        <f>+SUM(K46,T46)</f>
        <v>723</v>
      </c>
      <c r="AD46" s="121">
        <f>+SUM(L46,U46)</f>
        <v>32084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19774</v>
      </c>
      <c r="AN46" s="121">
        <f>SUM(AO46:AR46)</f>
        <v>3360</v>
      </c>
      <c r="AO46" s="121">
        <v>3360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16414</v>
      </c>
      <c r="AY46" s="121">
        <v>16378</v>
      </c>
      <c r="AZ46" s="121">
        <v>36</v>
      </c>
      <c r="BA46" s="121">
        <v>0</v>
      </c>
      <c r="BB46" s="121">
        <v>0</v>
      </c>
      <c r="BC46" s="121">
        <v>18882</v>
      </c>
      <c r="BD46" s="121">
        <v>0</v>
      </c>
      <c r="BE46" s="121">
        <v>0</v>
      </c>
      <c r="BF46" s="121">
        <f>SUM(AE46,+AM46,+BE46)</f>
        <v>19774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2409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19774</v>
      </c>
      <c r="CR46" s="121">
        <f>SUM(AN46,+BP46)</f>
        <v>3360</v>
      </c>
      <c r="CS46" s="121">
        <f>SUM(AO46,+BQ46)</f>
        <v>3360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16414</v>
      </c>
      <c r="DC46" s="121">
        <f>SUM(AY46,+CA46)</f>
        <v>16378</v>
      </c>
      <c r="DD46" s="121">
        <f>SUM(AZ46,+CB46)</f>
        <v>36</v>
      </c>
      <c r="DE46" s="121">
        <f>SUM(BA46,+CC46)</f>
        <v>0</v>
      </c>
      <c r="DF46" s="121">
        <f>SUM(BB46,+CD46)</f>
        <v>0</v>
      </c>
      <c r="DG46" s="121">
        <f>SUM(BC46,+CE46)</f>
        <v>21291</v>
      </c>
      <c r="DH46" s="121">
        <f>SUM(BD46,+CF46)</f>
        <v>0</v>
      </c>
      <c r="DI46" s="121">
        <f>SUM(BE46,+CG46)</f>
        <v>0</v>
      </c>
      <c r="DJ46" s="121">
        <f>SUM(BF46,+CH46)</f>
        <v>19774</v>
      </c>
    </row>
    <row r="47" spans="1:114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92802</v>
      </c>
      <c r="E47" s="121">
        <f>SUM(F47:I47,K47)</f>
        <v>21212</v>
      </c>
      <c r="F47" s="121">
        <v>0</v>
      </c>
      <c r="G47" s="121">
        <v>0</v>
      </c>
      <c r="H47" s="121">
        <v>0</v>
      </c>
      <c r="I47" s="121">
        <v>16590</v>
      </c>
      <c r="J47" s="122" t="s">
        <v>546</v>
      </c>
      <c r="K47" s="121">
        <v>4622</v>
      </c>
      <c r="L47" s="121">
        <v>71590</v>
      </c>
      <c r="M47" s="121">
        <f>SUM(N47,+U47)</f>
        <v>36612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546</v>
      </c>
      <c r="T47" s="121">
        <v>0</v>
      </c>
      <c r="U47" s="121">
        <v>36612</v>
      </c>
      <c r="V47" s="121">
        <f>+SUM(D47,M47)</f>
        <v>129414</v>
      </c>
      <c r="W47" s="121">
        <f>+SUM(E47,N47)</f>
        <v>21212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16590</v>
      </c>
      <c r="AB47" s="122" t="str">
        <f>IF(+SUM(J47,S47)=0,"-",+SUM(J47,S47))</f>
        <v>-</v>
      </c>
      <c r="AC47" s="121">
        <f>+SUM(K47,T47)</f>
        <v>4622</v>
      </c>
      <c r="AD47" s="121">
        <f>+SUM(L47,U47)</f>
        <v>108202</v>
      </c>
      <c r="AE47" s="121">
        <f>SUM(AF47,+AK47)</f>
        <v>19</v>
      </c>
      <c r="AF47" s="121">
        <f>SUM(AG47:AJ47)</f>
        <v>19</v>
      </c>
      <c r="AG47" s="121">
        <v>0</v>
      </c>
      <c r="AH47" s="121">
        <v>0</v>
      </c>
      <c r="AI47" s="121">
        <v>19</v>
      </c>
      <c r="AJ47" s="121">
        <v>0</v>
      </c>
      <c r="AK47" s="121">
        <v>0</v>
      </c>
      <c r="AL47" s="121">
        <v>0</v>
      </c>
      <c r="AM47" s="121">
        <f>SUM(AN47,AS47,AW47,AX47,BD47)</f>
        <v>66420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2190</v>
      </c>
      <c r="AT47" s="121">
        <v>0</v>
      </c>
      <c r="AU47" s="121">
        <v>752</v>
      </c>
      <c r="AV47" s="121">
        <v>1438</v>
      </c>
      <c r="AW47" s="121">
        <v>0</v>
      </c>
      <c r="AX47" s="121">
        <f>SUM(AY47:BB47)</f>
        <v>64230</v>
      </c>
      <c r="AY47" s="121">
        <v>52608</v>
      </c>
      <c r="AZ47" s="121">
        <v>8967</v>
      </c>
      <c r="BA47" s="121">
        <v>2420</v>
      </c>
      <c r="BB47" s="121">
        <v>235</v>
      </c>
      <c r="BC47" s="121">
        <v>26363</v>
      </c>
      <c r="BD47" s="121">
        <v>0</v>
      </c>
      <c r="BE47" s="121">
        <v>0</v>
      </c>
      <c r="BF47" s="121">
        <f>SUM(AE47,+AM47,+BE47)</f>
        <v>66439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36612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19</v>
      </c>
      <c r="CJ47" s="121">
        <f>SUM(AF47,+BH47)</f>
        <v>19</v>
      </c>
      <c r="CK47" s="121">
        <f>SUM(AG47,+BI47)</f>
        <v>0</v>
      </c>
      <c r="CL47" s="121">
        <f>SUM(AH47,+BJ47)</f>
        <v>0</v>
      </c>
      <c r="CM47" s="121">
        <f>SUM(AI47,+BK47)</f>
        <v>19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66420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2190</v>
      </c>
      <c r="CX47" s="121">
        <f>SUM(AT47,+BV47)</f>
        <v>0</v>
      </c>
      <c r="CY47" s="121">
        <f>SUM(AU47,+BW47)</f>
        <v>752</v>
      </c>
      <c r="CZ47" s="121">
        <f>SUM(AV47,+BX47)</f>
        <v>1438</v>
      </c>
      <c r="DA47" s="121">
        <f>SUM(AW47,+BY47)</f>
        <v>0</v>
      </c>
      <c r="DB47" s="121">
        <f>SUM(AX47,+BZ47)</f>
        <v>64230</v>
      </c>
      <c r="DC47" s="121">
        <f>SUM(AY47,+CA47)</f>
        <v>52608</v>
      </c>
      <c r="DD47" s="121">
        <f>SUM(AZ47,+CB47)</f>
        <v>8967</v>
      </c>
      <c r="DE47" s="121">
        <f>SUM(BA47,+CC47)</f>
        <v>2420</v>
      </c>
      <c r="DF47" s="121">
        <f>SUM(BB47,+CD47)</f>
        <v>235</v>
      </c>
      <c r="DG47" s="121">
        <f>SUM(BC47,+CE47)</f>
        <v>62975</v>
      </c>
      <c r="DH47" s="121">
        <f>SUM(BD47,+CF47)</f>
        <v>0</v>
      </c>
      <c r="DI47" s="121">
        <f>SUM(BE47,+CG47)</f>
        <v>0</v>
      </c>
      <c r="DJ47" s="121">
        <f>SUM(BF47,+CH47)</f>
        <v>66439</v>
      </c>
    </row>
    <row r="48" spans="1:114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100094</v>
      </c>
      <c r="E48" s="121">
        <f>SUM(F48:I48,K48)</f>
        <v>16284</v>
      </c>
      <c r="F48" s="121">
        <v>0</v>
      </c>
      <c r="G48" s="121">
        <v>0</v>
      </c>
      <c r="H48" s="121">
        <v>0</v>
      </c>
      <c r="I48" s="121">
        <v>13912</v>
      </c>
      <c r="J48" s="122" t="s">
        <v>546</v>
      </c>
      <c r="K48" s="121">
        <v>2372</v>
      </c>
      <c r="L48" s="121">
        <v>83810</v>
      </c>
      <c r="M48" s="121">
        <f>SUM(N48,+U48)</f>
        <v>22988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546</v>
      </c>
      <c r="T48" s="121">
        <v>0</v>
      </c>
      <c r="U48" s="121">
        <v>22988</v>
      </c>
      <c r="V48" s="121">
        <f>+SUM(D48,M48)</f>
        <v>123082</v>
      </c>
      <c r="W48" s="121">
        <f>+SUM(E48,N48)</f>
        <v>16284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13912</v>
      </c>
      <c r="AB48" s="122" t="str">
        <f>IF(+SUM(J48,S48)=0,"-",+SUM(J48,S48))</f>
        <v>-</v>
      </c>
      <c r="AC48" s="121">
        <f>+SUM(K48,T48)</f>
        <v>2372</v>
      </c>
      <c r="AD48" s="121">
        <f>+SUM(L48,U48)</f>
        <v>106798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78471</v>
      </c>
      <c r="AN48" s="121">
        <f>SUM(AO48:AR48)</f>
        <v>12119</v>
      </c>
      <c r="AO48" s="121">
        <v>12119</v>
      </c>
      <c r="AP48" s="121">
        <v>0</v>
      </c>
      <c r="AQ48" s="121">
        <v>0</v>
      </c>
      <c r="AR48" s="121">
        <v>0</v>
      </c>
      <c r="AS48" s="121">
        <f>SUM(AT48:AV48)</f>
        <v>61931</v>
      </c>
      <c r="AT48" s="121">
        <v>48879</v>
      </c>
      <c r="AU48" s="121">
        <v>7876</v>
      </c>
      <c r="AV48" s="121">
        <v>5176</v>
      </c>
      <c r="AW48" s="121">
        <v>0</v>
      </c>
      <c r="AX48" s="121">
        <f>SUM(AY48:BB48)</f>
        <v>4421</v>
      </c>
      <c r="AY48" s="121">
        <v>0</v>
      </c>
      <c r="AZ48" s="121">
        <v>0</v>
      </c>
      <c r="BA48" s="121">
        <v>0</v>
      </c>
      <c r="BB48" s="121">
        <v>4421</v>
      </c>
      <c r="BC48" s="121">
        <v>21623</v>
      </c>
      <c r="BD48" s="121">
        <v>0</v>
      </c>
      <c r="BE48" s="121">
        <v>0</v>
      </c>
      <c r="BF48" s="121">
        <f>SUM(AE48,+AM48,+BE48)</f>
        <v>78471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22988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78471</v>
      </c>
      <c r="CR48" s="121">
        <f>SUM(AN48,+BP48)</f>
        <v>12119</v>
      </c>
      <c r="CS48" s="121">
        <f>SUM(AO48,+BQ48)</f>
        <v>12119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61931</v>
      </c>
      <c r="CX48" s="121">
        <f>SUM(AT48,+BV48)</f>
        <v>48879</v>
      </c>
      <c r="CY48" s="121">
        <f>SUM(AU48,+BW48)</f>
        <v>7876</v>
      </c>
      <c r="CZ48" s="121">
        <f>SUM(AV48,+BX48)</f>
        <v>5176</v>
      </c>
      <c r="DA48" s="121">
        <f>SUM(AW48,+BY48)</f>
        <v>0</v>
      </c>
      <c r="DB48" s="121">
        <f>SUM(AX48,+BZ48)</f>
        <v>4421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4421</v>
      </c>
      <c r="DG48" s="121">
        <f>SUM(BC48,+CE48)</f>
        <v>44611</v>
      </c>
      <c r="DH48" s="121">
        <f>SUM(BD48,+CF48)</f>
        <v>0</v>
      </c>
      <c r="DI48" s="121">
        <f>SUM(BE48,+CG48)</f>
        <v>0</v>
      </c>
      <c r="DJ48" s="121">
        <f>SUM(BF48,+CH48)</f>
        <v>78471</v>
      </c>
    </row>
    <row r="49" spans="1:114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22683</v>
      </c>
      <c r="E49" s="121">
        <f>SUM(F49:I49,K49)</f>
        <v>11745</v>
      </c>
      <c r="F49" s="121">
        <v>0</v>
      </c>
      <c r="G49" s="121">
        <v>0</v>
      </c>
      <c r="H49" s="121">
        <v>0</v>
      </c>
      <c r="I49" s="121">
        <v>11078</v>
      </c>
      <c r="J49" s="122" t="s">
        <v>546</v>
      </c>
      <c r="K49" s="121">
        <v>667</v>
      </c>
      <c r="L49" s="121">
        <v>10938</v>
      </c>
      <c r="M49" s="121">
        <f>SUM(N49,+U49)</f>
        <v>20795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546</v>
      </c>
      <c r="T49" s="121">
        <v>0</v>
      </c>
      <c r="U49" s="121">
        <v>20795</v>
      </c>
      <c r="V49" s="121">
        <f>+SUM(D49,M49)</f>
        <v>43478</v>
      </c>
      <c r="W49" s="121">
        <f>+SUM(E49,N49)</f>
        <v>11745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11078</v>
      </c>
      <c r="AB49" s="122" t="str">
        <f>IF(+SUM(J49,S49)=0,"-",+SUM(J49,S49))</f>
        <v>-</v>
      </c>
      <c r="AC49" s="121">
        <f>+SUM(K49,T49)</f>
        <v>667</v>
      </c>
      <c r="AD49" s="121">
        <f>+SUM(L49,U49)</f>
        <v>31733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9833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921</v>
      </c>
      <c r="AT49" s="121">
        <v>4</v>
      </c>
      <c r="AU49" s="121">
        <v>0</v>
      </c>
      <c r="AV49" s="121">
        <v>917</v>
      </c>
      <c r="AW49" s="121">
        <v>0</v>
      </c>
      <c r="AX49" s="121">
        <f>SUM(AY49:BB49)</f>
        <v>8912</v>
      </c>
      <c r="AY49" s="121">
        <v>6279</v>
      </c>
      <c r="AZ49" s="121">
        <v>1511</v>
      </c>
      <c r="BA49" s="121">
        <v>1122</v>
      </c>
      <c r="BB49" s="121">
        <v>0</v>
      </c>
      <c r="BC49" s="121">
        <v>12850</v>
      </c>
      <c r="BD49" s="121">
        <v>0</v>
      </c>
      <c r="BE49" s="121">
        <v>0</v>
      </c>
      <c r="BF49" s="121">
        <f>SUM(AE49,+AM49,+BE49)</f>
        <v>9833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20795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9833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921</v>
      </c>
      <c r="CX49" s="121">
        <f>SUM(AT49,+BV49)</f>
        <v>4</v>
      </c>
      <c r="CY49" s="121">
        <f>SUM(AU49,+BW49)</f>
        <v>0</v>
      </c>
      <c r="CZ49" s="121">
        <f>SUM(AV49,+BX49)</f>
        <v>917</v>
      </c>
      <c r="DA49" s="121">
        <f>SUM(AW49,+BY49)</f>
        <v>0</v>
      </c>
      <c r="DB49" s="121">
        <f>SUM(AX49,+BZ49)</f>
        <v>8912</v>
      </c>
      <c r="DC49" s="121">
        <f>SUM(AY49,+CA49)</f>
        <v>6279</v>
      </c>
      <c r="DD49" s="121">
        <f>SUM(AZ49,+CB49)</f>
        <v>1511</v>
      </c>
      <c r="DE49" s="121">
        <f>SUM(BA49,+CC49)</f>
        <v>1122</v>
      </c>
      <c r="DF49" s="121">
        <f>SUM(BB49,+CD49)</f>
        <v>0</v>
      </c>
      <c r="DG49" s="121">
        <f>SUM(BC49,+CE49)</f>
        <v>33645</v>
      </c>
      <c r="DH49" s="121">
        <f>SUM(BD49,+CF49)</f>
        <v>0</v>
      </c>
      <c r="DI49" s="121">
        <f>SUM(BE49,+CG49)</f>
        <v>0</v>
      </c>
      <c r="DJ49" s="121">
        <f>SUM(BF49,+CH49)</f>
        <v>9833</v>
      </c>
    </row>
    <row r="50" spans="1:114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35446</v>
      </c>
      <c r="E50" s="121">
        <f>SUM(F50:I50,K50)</f>
        <v>11644</v>
      </c>
      <c r="F50" s="121">
        <v>0</v>
      </c>
      <c r="G50" s="121">
        <v>0</v>
      </c>
      <c r="H50" s="121">
        <v>0</v>
      </c>
      <c r="I50" s="121">
        <v>7433</v>
      </c>
      <c r="J50" s="122" t="s">
        <v>546</v>
      </c>
      <c r="K50" s="121">
        <v>4211</v>
      </c>
      <c r="L50" s="121">
        <v>23802</v>
      </c>
      <c r="M50" s="121">
        <f>SUM(N50,+U50)</f>
        <v>58123</v>
      </c>
      <c r="N50" s="121">
        <f>SUM(O50:R50,T50)</f>
        <v>6543</v>
      </c>
      <c r="O50" s="121">
        <v>0</v>
      </c>
      <c r="P50" s="121">
        <v>0</v>
      </c>
      <c r="Q50" s="121">
        <v>0</v>
      </c>
      <c r="R50" s="121">
        <v>6543</v>
      </c>
      <c r="S50" s="122" t="s">
        <v>546</v>
      </c>
      <c r="T50" s="121">
        <v>0</v>
      </c>
      <c r="U50" s="121">
        <v>51580</v>
      </c>
      <c r="V50" s="121">
        <f>+SUM(D50,M50)</f>
        <v>93569</v>
      </c>
      <c r="W50" s="121">
        <f>+SUM(E50,N50)</f>
        <v>18187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13976</v>
      </c>
      <c r="AB50" s="122" t="str">
        <f>IF(+SUM(J50,S50)=0,"-",+SUM(J50,S50))</f>
        <v>-</v>
      </c>
      <c r="AC50" s="121">
        <f>+SUM(K50,T50)</f>
        <v>4211</v>
      </c>
      <c r="AD50" s="121">
        <f>+SUM(L50,U50)</f>
        <v>75382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24085</v>
      </c>
      <c r="AN50" s="121">
        <f>SUM(AO50:AR50)</f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f>SUM(AT50:AV50)</f>
        <v>2058</v>
      </c>
      <c r="AT50" s="121">
        <v>1262</v>
      </c>
      <c r="AU50" s="121">
        <v>699</v>
      </c>
      <c r="AV50" s="121">
        <v>97</v>
      </c>
      <c r="AW50" s="121">
        <v>0</v>
      </c>
      <c r="AX50" s="121">
        <f>SUM(AY50:BB50)</f>
        <v>22027</v>
      </c>
      <c r="AY50" s="121">
        <v>16316</v>
      </c>
      <c r="AZ50" s="121">
        <v>3857</v>
      </c>
      <c r="BA50" s="121">
        <v>1854</v>
      </c>
      <c r="BB50" s="121">
        <v>0</v>
      </c>
      <c r="BC50" s="121">
        <v>11361</v>
      </c>
      <c r="BD50" s="121">
        <v>0</v>
      </c>
      <c r="BE50" s="121">
        <v>0</v>
      </c>
      <c r="BF50" s="121">
        <f>SUM(AE50,+AM50,+BE50)</f>
        <v>24085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20655</v>
      </c>
      <c r="BO50" s="121">
        <f>SUM(BP50,BU50,BY50,BZ50,CF50)</f>
        <v>4985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4985</v>
      </c>
      <c r="CA50" s="121">
        <v>4985</v>
      </c>
      <c r="CB50" s="121">
        <v>0</v>
      </c>
      <c r="CC50" s="121">
        <v>0</v>
      </c>
      <c r="CD50" s="121">
        <v>0</v>
      </c>
      <c r="CE50" s="121">
        <v>32483</v>
      </c>
      <c r="CF50" s="121">
        <v>0</v>
      </c>
      <c r="CG50" s="121">
        <v>0</v>
      </c>
      <c r="CH50" s="121">
        <f>SUM(BG50,+BO50,+CG50)</f>
        <v>4985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20655</v>
      </c>
      <c r="CQ50" s="121">
        <f>SUM(AM50,+BO50)</f>
        <v>29070</v>
      </c>
      <c r="CR50" s="121">
        <f>SUM(AN50,+BP50)</f>
        <v>0</v>
      </c>
      <c r="CS50" s="121">
        <f>SUM(AO50,+BQ50)</f>
        <v>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2058</v>
      </c>
      <c r="CX50" s="121">
        <f>SUM(AT50,+BV50)</f>
        <v>1262</v>
      </c>
      <c r="CY50" s="121">
        <f>SUM(AU50,+BW50)</f>
        <v>699</v>
      </c>
      <c r="CZ50" s="121">
        <f>SUM(AV50,+BX50)</f>
        <v>97</v>
      </c>
      <c r="DA50" s="121">
        <f>SUM(AW50,+BY50)</f>
        <v>0</v>
      </c>
      <c r="DB50" s="121">
        <f>SUM(AX50,+BZ50)</f>
        <v>27012</v>
      </c>
      <c r="DC50" s="121">
        <f>SUM(AY50,+CA50)</f>
        <v>21301</v>
      </c>
      <c r="DD50" s="121">
        <f>SUM(AZ50,+CB50)</f>
        <v>3857</v>
      </c>
      <c r="DE50" s="121">
        <f>SUM(BA50,+CC50)</f>
        <v>1854</v>
      </c>
      <c r="DF50" s="121">
        <f>SUM(BB50,+CD50)</f>
        <v>0</v>
      </c>
      <c r="DG50" s="121">
        <f>SUM(BC50,+CE50)</f>
        <v>43844</v>
      </c>
      <c r="DH50" s="121">
        <f>SUM(BD50,+CF50)</f>
        <v>0</v>
      </c>
      <c r="DI50" s="121">
        <f>SUM(BE50,+CG50)</f>
        <v>0</v>
      </c>
      <c r="DJ50" s="121">
        <f>SUM(BF50,+CH50)</f>
        <v>29070</v>
      </c>
    </row>
    <row r="51" spans="1:114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8185</v>
      </c>
      <c r="E51" s="121">
        <f>SUM(F51:I51,K51)</f>
        <v>815</v>
      </c>
      <c r="F51" s="121">
        <v>0</v>
      </c>
      <c r="G51" s="121">
        <v>0</v>
      </c>
      <c r="H51" s="121">
        <v>0</v>
      </c>
      <c r="I51" s="121">
        <v>744</v>
      </c>
      <c r="J51" s="122" t="s">
        <v>546</v>
      </c>
      <c r="K51" s="121">
        <v>71</v>
      </c>
      <c r="L51" s="121">
        <v>7370</v>
      </c>
      <c r="M51" s="121">
        <f>SUM(N51,+U51)</f>
        <v>5864</v>
      </c>
      <c r="N51" s="121">
        <f>SUM(O51:R51,T51)</f>
        <v>812</v>
      </c>
      <c r="O51" s="121">
        <v>0</v>
      </c>
      <c r="P51" s="121">
        <v>0</v>
      </c>
      <c r="Q51" s="121">
        <v>0</v>
      </c>
      <c r="R51" s="121">
        <v>812</v>
      </c>
      <c r="S51" s="122" t="s">
        <v>546</v>
      </c>
      <c r="T51" s="121">
        <v>0</v>
      </c>
      <c r="U51" s="121">
        <v>5052</v>
      </c>
      <c r="V51" s="121">
        <f>+SUM(D51,M51)</f>
        <v>14049</v>
      </c>
      <c r="W51" s="121">
        <f>+SUM(E51,N51)</f>
        <v>1627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1556</v>
      </c>
      <c r="AB51" s="122" t="str">
        <f>IF(+SUM(J51,S51)=0,"-",+SUM(J51,S51))</f>
        <v>-</v>
      </c>
      <c r="AC51" s="121">
        <f>+SUM(K51,T51)</f>
        <v>71</v>
      </c>
      <c r="AD51" s="121">
        <f>+SUM(L51,U51)</f>
        <v>12422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4996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4996</v>
      </c>
      <c r="AY51" s="121">
        <v>4291</v>
      </c>
      <c r="AZ51" s="121">
        <v>141</v>
      </c>
      <c r="BA51" s="121">
        <v>564</v>
      </c>
      <c r="BB51" s="121">
        <v>0</v>
      </c>
      <c r="BC51" s="121">
        <v>3189</v>
      </c>
      <c r="BD51" s="121">
        <v>0</v>
      </c>
      <c r="BE51" s="121">
        <v>0</v>
      </c>
      <c r="BF51" s="121">
        <f>SUM(AE51,+AM51,+BE51)</f>
        <v>4996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3985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1879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3985</v>
      </c>
      <c r="CQ51" s="121">
        <f>SUM(AM51,+BO51)</f>
        <v>4996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4996</v>
      </c>
      <c r="DC51" s="121">
        <f>SUM(AY51,+CA51)</f>
        <v>4291</v>
      </c>
      <c r="DD51" s="121">
        <f>SUM(AZ51,+CB51)</f>
        <v>141</v>
      </c>
      <c r="DE51" s="121">
        <f>SUM(BA51,+CC51)</f>
        <v>564</v>
      </c>
      <c r="DF51" s="121">
        <f>SUM(BB51,+CD51)</f>
        <v>0</v>
      </c>
      <c r="DG51" s="121">
        <f>SUM(BC51,+CE51)</f>
        <v>5068</v>
      </c>
      <c r="DH51" s="121">
        <f>SUM(BD51,+CF51)</f>
        <v>0</v>
      </c>
      <c r="DI51" s="121">
        <f>SUM(BE51,+CG51)</f>
        <v>0</v>
      </c>
      <c r="DJ51" s="121">
        <f>SUM(BF51,+CH51)</f>
        <v>4996</v>
      </c>
    </row>
    <row r="52" spans="1:114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23967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546</v>
      </c>
      <c r="K52" s="121">
        <v>0</v>
      </c>
      <c r="L52" s="121">
        <v>23967</v>
      </c>
      <c r="M52" s="121">
        <f>SUM(N52,+U52)</f>
        <v>4738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546</v>
      </c>
      <c r="T52" s="121">
        <v>0</v>
      </c>
      <c r="U52" s="121">
        <v>4738</v>
      </c>
      <c r="V52" s="121">
        <f>+SUM(D52,M52)</f>
        <v>28705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28705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2525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21442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4738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2525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26180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18618</v>
      </c>
      <c r="E53" s="121">
        <f>SUM(F53:I53,K53)</f>
        <v>6563</v>
      </c>
      <c r="F53" s="121">
        <v>0</v>
      </c>
      <c r="G53" s="121">
        <v>0</v>
      </c>
      <c r="H53" s="121">
        <v>0</v>
      </c>
      <c r="I53" s="121">
        <v>6201</v>
      </c>
      <c r="J53" s="122" t="s">
        <v>546</v>
      </c>
      <c r="K53" s="121">
        <v>362</v>
      </c>
      <c r="L53" s="121">
        <v>12055</v>
      </c>
      <c r="M53" s="121">
        <f>SUM(N53,+U53)</f>
        <v>20185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546</v>
      </c>
      <c r="T53" s="121">
        <v>0</v>
      </c>
      <c r="U53" s="121">
        <v>20185</v>
      </c>
      <c r="V53" s="121">
        <f>+SUM(D53,M53)</f>
        <v>38803</v>
      </c>
      <c r="W53" s="121">
        <f>+SUM(E53,N53)</f>
        <v>6563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6201</v>
      </c>
      <c r="AB53" s="122" t="str">
        <f>IF(+SUM(J53,S53)=0,"-",+SUM(J53,S53))</f>
        <v>-</v>
      </c>
      <c r="AC53" s="121">
        <f>+SUM(K53,T53)</f>
        <v>362</v>
      </c>
      <c r="AD53" s="121">
        <f>+SUM(L53,U53)</f>
        <v>32240</v>
      </c>
      <c r="AE53" s="121">
        <f>SUM(AF53,+AK53)</f>
        <v>1</v>
      </c>
      <c r="AF53" s="121">
        <f>SUM(AG53:AJ53)</f>
        <v>1</v>
      </c>
      <c r="AG53" s="121">
        <v>1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9425</v>
      </c>
      <c r="AN53" s="121">
        <f>SUM(AO53:AR53)</f>
        <v>268</v>
      </c>
      <c r="AO53" s="121">
        <v>268</v>
      </c>
      <c r="AP53" s="121">
        <v>0</v>
      </c>
      <c r="AQ53" s="121">
        <v>0</v>
      </c>
      <c r="AR53" s="121">
        <v>0</v>
      </c>
      <c r="AS53" s="121">
        <f>SUM(AT53:AV53)</f>
        <v>1871</v>
      </c>
      <c r="AT53" s="121">
        <v>1086</v>
      </c>
      <c r="AU53" s="121">
        <v>178</v>
      </c>
      <c r="AV53" s="121">
        <v>607</v>
      </c>
      <c r="AW53" s="121">
        <v>0</v>
      </c>
      <c r="AX53" s="121">
        <f>SUM(AY53:BB53)</f>
        <v>7286</v>
      </c>
      <c r="AY53" s="121">
        <v>5478</v>
      </c>
      <c r="AZ53" s="121">
        <v>1788</v>
      </c>
      <c r="BA53" s="121">
        <v>20</v>
      </c>
      <c r="BB53" s="121">
        <v>0</v>
      </c>
      <c r="BC53" s="121">
        <v>9192</v>
      </c>
      <c r="BD53" s="121">
        <v>0</v>
      </c>
      <c r="BE53" s="121">
        <v>0</v>
      </c>
      <c r="BF53" s="121">
        <f>SUM(AE53,+AM53,+BE53)</f>
        <v>9426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20185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1</v>
      </c>
      <c r="CJ53" s="121">
        <f>SUM(AF53,+BH53)</f>
        <v>1</v>
      </c>
      <c r="CK53" s="121">
        <f>SUM(AG53,+BI53)</f>
        <v>1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9425</v>
      </c>
      <c r="CR53" s="121">
        <f>SUM(AN53,+BP53)</f>
        <v>268</v>
      </c>
      <c r="CS53" s="121">
        <f>SUM(AO53,+BQ53)</f>
        <v>268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1871</v>
      </c>
      <c r="CX53" s="121">
        <f>SUM(AT53,+BV53)</f>
        <v>1086</v>
      </c>
      <c r="CY53" s="121">
        <f>SUM(AU53,+BW53)</f>
        <v>178</v>
      </c>
      <c r="CZ53" s="121">
        <f>SUM(AV53,+BX53)</f>
        <v>607</v>
      </c>
      <c r="DA53" s="121">
        <f>SUM(AW53,+BY53)</f>
        <v>0</v>
      </c>
      <c r="DB53" s="121">
        <f>SUM(AX53,+BZ53)</f>
        <v>7286</v>
      </c>
      <c r="DC53" s="121">
        <f>SUM(AY53,+CA53)</f>
        <v>5478</v>
      </c>
      <c r="DD53" s="121">
        <f>SUM(AZ53,+CB53)</f>
        <v>1788</v>
      </c>
      <c r="DE53" s="121">
        <f>SUM(BA53,+CC53)</f>
        <v>20</v>
      </c>
      <c r="DF53" s="121">
        <f>SUM(BB53,+CD53)</f>
        <v>0</v>
      </c>
      <c r="DG53" s="121">
        <f>SUM(BC53,+CE53)</f>
        <v>29377</v>
      </c>
      <c r="DH53" s="121">
        <f>SUM(BD53,+CF53)</f>
        <v>0</v>
      </c>
      <c r="DI53" s="121">
        <f>SUM(BE53,+CG53)</f>
        <v>0</v>
      </c>
      <c r="DJ53" s="121">
        <f>SUM(BF53,+CH53)</f>
        <v>9426</v>
      </c>
    </row>
    <row r="54" spans="1:114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8631</v>
      </c>
      <c r="E54" s="121">
        <f>SUM(F54:I54,K54)</f>
        <v>1196</v>
      </c>
      <c r="F54" s="121">
        <v>0</v>
      </c>
      <c r="G54" s="121">
        <v>0</v>
      </c>
      <c r="H54" s="121">
        <v>0</v>
      </c>
      <c r="I54" s="121">
        <v>1117</v>
      </c>
      <c r="J54" s="122" t="s">
        <v>546</v>
      </c>
      <c r="K54" s="121">
        <v>79</v>
      </c>
      <c r="L54" s="121">
        <v>7435</v>
      </c>
      <c r="M54" s="121">
        <f>SUM(N54,+U54)</f>
        <v>4255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546</v>
      </c>
      <c r="T54" s="121">
        <v>0</v>
      </c>
      <c r="U54" s="121">
        <v>4255</v>
      </c>
      <c r="V54" s="121">
        <f>+SUM(D54,M54)</f>
        <v>12886</v>
      </c>
      <c r="W54" s="121">
        <f>+SUM(E54,N54)</f>
        <v>1196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1117</v>
      </c>
      <c r="AB54" s="122" t="str">
        <f>IF(+SUM(J54,S54)=0,"-",+SUM(J54,S54))</f>
        <v>-</v>
      </c>
      <c r="AC54" s="121">
        <f>+SUM(K54,T54)</f>
        <v>79</v>
      </c>
      <c r="AD54" s="121">
        <f>+SUM(L54,U54)</f>
        <v>11690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3383</v>
      </c>
      <c r="AN54" s="121">
        <f>SUM(AO54:AR54)</f>
        <v>1572</v>
      </c>
      <c r="AO54" s="121">
        <v>0</v>
      </c>
      <c r="AP54" s="121">
        <v>0</v>
      </c>
      <c r="AQ54" s="121">
        <v>1572</v>
      </c>
      <c r="AR54" s="121">
        <v>0</v>
      </c>
      <c r="AS54" s="121">
        <f>SUM(AT54:AV54)</f>
        <v>1811</v>
      </c>
      <c r="AT54" s="121">
        <v>718</v>
      </c>
      <c r="AU54" s="121">
        <v>547</v>
      </c>
      <c r="AV54" s="121">
        <v>546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5248</v>
      </c>
      <c r="BD54" s="121">
        <v>0</v>
      </c>
      <c r="BE54" s="121">
        <v>0</v>
      </c>
      <c r="BF54" s="121">
        <f>SUM(AE54,+AM54,+BE54)</f>
        <v>3383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4255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3383</v>
      </c>
      <c r="CR54" s="121">
        <f>SUM(AN54,+BP54)</f>
        <v>1572</v>
      </c>
      <c r="CS54" s="121">
        <f>SUM(AO54,+BQ54)</f>
        <v>0</v>
      </c>
      <c r="CT54" s="121">
        <f>SUM(AP54,+BR54)</f>
        <v>0</v>
      </c>
      <c r="CU54" s="121">
        <f>SUM(AQ54,+BS54)</f>
        <v>1572</v>
      </c>
      <c r="CV54" s="121">
        <f>SUM(AR54,+BT54)</f>
        <v>0</v>
      </c>
      <c r="CW54" s="121">
        <f>SUM(AS54,+BU54)</f>
        <v>1811</v>
      </c>
      <c r="CX54" s="121">
        <f>SUM(AT54,+BV54)</f>
        <v>718</v>
      </c>
      <c r="CY54" s="121">
        <f>SUM(AU54,+BW54)</f>
        <v>547</v>
      </c>
      <c r="CZ54" s="121">
        <f>SUM(AV54,+BX54)</f>
        <v>546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9503</v>
      </c>
      <c r="DH54" s="121">
        <f>SUM(BD54,+CF54)</f>
        <v>0</v>
      </c>
      <c r="DI54" s="121">
        <f>SUM(BE54,+CG54)</f>
        <v>0</v>
      </c>
      <c r="DJ54" s="121">
        <f>SUM(BF54,+CH54)</f>
        <v>3383</v>
      </c>
    </row>
    <row r="55" spans="1:114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14529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546</v>
      </c>
      <c r="K55" s="121">
        <v>0</v>
      </c>
      <c r="L55" s="121">
        <v>14529</v>
      </c>
      <c r="M55" s="121">
        <f>SUM(N55,+U55)</f>
        <v>4951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546</v>
      </c>
      <c r="T55" s="121">
        <v>0</v>
      </c>
      <c r="U55" s="121">
        <v>4951</v>
      </c>
      <c r="V55" s="121">
        <f>+SUM(D55,M55)</f>
        <v>19480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19480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5457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5457</v>
      </c>
      <c r="AY55" s="121">
        <v>3024</v>
      </c>
      <c r="AZ55" s="121">
        <v>0</v>
      </c>
      <c r="BA55" s="121">
        <v>2433</v>
      </c>
      <c r="BB55" s="121">
        <v>0</v>
      </c>
      <c r="BC55" s="121">
        <v>9072</v>
      </c>
      <c r="BD55" s="121">
        <v>0</v>
      </c>
      <c r="BE55" s="121">
        <v>0</v>
      </c>
      <c r="BF55" s="121">
        <f>SUM(AE55,+AM55,+BE55)</f>
        <v>5457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4951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5457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5457</v>
      </c>
      <c r="DC55" s="121">
        <f>SUM(AY55,+CA55)</f>
        <v>3024</v>
      </c>
      <c r="DD55" s="121">
        <f>SUM(AZ55,+CB55)</f>
        <v>0</v>
      </c>
      <c r="DE55" s="121">
        <f>SUM(BA55,+CC55)</f>
        <v>2433</v>
      </c>
      <c r="DF55" s="121">
        <f>SUM(BB55,+CD55)</f>
        <v>0</v>
      </c>
      <c r="DG55" s="121">
        <f>SUM(BC55,+CE55)</f>
        <v>14023</v>
      </c>
      <c r="DH55" s="121">
        <f>SUM(BD55,+CF55)</f>
        <v>0</v>
      </c>
      <c r="DI55" s="121">
        <f>SUM(BE55,+CG55)</f>
        <v>0</v>
      </c>
      <c r="DJ55" s="121">
        <f>SUM(BF55,+CH55)</f>
        <v>5457</v>
      </c>
    </row>
    <row r="56" spans="1:114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11415</v>
      </c>
      <c r="E56" s="121">
        <f>SUM(F56:I56,K56)</f>
        <v>1720</v>
      </c>
      <c r="F56" s="121">
        <v>0</v>
      </c>
      <c r="G56" s="121">
        <v>0</v>
      </c>
      <c r="H56" s="121">
        <v>0</v>
      </c>
      <c r="I56" s="121">
        <v>1720</v>
      </c>
      <c r="J56" s="122" t="s">
        <v>546</v>
      </c>
      <c r="K56" s="121">
        <v>0</v>
      </c>
      <c r="L56" s="121">
        <v>9695</v>
      </c>
      <c r="M56" s="121">
        <f>SUM(N56,+U56)</f>
        <v>10309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546</v>
      </c>
      <c r="T56" s="121">
        <v>0</v>
      </c>
      <c r="U56" s="121">
        <v>10309</v>
      </c>
      <c r="V56" s="121">
        <f>+SUM(D56,M56)</f>
        <v>21724</v>
      </c>
      <c r="W56" s="121">
        <f>+SUM(E56,N56)</f>
        <v>1720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1720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20004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5047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5047</v>
      </c>
      <c r="AY56" s="121">
        <v>1440</v>
      </c>
      <c r="AZ56" s="121">
        <v>2538</v>
      </c>
      <c r="BA56" s="121">
        <v>1069</v>
      </c>
      <c r="BB56" s="121">
        <v>0</v>
      </c>
      <c r="BC56" s="121">
        <v>6368</v>
      </c>
      <c r="BD56" s="121">
        <v>0</v>
      </c>
      <c r="BE56" s="121">
        <v>0</v>
      </c>
      <c r="BF56" s="121">
        <f>SUM(AE56,+AM56,+BE56)</f>
        <v>5047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10309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5047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5047</v>
      </c>
      <c r="DC56" s="121">
        <f>SUM(AY56,+CA56)</f>
        <v>1440</v>
      </c>
      <c r="DD56" s="121">
        <f>SUM(AZ56,+CB56)</f>
        <v>2538</v>
      </c>
      <c r="DE56" s="121">
        <f>SUM(BA56,+CC56)</f>
        <v>1069</v>
      </c>
      <c r="DF56" s="121">
        <f>SUM(BB56,+CD56)</f>
        <v>0</v>
      </c>
      <c r="DG56" s="121">
        <f>SUM(BC56,+CE56)</f>
        <v>16677</v>
      </c>
      <c r="DH56" s="121">
        <f>SUM(BD56,+CF56)</f>
        <v>0</v>
      </c>
      <c r="DI56" s="121">
        <f>SUM(BE56,+CG56)</f>
        <v>0</v>
      </c>
      <c r="DJ56" s="121">
        <f>SUM(BF56,+CH56)</f>
        <v>5047</v>
      </c>
    </row>
    <row r="57" spans="1:114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35328</v>
      </c>
      <c r="E57" s="121">
        <f>SUM(F57:I57,K57)</f>
        <v>34402</v>
      </c>
      <c r="F57" s="121">
        <v>0</v>
      </c>
      <c r="G57" s="121">
        <v>0</v>
      </c>
      <c r="H57" s="121">
        <v>0</v>
      </c>
      <c r="I57" s="121">
        <v>7746</v>
      </c>
      <c r="J57" s="122" t="s">
        <v>546</v>
      </c>
      <c r="K57" s="121">
        <v>26656</v>
      </c>
      <c r="L57" s="121">
        <v>926</v>
      </c>
      <c r="M57" s="121">
        <f>SUM(N57,+U57)</f>
        <v>10743</v>
      </c>
      <c r="N57" s="121">
        <f>SUM(O57:R57,T57)</f>
        <v>10743</v>
      </c>
      <c r="O57" s="121">
        <v>0</v>
      </c>
      <c r="P57" s="121">
        <v>0</v>
      </c>
      <c r="Q57" s="121">
        <v>0</v>
      </c>
      <c r="R57" s="121">
        <v>0</v>
      </c>
      <c r="S57" s="122" t="s">
        <v>546</v>
      </c>
      <c r="T57" s="121">
        <v>10743</v>
      </c>
      <c r="U57" s="121">
        <v>0</v>
      </c>
      <c r="V57" s="121">
        <f>+SUM(D57,M57)</f>
        <v>46071</v>
      </c>
      <c r="W57" s="121">
        <f>+SUM(E57,N57)</f>
        <v>45145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7746</v>
      </c>
      <c r="AB57" s="122" t="str">
        <f>IF(+SUM(J57,S57)=0,"-",+SUM(J57,S57))</f>
        <v>-</v>
      </c>
      <c r="AC57" s="121">
        <f>+SUM(K57,T57)</f>
        <v>37399</v>
      </c>
      <c r="AD57" s="121">
        <f>+SUM(L57,U57)</f>
        <v>926</v>
      </c>
      <c r="AE57" s="121">
        <f>SUM(AF57,+AK57)</f>
        <v>35</v>
      </c>
      <c r="AF57" s="121">
        <f>SUM(AG57:AJ57)</f>
        <v>35</v>
      </c>
      <c r="AG57" s="121">
        <v>0</v>
      </c>
      <c r="AH57" s="121">
        <v>0</v>
      </c>
      <c r="AI57" s="121">
        <v>35</v>
      </c>
      <c r="AJ57" s="121">
        <v>0</v>
      </c>
      <c r="AK57" s="121">
        <v>0</v>
      </c>
      <c r="AL57" s="121">
        <v>0</v>
      </c>
      <c r="AM57" s="121">
        <f>SUM(AN57,AS57,AW57,AX57,BD57)</f>
        <v>21506</v>
      </c>
      <c r="AN57" s="121">
        <f>SUM(AO57:AR57)</f>
        <v>170</v>
      </c>
      <c r="AO57" s="121">
        <v>170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19736</v>
      </c>
      <c r="AY57" s="121">
        <v>16931</v>
      </c>
      <c r="AZ57" s="121">
        <v>0</v>
      </c>
      <c r="BA57" s="121">
        <v>2805</v>
      </c>
      <c r="BB57" s="121">
        <v>0</v>
      </c>
      <c r="BC57" s="121">
        <v>13787</v>
      </c>
      <c r="BD57" s="121">
        <v>1600</v>
      </c>
      <c r="BE57" s="121">
        <v>0</v>
      </c>
      <c r="BF57" s="121">
        <f>SUM(AE57,+AM57,+BE57)</f>
        <v>21541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10743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35</v>
      </c>
      <c r="CJ57" s="121">
        <f>SUM(AF57,+BH57)</f>
        <v>35</v>
      </c>
      <c r="CK57" s="121">
        <f>SUM(AG57,+BI57)</f>
        <v>0</v>
      </c>
      <c r="CL57" s="121">
        <f>SUM(AH57,+BJ57)</f>
        <v>0</v>
      </c>
      <c r="CM57" s="121">
        <f>SUM(AI57,+BK57)</f>
        <v>35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21506</v>
      </c>
      <c r="CR57" s="121">
        <f>SUM(AN57,+BP57)</f>
        <v>170</v>
      </c>
      <c r="CS57" s="121">
        <f>SUM(AO57,+BQ57)</f>
        <v>170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19736</v>
      </c>
      <c r="DC57" s="121">
        <f>SUM(AY57,+CA57)</f>
        <v>16931</v>
      </c>
      <c r="DD57" s="121">
        <f>SUM(AZ57,+CB57)</f>
        <v>0</v>
      </c>
      <c r="DE57" s="121">
        <f>SUM(BA57,+CC57)</f>
        <v>2805</v>
      </c>
      <c r="DF57" s="121">
        <f>SUM(BB57,+CD57)</f>
        <v>0</v>
      </c>
      <c r="DG57" s="121">
        <f>SUM(BC57,+CE57)</f>
        <v>24530</v>
      </c>
      <c r="DH57" s="121">
        <f>SUM(BD57,+CF57)</f>
        <v>1600</v>
      </c>
      <c r="DI57" s="121">
        <f>SUM(BE57,+CG57)</f>
        <v>0</v>
      </c>
      <c r="DJ57" s="121">
        <f>SUM(BF57,+CH57)</f>
        <v>21541</v>
      </c>
    </row>
    <row r="58" spans="1:114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37302</v>
      </c>
      <c r="E58" s="121">
        <f>SUM(F58:I58,K58)</f>
        <v>7770</v>
      </c>
      <c r="F58" s="121">
        <v>0</v>
      </c>
      <c r="G58" s="121">
        <v>0</v>
      </c>
      <c r="H58" s="121">
        <v>0</v>
      </c>
      <c r="I58" s="121">
        <v>6910</v>
      </c>
      <c r="J58" s="122" t="s">
        <v>546</v>
      </c>
      <c r="K58" s="121">
        <v>860</v>
      </c>
      <c r="L58" s="121">
        <v>29532</v>
      </c>
      <c r="M58" s="121">
        <f>SUM(N58,+U58)</f>
        <v>12779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546</v>
      </c>
      <c r="T58" s="121">
        <v>0</v>
      </c>
      <c r="U58" s="121">
        <v>12779</v>
      </c>
      <c r="V58" s="121">
        <f>+SUM(D58,M58)</f>
        <v>50081</v>
      </c>
      <c r="W58" s="121">
        <f>+SUM(E58,N58)</f>
        <v>7770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6910</v>
      </c>
      <c r="AB58" s="122" t="str">
        <f>IF(+SUM(J58,S58)=0,"-",+SUM(J58,S58))</f>
        <v>-</v>
      </c>
      <c r="AC58" s="121">
        <f>+SUM(K58,T58)</f>
        <v>860</v>
      </c>
      <c r="AD58" s="121">
        <f>+SUM(L58,U58)</f>
        <v>42311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25420</v>
      </c>
      <c r="AN58" s="121">
        <f>SUM(AO58:AR58)</f>
        <v>6534</v>
      </c>
      <c r="AO58" s="121">
        <v>6534</v>
      </c>
      <c r="AP58" s="121">
        <v>0</v>
      </c>
      <c r="AQ58" s="121">
        <v>0</v>
      </c>
      <c r="AR58" s="121">
        <v>0</v>
      </c>
      <c r="AS58" s="121">
        <f>SUM(AT58:AV58)</f>
        <v>4721</v>
      </c>
      <c r="AT58" s="121">
        <v>0</v>
      </c>
      <c r="AU58" s="121">
        <v>4247</v>
      </c>
      <c r="AV58" s="121">
        <v>474</v>
      </c>
      <c r="AW58" s="121">
        <v>0</v>
      </c>
      <c r="AX58" s="121">
        <f>SUM(AY58:BB58)</f>
        <v>14165</v>
      </c>
      <c r="AY58" s="121">
        <v>12785</v>
      </c>
      <c r="AZ58" s="121">
        <v>0</v>
      </c>
      <c r="BA58" s="121">
        <v>846</v>
      </c>
      <c r="BB58" s="121">
        <v>534</v>
      </c>
      <c r="BC58" s="121">
        <v>11882</v>
      </c>
      <c r="BD58" s="121">
        <v>0</v>
      </c>
      <c r="BE58" s="121">
        <v>0</v>
      </c>
      <c r="BF58" s="121">
        <f>SUM(AE58,+AM58,+BE58)</f>
        <v>25420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12779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25420</v>
      </c>
      <c r="CR58" s="121">
        <f>SUM(AN58,+BP58)</f>
        <v>6534</v>
      </c>
      <c r="CS58" s="121">
        <f>SUM(AO58,+BQ58)</f>
        <v>6534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4721</v>
      </c>
      <c r="CX58" s="121">
        <f>SUM(AT58,+BV58)</f>
        <v>0</v>
      </c>
      <c r="CY58" s="121">
        <f>SUM(AU58,+BW58)</f>
        <v>4247</v>
      </c>
      <c r="CZ58" s="121">
        <f>SUM(AV58,+BX58)</f>
        <v>474</v>
      </c>
      <c r="DA58" s="121">
        <f>SUM(AW58,+BY58)</f>
        <v>0</v>
      </c>
      <c r="DB58" s="121">
        <f>SUM(AX58,+BZ58)</f>
        <v>14165</v>
      </c>
      <c r="DC58" s="121">
        <f>SUM(AY58,+CA58)</f>
        <v>12785</v>
      </c>
      <c r="DD58" s="121">
        <f>SUM(AZ58,+CB58)</f>
        <v>0</v>
      </c>
      <c r="DE58" s="121">
        <f>SUM(BA58,+CC58)</f>
        <v>846</v>
      </c>
      <c r="DF58" s="121">
        <f>SUM(BB58,+CD58)</f>
        <v>534</v>
      </c>
      <c r="DG58" s="121">
        <f>SUM(BC58,+CE58)</f>
        <v>24661</v>
      </c>
      <c r="DH58" s="121">
        <f>SUM(BD58,+CF58)</f>
        <v>0</v>
      </c>
      <c r="DI58" s="121">
        <f>SUM(BE58,+CG58)</f>
        <v>0</v>
      </c>
      <c r="DJ58" s="121">
        <f>SUM(BF58,+CH58)</f>
        <v>25420</v>
      </c>
    </row>
    <row r="59" spans="1:114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27020</v>
      </c>
      <c r="E59" s="121">
        <f>SUM(F59:I59,K59)</f>
        <v>2092</v>
      </c>
      <c r="F59" s="121">
        <v>0</v>
      </c>
      <c r="G59" s="121">
        <v>0</v>
      </c>
      <c r="H59" s="121">
        <v>0</v>
      </c>
      <c r="I59" s="121">
        <v>1215</v>
      </c>
      <c r="J59" s="122" t="s">
        <v>546</v>
      </c>
      <c r="K59" s="121">
        <v>877</v>
      </c>
      <c r="L59" s="121">
        <v>24928</v>
      </c>
      <c r="M59" s="121">
        <f>SUM(N59,+U59)</f>
        <v>14025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546</v>
      </c>
      <c r="T59" s="121">
        <v>0</v>
      </c>
      <c r="U59" s="121">
        <v>14025</v>
      </c>
      <c r="V59" s="121">
        <f>+SUM(D59,M59)</f>
        <v>41045</v>
      </c>
      <c r="W59" s="121">
        <f>+SUM(E59,N59)</f>
        <v>2092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1215</v>
      </c>
      <c r="AB59" s="122" t="str">
        <f>IF(+SUM(J59,S59)=0,"-",+SUM(J59,S59))</f>
        <v>-</v>
      </c>
      <c r="AC59" s="121">
        <f>+SUM(K59,T59)</f>
        <v>877</v>
      </c>
      <c r="AD59" s="121">
        <f>+SUM(L59,U59)</f>
        <v>38953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23444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3564</v>
      </c>
      <c r="AT59" s="121">
        <v>33</v>
      </c>
      <c r="AU59" s="121">
        <v>1323</v>
      </c>
      <c r="AV59" s="121">
        <v>2208</v>
      </c>
      <c r="AW59" s="121">
        <v>0</v>
      </c>
      <c r="AX59" s="121">
        <f>SUM(AY59:BB59)</f>
        <v>19880</v>
      </c>
      <c r="AY59" s="121">
        <v>11810</v>
      </c>
      <c r="AZ59" s="121">
        <v>3230</v>
      </c>
      <c r="BA59" s="121">
        <v>4840</v>
      </c>
      <c r="BB59" s="121">
        <v>0</v>
      </c>
      <c r="BC59" s="121">
        <v>3576</v>
      </c>
      <c r="BD59" s="121">
        <v>0</v>
      </c>
      <c r="BE59" s="121">
        <v>0</v>
      </c>
      <c r="BF59" s="121">
        <f>SUM(AE59,+AM59,+BE59)</f>
        <v>23444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5334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5334</v>
      </c>
      <c r="CA59" s="121">
        <v>5334</v>
      </c>
      <c r="CB59" s="121">
        <v>0</v>
      </c>
      <c r="CC59" s="121">
        <v>0</v>
      </c>
      <c r="CD59" s="121">
        <v>0</v>
      </c>
      <c r="CE59" s="121">
        <v>8691</v>
      </c>
      <c r="CF59" s="121">
        <v>0</v>
      </c>
      <c r="CG59" s="121">
        <v>0</v>
      </c>
      <c r="CH59" s="121">
        <f>SUM(BG59,+BO59,+CG59)</f>
        <v>5334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28778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3564</v>
      </c>
      <c r="CX59" s="121">
        <f>SUM(AT59,+BV59)</f>
        <v>33</v>
      </c>
      <c r="CY59" s="121">
        <f>SUM(AU59,+BW59)</f>
        <v>1323</v>
      </c>
      <c r="CZ59" s="121">
        <f>SUM(AV59,+BX59)</f>
        <v>2208</v>
      </c>
      <c r="DA59" s="121">
        <f>SUM(AW59,+BY59)</f>
        <v>0</v>
      </c>
      <c r="DB59" s="121">
        <f>SUM(AX59,+BZ59)</f>
        <v>25214</v>
      </c>
      <c r="DC59" s="121">
        <f>SUM(AY59,+CA59)</f>
        <v>17144</v>
      </c>
      <c r="DD59" s="121">
        <f>SUM(AZ59,+CB59)</f>
        <v>3230</v>
      </c>
      <c r="DE59" s="121">
        <f>SUM(BA59,+CC59)</f>
        <v>4840</v>
      </c>
      <c r="DF59" s="121">
        <f>SUM(BB59,+CD59)</f>
        <v>0</v>
      </c>
      <c r="DG59" s="121">
        <f>SUM(BC59,+CE59)</f>
        <v>12267</v>
      </c>
      <c r="DH59" s="121">
        <f>SUM(BD59,+CF59)</f>
        <v>0</v>
      </c>
      <c r="DI59" s="121">
        <f>SUM(BE59,+CG59)</f>
        <v>0</v>
      </c>
      <c r="DJ59" s="121">
        <f>SUM(BF59,+CH59)</f>
        <v>28778</v>
      </c>
    </row>
    <row r="60" spans="1:114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65990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546</v>
      </c>
      <c r="K60" s="121">
        <v>0</v>
      </c>
      <c r="L60" s="121">
        <v>65990</v>
      </c>
      <c r="M60" s="121">
        <f>SUM(N60,+U60)</f>
        <v>17783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546</v>
      </c>
      <c r="T60" s="121">
        <v>0</v>
      </c>
      <c r="U60" s="121">
        <v>17783</v>
      </c>
      <c r="V60" s="121">
        <f>+SUM(D60,M60)</f>
        <v>83773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83773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3271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62719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17783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3271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80502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60198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546</v>
      </c>
      <c r="K61" s="121">
        <v>0</v>
      </c>
      <c r="L61" s="121">
        <v>60198</v>
      </c>
      <c r="M61" s="121">
        <f>SUM(N61,+U61)</f>
        <v>31454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546</v>
      </c>
      <c r="T61" s="121">
        <v>0</v>
      </c>
      <c r="U61" s="121">
        <v>31454</v>
      </c>
      <c r="V61" s="121">
        <f>+SUM(D61,M61)</f>
        <v>91652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91652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3071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57127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31454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3071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88581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40290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546</v>
      </c>
      <c r="K62" s="121">
        <v>0</v>
      </c>
      <c r="L62" s="121">
        <v>40290</v>
      </c>
      <c r="M62" s="121">
        <f>SUM(N62,+U62)</f>
        <v>10185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546</v>
      </c>
      <c r="T62" s="121">
        <v>0</v>
      </c>
      <c r="U62" s="121">
        <v>10185</v>
      </c>
      <c r="V62" s="121">
        <f>+SUM(D62,M62)</f>
        <v>50475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50475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2296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37994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10185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2296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48179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19079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546</v>
      </c>
      <c r="K63" s="121">
        <v>0</v>
      </c>
      <c r="L63" s="121">
        <v>19079</v>
      </c>
      <c r="M63" s="121">
        <f>SUM(N63,+U63)</f>
        <v>6778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546</v>
      </c>
      <c r="T63" s="121">
        <v>0</v>
      </c>
      <c r="U63" s="121">
        <v>6778</v>
      </c>
      <c r="V63" s="121">
        <f>+SUM(D63,M63)</f>
        <v>25857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25857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1130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17949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6778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1130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24727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54847</v>
      </c>
      <c r="E64" s="121">
        <f>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2" t="s">
        <v>546</v>
      </c>
      <c r="K64" s="121">
        <v>0</v>
      </c>
      <c r="L64" s="121">
        <v>54847</v>
      </c>
      <c r="M64" s="121">
        <f>SUM(N64,+U64)</f>
        <v>15669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546</v>
      </c>
      <c r="T64" s="121">
        <v>0</v>
      </c>
      <c r="U64" s="121">
        <v>15669</v>
      </c>
      <c r="V64" s="121">
        <f>+SUM(D64,M64)</f>
        <v>70516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70516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2799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52048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15669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2799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67717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197456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546</v>
      </c>
      <c r="K65" s="121">
        <v>0</v>
      </c>
      <c r="L65" s="121">
        <v>197456</v>
      </c>
      <c r="M65" s="121">
        <f>SUM(N65,+U65)</f>
        <v>42640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546</v>
      </c>
      <c r="T65" s="121">
        <v>0</v>
      </c>
      <c r="U65" s="121">
        <v>42640</v>
      </c>
      <c r="V65" s="121">
        <f>+SUM(D65,M65)</f>
        <v>240096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240096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7270</v>
      </c>
      <c r="AM65" s="121">
        <f>SUM(AN65,AS65,AW65,AX65,BD65)</f>
        <v>0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0</v>
      </c>
      <c r="AY65" s="121">
        <v>0</v>
      </c>
      <c r="AZ65" s="121">
        <v>0</v>
      </c>
      <c r="BA65" s="121">
        <v>0</v>
      </c>
      <c r="BB65" s="121">
        <v>0</v>
      </c>
      <c r="BC65" s="121">
        <v>190186</v>
      </c>
      <c r="BD65" s="121">
        <v>0</v>
      </c>
      <c r="BE65" s="121">
        <v>0</v>
      </c>
      <c r="BF65" s="121">
        <f>SUM(AE65,+AM65,+BE65)</f>
        <v>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42640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7270</v>
      </c>
      <c r="CQ65" s="121">
        <f>SUM(AM65,+BO65)</f>
        <v>0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0</v>
      </c>
      <c r="DC65" s="121">
        <f>SUM(AY65,+CA65)</f>
        <v>0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232826</v>
      </c>
      <c r="DH65" s="121">
        <f>SUM(BD65,+CF65)</f>
        <v>0</v>
      </c>
      <c r="DI65" s="121">
        <f>SUM(BE65,+CG65)</f>
        <v>0</v>
      </c>
      <c r="DJ65" s="121">
        <f>SUM(BF65,+CH65)</f>
        <v>0</v>
      </c>
    </row>
    <row r="66" spans="1:114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19094</v>
      </c>
      <c r="E66" s="121">
        <f>SUM(F66:I66,K66)</f>
        <v>2626</v>
      </c>
      <c r="F66" s="121">
        <v>0</v>
      </c>
      <c r="G66" s="121">
        <v>0</v>
      </c>
      <c r="H66" s="121">
        <v>0</v>
      </c>
      <c r="I66" s="121">
        <v>2020</v>
      </c>
      <c r="J66" s="122" t="s">
        <v>546</v>
      </c>
      <c r="K66" s="121">
        <v>606</v>
      </c>
      <c r="L66" s="121">
        <v>16468</v>
      </c>
      <c r="M66" s="121">
        <f>SUM(N66,+U66)</f>
        <v>6974</v>
      </c>
      <c r="N66" s="121">
        <f>SUM(O66:R66,T66)</f>
        <v>6974</v>
      </c>
      <c r="O66" s="121">
        <v>0</v>
      </c>
      <c r="P66" s="121">
        <v>0</v>
      </c>
      <c r="Q66" s="121">
        <v>0</v>
      </c>
      <c r="R66" s="121">
        <v>6974</v>
      </c>
      <c r="S66" s="122" t="s">
        <v>546</v>
      </c>
      <c r="T66" s="121">
        <v>0</v>
      </c>
      <c r="U66" s="121">
        <v>0</v>
      </c>
      <c r="V66" s="121">
        <f>+SUM(D66,M66)</f>
        <v>26068</v>
      </c>
      <c r="W66" s="121">
        <f>+SUM(E66,N66)</f>
        <v>9600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8994</v>
      </c>
      <c r="AB66" s="122" t="str">
        <f>IF(+SUM(J66,S66)=0,"-",+SUM(J66,S66))</f>
        <v>-</v>
      </c>
      <c r="AC66" s="121">
        <f>+SUM(K66,T66)</f>
        <v>606</v>
      </c>
      <c r="AD66" s="121">
        <f>+SUM(L66,U66)</f>
        <v>16468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257</v>
      </c>
      <c r="AM66" s="121">
        <f>SUM(AN66,AS66,AW66,AX66,BD66)</f>
        <v>7173</v>
      </c>
      <c r="AN66" s="121">
        <f>SUM(AO66:AR66)</f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7173</v>
      </c>
      <c r="AY66" s="121">
        <v>4395</v>
      </c>
      <c r="AZ66" s="121">
        <v>2582</v>
      </c>
      <c r="BA66" s="121">
        <v>196</v>
      </c>
      <c r="BB66" s="121">
        <v>0</v>
      </c>
      <c r="BC66" s="121">
        <v>11664</v>
      </c>
      <c r="BD66" s="121">
        <v>0</v>
      </c>
      <c r="BE66" s="121">
        <v>0</v>
      </c>
      <c r="BF66" s="121">
        <f>SUM(AE66,+AM66,+BE66)</f>
        <v>7173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6974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6974</v>
      </c>
      <c r="BV66" s="121">
        <v>6974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6974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257</v>
      </c>
      <c r="CQ66" s="121">
        <f>SUM(AM66,+BO66)</f>
        <v>14147</v>
      </c>
      <c r="CR66" s="121">
        <f>SUM(AN66,+BP66)</f>
        <v>0</v>
      </c>
      <c r="CS66" s="121">
        <f>SUM(AO66,+BQ66)</f>
        <v>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6974</v>
      </c>
      <c r="CX66" s="121">
        <f>SUM(AT66,+BV66)</f>
        <v>6974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7173</v>
      </c>
      <c r="DC66" s="121">
        <f>SUM(AY66,+CA66)</f>
        <v>4395</v>
      </c>
      <c r="DD66" s="121">
        <f>SUM(AZ66,+CB66)</f>
        <v>2582</v>
      </c>
      <c r="DE66" s="121">
        <f>SUM(BA66,+CC66)</f>
        <v>196</v>
      </c>
      <c r="DF66" s="121">
        <f>SUM(BB66,+CD66)</f>
        <v>0</v>
      </c>
      <c r="DG66" s="121">
        <f>SUM(BC66,+CE66)</f>
        <v>11664</v>
      </c>
      <c r="DH66" s="121">
        <f>SUM(BD66,+CF66)</f>
        <v>0</v>
      </c>
      <c r="DI66" s="121">
        <f>SUM(BE66,+CG66)</f>
        <v>0</v>
      </c>
      <c r="DJ66" s="121">
        <f>SUM(BF66,+CH66)</f>
        <v>14147</v>
      </c>
    </row>
    <row r="67" spans="1:114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SUM(E67,+L67)</f>
        <v>9691</v>
      </c>
      <c r="E67" s="121">
        <f>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2" t="s">
        <v>546</v>
      </c>
      <c r="K67" s="121">
        <v>0</v>
      </c>
      <c r="L67" s="121">
        <v>9691</v>
      </c>
      <c r="M67" s="121">
        <f>SUM(N67,+U67)</f>
        <v>7628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546</v>
      </c>
      <c r="T67" s="121">
        <v>0</v>
      </c>
      <c r="U67" s="121">
        <v>7628</v>
      </c>
      <c r="V67" s="121">
        <f>+SUM(D67,M67)</f>
        <v>17319</v>
      </c>
      <c r="W67" s="121">
        <f>+SUM(E67,N67)</f>
        <v>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0</v>
      </c>
      <c r="AB67" s="122" t="str">
        <f>IF(+SUM(J67,S67)=0,"-",+SUM(J67,S67))</f>
        <v>-</v>
      </c>
      <c r="AC67" s="121">
        <f>+SUM(K67,T67)</f>
        <v>0</v>
      </c>
      <c r="AD67" s="121">
        <f>+SUM(L67,U67)</f>
        <v>17319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209</v>
      </c>
      <c r="AM67" s="121">
        <f>SUM(AN67,AS67,AW67,AX67,BD67)</f>
        <v>0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0</v>
      </c>
      <c r="AY67" s="121">
        <v>0</v>
      </c>
      <c r="AZ67" s="121">
        <v>0</v>
      </c>
      <c r="BA67" s="121">
        <v>0</v>
      </c>
      <c r="BB67" s="121">
        <v>0</v>
      </c>
      <c r="BC67" s="121">
        <v>9482</v>
      </c>
      <c r="BD67" s="121">
        <v>0</v>
      </c>
      <c r="BE67" s="121">
        <v>0</v>
      </c>
      <c r="BF67" s="121">
        <f>SUM(AE67,+AM67,+BE67)</f>
        <v>0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7628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209</v>
      </c>
      <c r="CQ67" s="121">
        <f>SUM(AM67,+BO67)</f>
        <v>0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0</v>
      </c>
      <c r="CX67" s="121">
        <f>SUM(AT67,+BV67)</f>
        <v>0</v>
      </c>
      <c r="CY67" s="121">
        <f>SUM(AU67,+BW67)</f>
        <v>0</v>
      </c>
      <c r="CZ67" s="121">
        <f>SUM(AV67,+BX67)</f>
        <v>0</v>
      </c>
      <c r="DA67" s="121">
        <f>SUM(AW67,+BY67)</f>
        <v>0</v>
      </c>
      <c r="DB67" s="121">
        <f>SUM(AX67,+BZ67)</f>
        <v>0</v>
      </c>
      <c r="DC67" s="121">
        <f>SUM(AY67,+CA67)</f>
        <v>0</v>
      </c>
      <c r="DD67" s="121">
        <f>SUM(AZ67,+CB67)</f>
        <v>0</v>
      </c>
      <c r="DE67" s="121">
        <f>SUM(BA67,+CC67)</f>
        <v>0</v>
      </c>
      <c r="DF67" s="121">
        <f>SUM(BB67,+CD67)</f>
        <v>0</v>
      </c>
      <c r="DG67" s="121">
        <f>SUM(BC67,+CE67)</f>
        <v>17110</v>
      </c>
      <c r="DH67" s="121">
        <f>SUM(BD67,+CF67)</f>
        <v>0</v>
      </c>
      <c r="DI67" s="121">
        <f>SUM(BE67,+CG67)</f>
        <v>0</v>
      </c>
      <c r="DJ67" s="121">
        <f>SUM(BF67,+CH67)</f>
        <v>0</v>
      </c>
    </row>
    <row r="68" spans="1:114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SUM(E68,+L68)</f>
        <v>55910</v>
      </c>
      <c r="E68" s="121">
        <f>SUM(F68:I68,K68)</f>
        <v>11570</v>
      </c>
      <c r="F68" s="121">
        <v>0</v>
      </c>
      <c r="G68" s="121">
        <v>0</v>
      </c>
      <c r="H68" s="121">
        <v>0</v>
      </c>
      <c r="I68" s="121">
        <v>0</v>
      </c>
      <c r="J68" s="122" t="s">
        <v>546</v>
      </c>
      <c r="K68" s="121">
        <v>11570</v>
      </c>
      <c r="L68" s="121">
        <v>44340</v>
      </c>
      <c r="M68" s="121">
        <f>SUM(N68,+U68)</f>
        <v>9793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546</v>
      </c>
      <c r="T68" s="121">
        <v>0</v>
      </c>
      <c r="U68" s="121">
        <v>9793</v>
      </c>
      <c r="V68" s="121">
        <f>+SUM(D68,M68)</f>
        <v>65703</v>
      </c>
      <c r="W68" s="121">
        <f>+SUM(E68,N68)</f>
        <v>11570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11570</v>
      </c>
      <c r="AD68" s="121">
        <f>+SUM(L68,U68)</f>
        <v>54133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744</v>
      </c>
      <c r="AM68" s="121">
        <f>SUM(AN68,AS68,AW68,AX68,BD68)</f>
        <v>31132</v>
      </c>
      <c r="AN68" s="121">
        <f>SUM(AO68:AR68)</f>
        <v>43</v>
      </c>
      <c r="AO68" s="121">
        <v>43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31089</v>
      </c>
      <c r="AY68" s="121">
        <v>17846</v>
      </c>
      <c r="AZ68" s="121">
        <v>9334</v>
      </c>
      <c r="BA68" s="121">
        <v>3909</v>
      </c>
      <c r="BB68" s="121">
        <v>0</v>
      </c>
      <c r="BC68" s="121">
        <v>24034</v>
      </c>
      <c r="BD68" s="121">
        <v>0</v>
      </c>
      <c r="BE68" s="121">
        <v>0</v>
      </c>
      <c r="BF68" s="121">
        <f>SUM(AE68,+AM68,+BE68)</f>
        <v>31132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9793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744</v>
      </c>
      <c r="CQ68" s="121">
        <f>SUM(AM68,+BO68)</f>
        <v>31132</v>
      </c>
      <c r="CR68" s="121">
        <f>SUM(AN68,+BP68)</f>
        <v>43</v>
      </c>
      <c r="CS68" s="121">
        <f>SUM(AO68,+BQ68)</f>
        <v>43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31089</v>
      </c>
      <c r="DC68" s="121">
        <f>SUM(AY68,+CA68)</f>
        <v>17846</v>
      </c>
      <c r="DD68" s="121">
        <f>SUM(AZ68,+CB68)</f>
        <v>9334</v>
      </c>
      <c r="DE68" s="121">
        <f>SUM(BA68,+CC68)</f>
        <v>3909</v>
      </c>
      <c r="DF68" s="121">
        <f>SUM(BB68,+CD68)</f>
        <v>0</v>
      </c>
      <c r="DG68" s="121">
        <f>SUM(BC68,+CE68)</f>
        <v>33827</v>
      </c>
      <c r="DH68" s="121">
        <f>SUM(BD68,+CF68)</f>
        <v>0</v>
      </c>
      <c r="DI68" s="121">
        <f>SUM(BE68,+CG68)</f>
        <v>0</v>
      </c>
      <c r="DJ68" s="121">
        <f>SUM(BF68,+CH68)</f>
        <v>31132</v>
      </c>
    </row>
    <row r="69" spans="1:114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SUM(E69,+L69)</f>
        <v>28957</v>
      </c>
      <c r="E69" s="121">
        <f>SUM(F69:I69,K69)</f>
        <v>744</v>
      </c>
      <c r="F69" s="121">
        <v>0</v>
      </c>
      <c r="G69" s="121">
        <v>0</v>
      </c>
      <c r="H69" s="121">
        <v>0</v>
      </c>
      <c r="I69" s="121">
        <v>0</v>
      </c>
      <c r="J69" s="122" t="s">
        <v>546</v>
      </c>
      <c r="K69" s="121">
        <v>744</v>
      </c>
      <c r="L69" s="121">
        <v>28213</v>
      </c>
      <c r="M69" s="121">
        <f>SUM(N69,+U69)</f>
        <v>679</v>
      </c>
      <c r="N69" s="121">
        <f>SUM(O69:R69,T69)</f>
        <v>405</v>
      </c>
      <c r="O69" s="121">
        <v>0</v>
      </c>
      <c r="P69" s="121">
        <v>0</v>
      </c>
      <c r="Q69" s="121">
        <v>0</v>
      </c>
      <c r="R69" s="121">
        <v>405</v>
      </c>
      <c r="S69" s="122" t="s">
        <v>546</v>
      </c>
      <c r="T69" s="121">
        <v>0</v>
      </c>
      <c r="U69" s="121">
        <v>274</v>
      </c>
      <c r="V69" s="121">
        <f>+SUM(D69,M69)</f>
        <v>29636</v>
      </c>
      <c r="W69" s="121">
        <f>+SUM(E69,N69)</f>
        <v>1149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405</v>
      </c>
      <c r="AB69" s="122" t="str">
        <f>IF(+SUM(J69,S69)=0,"-",+SUM(J69,S69))</f>
        <v>-</v>
      </c>
      <c r="AC69" s="121">
        <f>+SUM(K69,T69)</f>
        <v>744</v>
      </c>
      <c r="AD69" s="121">
        <f>+SUM(L69,U69)</f>
        <v>28487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16684</v>
      </c>
      <c r="AN69" s="121">
        <f>SUM(AO69:AR69)</f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f>SUM(AT69:AV69)</f>
        <v>7280</v>
      </c>
      <c r="AT69" s="121">
        <v>7280</v>
      </c>
      <c r="AU69" s="121">
        <v>0</v>
      </c>
      <c r="AV69" s="121">
        <v>0</v>
      </c>
      <c r="AW69" s="121">
        <v>0</v>
      </c>
      <c r="AX69" s="121">
        <f>SUM(AY69:BB69)</f>
        <v>9404</v>
      </c>
      <c r="AY69" s="121">
        <v>9404</v>
      </c>
      <c r="AZ69" s="121">
        <v>0</v>
      </c>
      <c r="BA69" s="121">
        <v>0</v>
      </c>
      <c r="BB69" s="121">
        <v>0</v>
      </c>
      <c r="BC69" s="121">
        <v>12273</v>
      </c>
      <c r="BD69" s="121">
        <v>0</v>
      </c>
      <c r="BE69" s="121">
        <v>0</v>
      </c>
      <c r="BF69" s="121">
        <f>SUM(AE69,+AM69,+BE69)</f>
        <v>16684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679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679</v>
      </c>
      <c r="CA69" s="121">
        <v>0</v>
      </c>
      <c r="CB69" s="121">
        <v>0</v>
      </c>
      <c r="CC69" s="121">
        <v>679</v>
      </c>
      <c r="CD69" s="121">
        <v>0</v>
      </c>
      <c r="CE69" s="121">
        <v>0</v>
      </c>
      <c r="CF69" s="121">
        <v>0</v>
      </c>
      <c r="CG69" s="121">
        <v>0</v>
      </c>
      <c r="CH69" s="121">
        <f>SUM(BG69,+BO69,+CG69)</f>
        <v>679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17363</v>
      </c>
      <c r="CR69" s="121">
        <f>SUM(AN69,+BP69)</f>
        <v>0</v>
      </c>
      <c r="CS69" s="121">
        <f>SUM(AO69,+BQ69)</f>
        <v>0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7280</v>
      </c>
      <c r="CX69" s="121">
        <f>SUM(AT69,+BV69)</f>
        <v>7280</v>
      </c>
      <c r="CY69" s="121">
        <f>SUM(AU69,+BW69)</f>
        <v>0</v>
      </c>
      <c r="CZ69" s="121">
        <f>SUM(AV69,+BX69)</f>
        <v>0</v>
      </c>
      <c r="DA69" s="121">
        <f>SUM(AW69,+BY69)</f>
        <v>0</v>
      </c>
      <c r="DB69" s="121">
        <f>SUM(AX69,+BZ69)</f>
        <v>10083</v>
      </c>
      <c r="DC69" s="121">
        <f>SUM(AY69,+CA69)</f>
        <v>9404</v>
      </c>
      <c r="DD69" s="121">
        <f>SUM(AZ69,+CB69)</f>
        <v>0</v>
      </c>
      <c r="DE69" s="121">
        <f>SUM(BA69,+CC69)</f>
        <v>679</v>
      </c>
      <c r="DF69" s="121">
        <f>SUM(BB69,+CD69)</f>
        <v>0</v>
      </c>
      <c r="DG69" s="121">
        <f>SUM(BC69,+CE69)</f>
        <v>12273</v>
      </c>
      <c r="DH69" s="121">
        <f>SUM(BD69,+CF69)</f>
        <v>0</v>
      </c>
      <c r="DI69" s="121">
        <f>SUM(BE69,+CG69)</f>
        <v>0</v>
      </c>
      <c r="DJ69" s="121">
        <f>SUM(BF69,+CH69)</f>
        <v>17363</v>
      </c>
    </row>
    <row r="70" spans="1:114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SUM(E70,+L70)</f>
        <v>29328</v>
      </c>
      <c r="E70" s="121">
        <f>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2" t="s">
        <v>546</v>
      </c>
      <c r="K70" s="121">
        <v>0</v>
      </c>
      <c r="L70" s="121">
        <v>29328</v>
      </c>
      <c r="M70" s="121">
        <f>SUM(N70,+U70)</f>
        <v>16796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546</v>
      </c>
      <c r="T70" s="121">
        <v>0</v>
      </c>
      <c r="U70" s="121">
        <v>16796</v>
      </c>
      <c r="V70" s="121">
        <f>+SUM(D70,M70)</f>
        <v>46124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2" t="str">
        <f>IF(+SUM(J70,S70)=0,"-",+SUM(J70,S70))</f>
        <v>-</v>
      </c>
      <c r="AC70" s="121">
        <f>+SUM(K70,T70)</f>
        <v>0</v>
      </c>
      <c r="AD70" s="121">
        <f>+SUM(L70,U70)</f>
        <v>46124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331</v>
      </c>
      <c r="AM70" s="121">
        <f>SUM(AN70,AS70,AW70,AX70,BD70)</f>
        <v>13969</v>
      </c>
      <c r="AN70" s="121">
        <f>SUM(AO70:AR70)</f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f>SUM(AT70:AV70)</f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f>SUM(AY70:BB70)</f>
        <v>13969</v>
      </c>
      <c r="AY70" s="121">
        <v>13969</v>
      </c>
      <c r="AZ70" s="121">
        <v>0</v>
      </c>
      <c r="BA70" s="121">
        <v>0</v>
      </c>
      <c r="BB70" s="121">
        <v>0</v>
      </c>
      <c r="BC70" s="121">
        <v>15028</v>
      </c>
      <c r="BD70" s="121">
        <v>0</v>
      </c>
      <c r="BE70" s="121">
        <v>0</v>
      </c>
      <c r="BF70" s="121">
        <f>SUM(AE70,+AM70,+BE70)</f>
        <v>13969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15882</v>
      </c>
      <c r="CF70" s="121">
        <v>0</v>
      </c>
      <c r="CG70" s="121">
        <v>914</v>
      </c>
      <c r="CH70" s="121">
        <f>SUM(BG70,+BO70,+CG70)</f>
        <v>914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331</v>
      </c>
      <c r="CQ70" s="121">
        <f>SUM(AM70,+BO70)</f>
        <v>13969</v>
      </c>
      <c r="CR70" s="121">
        <f>SUM(AN70,+BP70)</f>
        <v>0</v>
      </c>
      <c r="CS70" s="121">
        <f>SUM(AO70,+BQ70)</f>
        <v>0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0</v>
      </c>
      <c r="CX70" s="121">
        <f>SUM(AT70,+BV70)</f>
        <v>0</v>
      </c>
      <c r="CY70" s="121">
        <f>SUM(AU70,+BW70)</f>
        <v>0</v>
      </c>
      <c r="CZ70" s="121">
        <f>SUM(AV70,+BX70)</f>
        <v>0</v>
      </c>
      <c r="DA70" s="121">
        <f>SUM(AW70,+BY70)</f>
        <v>0</v>
      </c>
      <c r="DB70" s="121">
        <f>SUM(AX70,+BZ70)</f>
        <v>13969</v>
      </c>
      <c r="DC70" s="121">
        <f>SUM(AY70,+CA70)</f>
        <v>13969</v>
      </c>
      <c r="DD70" s="121">
        <f>SUM(AZ70,+CB70)</f>
        <v>0</v>
      </c>
      <c r="DE70" s="121">
        <f>SUM(BA70,+CC70)</f>
        <v>0</v>
      </c>
      <c r="DF70" s="121">
        <f>SUM(BB70,+CD70)</f>
        <v>0</v>
      </c>
      <c r="DG70" s="121">
        <f>SUM(BC70,+CE70)</f>
        <v>30910</v>
      </c>
      <c r="DH70" s="121">
        <f>SUM(BD70,+CF70)</f>
        <v>0</v>
      </c>
      <c r="DI70" s="121">
        <f>SUM(BE70,+CG70)</f>
        <v>914</v>
      </c>
      <c r="DJ70" s="121">
        <f>SUM(BF70,+CH70)</f>
        <v>14883</v>
      </c>
    </row>
    <row r="71" spans="1:114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SUM(E71,+L71)</f>
        <v>77921</v>
      </c>
      <c r="E71" s="121">
        <f>SUM(F71:I71,K71)</f>
        <v>11611</v>
      </c>
      <c r="F71" s="121">
        <v>0</v>
      </c>
      <c r="G71" s="121">
        <v>0</v>
      </c>
      <c r="H71" s="121">
        <v>0</v>
      </c>
      <c r="I71" s="121">
        <v>10281</v>
      </c>
      <c r="J71" s="122" t="s">
        <v>546</v>
      </c>
      <c r="K71" s="121">
        <v>1330</v>
      </c>
      <c r="L71" s="121">
        <v>66310</v>
      </c>
      <c r="M71" s="121">
        <f>SUM(N71,+U71)</f>
        <v>9718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546</v>
      </c>
      <c r="T71" s="121">
        <v>0</v>
      </c>
      <c r="U71" s="121">
        <v>9718</v>
      </c>
      <c r="V71" s="121">
        <f>+SUM(D71,M71)</f>
        <v>87639</v>
      </c>
      <c r="W71" s="121">
        <f>+SUM(E71,N71)</f>
        <v>11611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10281</v>
      </c>
      <c r="AB71" s="122" t="str">
        <f>IF(+SUM(J71,S71)=0,"-",+SUM(J71,S71))</f>
        <v>-</v>
      </c>
      <c r="AC71" s="121">
        <f>+SUM(K71,T71)</f>
        <v>1330</v>
      </c>
      <c r="AD71" s="121">
        <f>+SUM(L71,U71)</f>
        <v>76028</v>
      </c>
      <c r="AE71" s="121">
        <f>SUM(AF71,+AK71)</f>
        <v>653</v>
      </c>
      <c r="AF71" s="121">
        <f>SUM(AG71:AJ71)</f>
        <v>653</v>
      </c>
      <c r="AG71" s="121">
        <v>0</v>
      </c>
      <c r="AH71" s="121">
        <v>653</v>
      </c>
      <c r="AI71" s="121">
        <v>0</v>
      </c>
      <c r="AJ71" s="121">
        <v>0</v>
      </c>
      <c r="AK71" s="121">
        <v>0</v>
      </c>
      <c r="AL71" s="121">
        <v>653</v>
      </c>
      <c r="AM71" s="121">
        <f>SUM(AN71,AS71,AW71,AX71,BD71)</f>
        <v>47025</v>
      </c>
      <c r="AN71" s="121">
        <f>SUM(AO71:AR71)</f>
        <v>21907</v>
      </c>
      <c r="AO71" s="121">
        <v>21907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25118</v>
      </c>
      <c r="AY71" s="121">
        <v>17031</v>
      </c>
      <c r="AZ71" s="121">
        <v>939</v>
      </c>
      <c r="BA71" s="121">
        <v>7148</v>
      </c>
      <c r="BB71" s="121">
        <v>0</v>
      </c>
      <c r="BC71" s="121">
        <v>29590</v>
      </c>
      <c r="BD71" s="121">
        <v>0</v>
      </c>
      <c r="BE71" s="121">
        <v>0</v>
      </c>
      <c r="BF71" s="121">
        <f>SUM(AE71,+AM71,+BE71)</f>
        <v>47678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9718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653</v>
      </c>
      <c r="CJ71" s="121">
        <f>SUM(AF71,+BH71)</f>
        <v>653</v>
      </c>
      <c r="CK71" s="121">
        <f>SUM(AG71,+BI71)</f>
        <v>0</v>
      </c>
      <c r="CL71" s="121">
        <f>SUM(AH71,+BJ71)</f>
        <v>653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653</v>
      </c>
      <c r="CQ71" s="121">
        <f>SUM(AM71,+BO71)</f>
        <v>47025</v>
      </c>
      <c r="CR71" s="121">
        <f>SUM(AN71,+BP71)</f>
        <v>21907</v>
      </c>
      <c r="CS71" s="121">
        <f>SUM(AO71,+BQ71)</f>
        <v>21907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25118</v>
      </c>
      <c r="DC71" s="121">
        <f>SUM(AY71,+CA71)</f>
        <v>17031</v>
      </c>
      <c r="DD71" s="121">
        <f>SUM(AZ71,+CB71)</f>
        <v>939</v>
      </c>
      <c r="DE71" s="121">
        <f>SUM(BA71,+CC71)</f>
        <v>7148</v>
      </c>
      <c r="DF71" s="121">
        <f>SUM(BB71,+CD71)</f>
        <v>0</v>
      </c>
      <c r="DG71" s="121">
        <f>SUM(BC71,+CE71)</f>
        <v>39308</v>
      </c>
      <c r="DH71" s="121">
        <f>SUM(BD71,+CF71)</f>
        <v>0</v>
      </c>
      <c r="DI71" s="121">
        <f>SUM(BE71,+CG71)</f>
        <v>0</v>
      </c>
      <c r="DJ71" s="121">
        <f>SUM(BF71,+CH71)</f>
        <v>47678</v>
      </c>
    </row>
    <row r="72" spans="1:114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SUM(E72,+L72)</f>
        <v>58829</v>
      </c>
      <c r="E72" s="121">
        <f>SUM(F72:I72,K72)</f>
        <v>9921</v>
      </c>
      <c r="F72" s="121">
        <v>0</v>
      </c>
      <c r="G72" s="121">
        <v>0</v>
      </c>
      <c r="H72" s="121">
        <v>0</v>
      </c>
      <c r="I72" s="121">
        <v>8550</v>
      </c>
      <c r="J72" s="122" t="s">
        <v>546</v>
      </c>
      <c r="K72" s="121">
        <v>1371</v>
      </c>
      <c r="L72" s="121">
        <v>48908</v>
      </c>
      <c r="M72" s="121">
        <f>SUM(N72,+U72)</f>
        <v>8498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546</v>
      </c>
      <c r="T72" s="121">
        <v>0</v>
      </c>
      <c r="U72" s="121">
        <v>8498</v>
      </c>
      <c r="V72" s="121">
        <f>+SUM(D72,M72)</f>
        <v>67327</v>
      </c>
      <c r="W72" s="121">
        <f>+SUM(E72,N72)</f>
        <v>9921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8550</v>
      </c>
      <c r="AB72" s="122" t="str">
        <f>IF(+SUM(J72,S72)=0,"-",+SUM(J72,S72))</f>
        <v>-</v>
      </c>
      <c r="AC72" s="121">
        <f>+SUM(K72,T72)</f>
        <v>1371</v>
      </c>
      <c r="AD72" s="121">
        <f>+SUM(L72,U72)</f>
        <v>57406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626</v>
      </c>
      <c r="AM72" s="121">
        <f>SUM(AN72,AS72,AW72,AX72,BD72)</f>
        <v>22018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0</v>
      </c>
      <c r="AT72" s="121">
        <v>0</v>
      </c>
      <c r="AU72" s="121">
        <v>0</v>
      </c>
      <c r="AV72" s="121">
        <v>0</v>
      </c>
      <c r="AW72" s="121">
        <v>0</v>
      </c>
      <c r="AX72" s="121">
        <f>SUM(AY72:BB72)</f>
        <v>22018</v>
      </c>
      <c r="AY72" s="121">
        <v>15196</v>
      </c>
      <c r="AZ72" s="121">
        <v>6226</v>
      </c>
      <c r="BA72" s="121">
        <v>596</v>
      </c>
      <c r="BB72" s="121">
        <v>0</v>
      </c>
      <c r="BC72" s="121">
        <v>28374</v>
      </c>
      <c r="BD72" s="121">
        <v>0</v>
      </c>
      <c r="BE72" s="121">
        <v>7811</v>
      </c>
      <c r="BF72" s="121">
        <f>SUM(AE72,+AM72,+BE72)</f>
        <v>29829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8498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626</v>
      </c>
      <c r="CQ72" s="121">
        <f>SUM(AM72,+BO72)</f>
        <v>22018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0</v>
      </c>
      <c r="CX72" s="121">
        <f>SUM(AT72,+BV72)</f>
        <v>0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22018</v>
      </c>
      <c r="DC72" s="121">
        <f>SUM(AY72,+CA72)</f>
        <v>15196</v>
      </c>
      <c r="DD72" s="121">
        <f>SUM(AZ72,+CB72)</f>
        <v>6226</v>
      </c>
      <c r="DE72" s="121">
        <f>SUM(BA72,+CC72)</f>
        <v>596</v>
      </c>
      <c r="DF72" s="121">
        <f>SUM(BB72,+CD72)</f>
        <v>0</v>
      </c>
      <c r="DG72" s="121">
        <f>SUM(BC72,+CE72)</f>
        <v>36872</v>
      </c>
      <c r="DH72" s="121">
        <f>SUM(BD72,+CF72)</f>
        <v>0</v>
      </c>
      <c r="DI72" s="121">
        <f>SUM(BE72,+CG72)</f>
        <v>7811</v>
      </c>
      <c r="DJ72" s="121">
        <f>SUM(BF72,+CH72)</f>
        <v>29829</v>
      </c>
    </row>
    <row r="73" spans="1:114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SUM(E73,+L73)</f>
        <v>217431</v>
      </c>
      <c r="E73" s="121">
        <f>SUM(F73:I73,K73)</f>
        <v>1488</v>
      </c>
      <c r="F73" s="121">
        <v>0</v>
      </c>
      <c r="G73" s="121">
        <v>0</v>
      </c>
      <c r="H73" s="121">
        <v>0</v>
      </c>
      <c r="I73" s="121">
        <v>0</v>
      </c>
      <c r="J73" s="122" t="s">
        <v>546</v>
      </c>
      <c r="K73" s="121">
        <v>1488</v>
      </c>
      <c r="L73" s="121">
        <v>215943</v>
      </c>
      <c r="M73" s="121">
        <f>SUM(N73,+U73)</f>
        <v>77531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546</v>
      </c>
      <c r="T73" s="121">
        <v>0</v>
      </c>
      <c r="U73" s="121">
        <v>77531</v>
      </c>
      <c r="V73" s="121">
        <f>+SUM(D73,M73)</f>
        <v>294962</v>
      </c>
      <c r="W73" s="121">
        <f>+SUM(E73,N73)</f>
        <v>1488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2" t="str">
        <f>IF(+SUM(J73,S73)=0,"-",+SUM(J73,S73))</f>
        <v>-</v>
      </c>
      <c r="AC73" s="121">
        <f>+SUM(K73,T73)</f>
        <v>1488</v>
      </c>
      <c r="AD73" s="121">
        <f>+SUM(L73,U73)</f>
        <v>293474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54025</v>
      </c>
      <c r="AM73" s="121">
        <f>SUM(AN73,AS73,AW73,AX73,BD73)</f>
        <v>65329</v>
      </c>
      <c r="AN73" s="121">
        <f>SUM(AO73:AR73)</f>
        <v>25156</v>
      </c>
      <c r="AO73" s="121">
        <v>25156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40173</v>
      </c>
      <c r="AY73" s="121">
        <v>34416</v>
      </c>
      <c r="AZ73" s="121">
        <v>5442</v>
      </c>
      <c r="BA73" s="121">
        <v>272</v>
      </c>
      <c r="BB73" s="121">
        <v>43</v>
      </c>
      <c r="BC73" s="121">
        <v>98077</v>
      </c>
      <c r="BD73" s="121">
        <v>0</v>
      </c>
      <c r="BE73" s="121">
        <v>0</v>
      </c>
      <c r="BF73" s="121">
        <f>SUM(AE73,+AM73,+BE73)</f>
        <v>65329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1423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76108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55448</v>
      </c>
      <c r="CQ73" s="121">
        <f>SUM(AM73,+BO73)</f>
        <v>65329</v>
      </c>
      <c r="CR73" s="121">
        <f>SUM(AN73,+BP73)</f>
        <v>25156</v>
      </c>
      <c r="CS73" s="121">
        <f>SUM(AO73,+BQ73)</f>
        <v>25156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40173</v>
      </c>
      <c r="DC73" s="121">
        <f>SUM(AY73,+CA73)</f>
        <v>34416</v>
      </c>
      <c r="DD73" s="121">
        <f>SUM(AZ73,+CB73)</f>
        <v>5442</v>
      </c>
      <c r="DE73" s="121">
        <f>SUM(BA73,+CC73)</f>
        <v>272</v>
      </c>
      <c r="DF73" s="121">
        <f>SUM(BB73,+CD73)</f>
        <v>43</v>
      </c>
      <c r="DG73" s="121">
        <f>SUM(BC73,+CE73)</f>
        <v>174185</v>
      </c>
      <c r="DH73" s="121">
        <f>SUM(BD73,+CF73)</f>
        <v>0</v>
      </c>
      <c r="DI73" s="121">
        <f>SUM(BE73,+CG73)</f>
        <v>0</v>
      </c>
      <c r="DJ73" s="121">
        <f>SUM(BF73,+CH73)</f>
        <v>65329</v>
      </c>
    </row>
    <row r="74" spans="1:114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SUM(E74,+L74)</f>
        <v>72067</v>
      </c>
      <c r="E74" s="121">
        <f>SUM(F74:I74,K74)</f>
        <v>467</v>
      </c>
      <c r="F74" s="121">
        <v>0</v>
      </c>
      <c r="G74" s="121">
        <v>0</v>
      </c>
      <c r="H74" s="121">
        <v>0</v>
      </c>
      <c r="I74" s="121">
        <v>455</v>
      </c>
      <c r="J74" s="122" t="s">
        <v>546</v>
      </c>
      <c r="K74" s="121">
        <v>12</v>
      </c>
      <c r="L74" s="121">
        <v>71600</v>
      </c>
      <c r="M74" s="121">
        <f>SUM(N74,+U74)</f>
        <v>54625</v>
      </c>
      <c r="N74" s="121">
        <f>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2" t="s">
        <v>546</v>
      </c>
      <c r="T74" s="121">
        <v>0</v>
      </c>
      <c r="U74" s="121">
        <v>54625</v>
      </c>
      <c r="V74" s="121">
        <f>+SUM(D74,M74)</f>
        <v>126692</v>
      </c>
      <c r="W74" s="121">
        <f>+SUM(E74,N74)</f>
        <v>467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455</v>
      </c>
      <c r="AB74" s="122" t="str">
        <f>IF(+SUM(J74,S74)=0,"-",+SUM(J74,S74))</f>
        <v>-</v>
      </c>
      <c r="AC74" s="121">
        <f>+SUM(K74,T74)</f>
        <v>12</v>
      </c>
      <c r="AD74" s="121">
        <f>+SUM(L74,U74)</f>
        <v>126225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24731</v>
      </c>
      <c r="AM74" s="121">
        <f>SUM(AN74,AS74,AW74,AX74,BD74)</f>
        <v>21467</v>
      </c>
      <c r="AN74" s="121">
        <f>SUM(AO74:AR74)</f>
        <v>4512</v>
      </c>
      <c r="AO74" s="121">
        <v>4512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16955</v>
      </c>
      <c r="AY74" s="121">
        <v>14391</v>
      </c>
      <c r="AZ74" s="121">
        <v>2471</v>
      </c>
      <c r="BA74" s="121">
        <v>76</v>
      </c>
      <c r="BB74" s="121">
        <v>17</v>
      </c>
      <c r="BC74" s="121">
        <v>25869</v>
      </c>
      <c r="BD74" s="121">
        <v>0</v>
      </c>
      <c r="BE74" s="121">
        <v>0</v>
      </c>
      <c r="BF74" s="121">
        <f>SUM(AE74,+AM74,+BE74)</f>
        <v>21467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592</v>
      </c>
      <c r="BO74" s="121">
        <f>SUM(BP74,BU74,BY74,BZ74,CF74)</f>
        <v>271</v>
      </c>
      <c r="BP74" s="121">
        <f>SUM(BQ74:BT74)</f>
        <v>103</v>
      </c>
      <c r="BQ74" s="121">
        <v>103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168</v>
      </c>
      <c r="CA74" s="121">
        <v>74</v>
      </c>
      <c r="CB74" s="121">
        <v>94</v>
      </c>
      <c r="CC74" s="121">
        <v>0</v>
      </c>
      <c r="CD74" s="121">
        <v>0</v>
      </c>
      <c r="CE74" s="121">
        <v>53762</v>
      </c>
      <c r="CF74" s="121">
        <v>0</v>
      </c>
      <c r="CG74" s="121">
        <v>0</v>
      </c>
      <c r="CH74" s="121">
        <f>SUM(BG74,+BO74,+CG74)</f>
        <v>271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25323</v>
      </c>
      <c r="CQ74" s="121">
        <f>SUM(AM74,+BO74)</f>
        <v>21738</v>
      </c>
      <c r="CR74" s="121">
        <f>SUM(AN74,+BP74)</f>
        <v>4615</v>
      </c>
      <c r="CS74" s="121">
        <f>SUM(AO74,+BQ74)</f>
        <v>4615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17123</v>
      </c>
      <c r="DC74" s="121">
        <f>SUM(AY74,+CA74)</f>
        <v>14465</v>
      </c>
      <c r="DD74" s="121">
        <f>SUM(AZ74,+CB74)</f>
        <v>2565</v>
      </c>
      <c r="DE74" s="121">
        <f>SUM(BA74,+CC74)</f>
        <v>76</v>
      </c>
      <c r="DF74" s="121">
        <f>SUM(BB74,+CD74)</f>
        <v>17</v>
      </c>
      <c r="DG74" s="121">
        <f>SUM(BC74,+CE74)</f>
        <v>79631</v>
      </c>
      <c r="DH74" s="121">
        <f>SUM(BD74,+CF74)</f>
        <v>0</v>
      </c>
      <c r="DI74" s="121">
        <f>SUM(BE74,+CG74)</f>
        <v>0</v>
      </c>
      <c r="DJ74" s="121">
        <f>SUM(BF74,+CH74)</f>
        <v>21738</v>
      </c>
    </row>
    <row r="75" spans="1:114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SUM(E75,+L75)</f>
        <v>201844</v>
      </c>
      <c r="E75" s="121">
        <f>SUM(F75:I75,K75)</f>
        <v>56571</v>
      </c>
      <c r="F75" s="121">
        <v>0</v>
      </c>
      <c r="G75" s="121">
        <v>0</v>
      </c>
      <c r="H75" s="121">
        <v>0</v>
      </c>
      <c r="I75" s="121">
        <v>11567</v>
      </c>
      <c r="J75" s="122" t="s">
        <v>546</v>
      </c>
      <c r="K75" s="121">
        <v>45004</v>
      </c>
      <c r="L75" s="121">
        <v>145273</v>
      </c>
      <c r="M75" s="121">
        <f>SUM(N75,+U75)</f>
        <v>15927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546</v>
      </c>
      <c r="T75" s="121">
        <v>0</v>
      </c>
      <c r="U75" s="121">
        <v>15927</v>
      </c>
      <c r="V75" s="121">
        <f>+SUM(D75,M75)</f>
        <v>217771</v>
      </c>
      <c r="W75" s="121">
        <f>+SUM(E75,N75)</f>
        <v>56571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11567</v>
      </c>
      <c r="AB75" s="122" t="str">
        <f>IF(+SUM(J75,S75)=0,"-",+SUM(J75,S75))</f>
        <v>-</v>
      </c>
      <c r="AC75" s="121">
        <f>+SUM(K75,T75)</f>
        <v>45004</v>
      </c>
      <c r="AD75" s="121">
        <f>+SUM(L75,U75)</f>
        <v>161200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57017</v>
      </c>
      <c r="AM75" s="121">
        <f>SUM(AN75,AS75,AW75,AX75,BD75)</f>
        <v>21650</v>
      </c>
      <c r="AN75" s="121">
        <f>SUM(AO75:AR75)</f>
        <v>0</v>
      </c>
      <c r="AO75" s="121">
        <v>0</v>
      </c>
      <c r="AP75" s="121">
        <v>0</v>
      </c>
      <c r="AQ75" s="121">
        <v>0</v>
      </c>
      <c r="AR75" s="121">
        <v>0</v>
      </c>
      <c r="AS75" s="121">
        <f>SUM(AT75:AV75)</f>
        <v>0</v>
      </c>
      <c r="AT75" s="121">
        <v>0</v>
      </c>
      <c r="AU75" s="121">
        <v>0</v>
      </c>
      <c r="AV75" s="121">
        <v>0</v>
      </c>
      <c r="AW75" s="121">
        <v>0</v>
      </c>
      <c r="AX75" s="121">
        <f>SUM(AY75:BB75)</f>
        <v>21650</v>
      </c>
      <c r="AY75" s="121">
        <v>0</v>
      </c>
      <c r="AZ75" s="121">
        <v>20613</v>
      </c>
      <c r="BA75" s="121">
        <v>1037</v>
      </c>
      <c r="BB75" s="121">
        <v>0</v>
      </c>
      <c r="BC75" s="121">
        <v>93949</v>
      </c>
      <c r="BD75" s="121">
        <v>0</v>
      </c>
      <c r="BE75" s="121">
        <v>29228</v>
      </c>
      <c r="BF75" s="121">
        <f>SUM(AE75,+AM75,+BE75)</f>
        <v>50878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15927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57017</v>
      </c>
      <c r="CQ75" s="121">
        <f>SUM(AM75,+BO75)</f>
        <v>21650</v>
      </c>
      <c r="CR75" s="121">
        <f>SUM(AN75,+BP75)</f>
        <v>0</v>
      </c>
      <c r="CS75" s="121">
        <f>SUM(AO75,+BQ75)</f>
        <v>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0</v>
      </c>
      <c r="CX75" s="121">
        <f>SUM(AT75,+BV75)</f>
        <v>0</v>
      </c>
      <c r="CY75" s="121">
        <f>SUM(AU75,+BW75)</f>
        <v>0</v>
      </c>
      <c r="CZ75" s="121">
        <f>SUM(AV75,+BX75)</f>
        <v>0</v>
      </c>
      <c r="DA75" s="121">
        <f>SUM(AW75,+BY75)</f>
        <v>0</v>
      </c>
      <c r="DB75" s="121">
        <f>SUM(AX75,+BZ75)</f>
        <v>21650</v>
      </c>
      <c r="DC75" s="121">
        <f>SUM(AY75,+CA75)</f>
        <v>0</v>
      </c>
      <c r="DD75" s="121">
        <f>SUM(AZ75,+CB75)</f>
        <v>20613</v>
      </c>
      <c r="DE75" s="121">
        <f>SUM(BA75,+CC75)</f>
        <v>1037</v>
      </c>
      <c r="DF75" s="121">
        <f>SUM(BB75,+CD75)</f>
        <v>0</v>
      </c>
      <c r="DG75" s="121">
        <f>SUM(BC75,+CE75)</f>
        <v>109876</v>
      </c>
      <c r="DH75" s="121">
        <f>SUM(BD75,+CF75)</f>
        <v>0</v>
      </c>
      <c r="DI75" s="121">
        <f>SUM(BE75,+CG75)</f>
        <v>29228</v>
      </c>
      <c r="DJ75" s="121">
        <f>SUM(BF75,+CH75)</f>
        <v>50878</v>
      </c>
    </row>
    <row r="76" spans="1:114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SUM(E76,+L76)</f>
        <v>76043</v>
      </c>
      <c r="E76" s="121">
        <f>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2" t="s">
        <v>546</v>
      </c>
      <c r="K76" s="121">
        <v>0</v>
      </c>
      <c r="L76" s="121">
        <v>76043</v>
      </c>
      <c r="M76" s="121">
        <f>SUM(N76,+U76)</f>
        <v>7914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546</v>
      </c>
      <c r="T76" s="121">
        <v>0</v>
      </c>
      <c r="U76" s="121">
        <v>7914</v>
      </c>
      <c r="V76" s="121">
        <f>+SUM(D76,M76)</f>
        <v>83957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83957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18149</v>
      </c>
      <c r="AN76" s="121">
        <f>SUM(AO76:AR76)</f>
        <v>3000</v>
      </c>
      <c r="AO76" s="121">
        <v>3000</v>
      </c>
      <c r="AP76" s="121">
        <v>0</v>
      </c>
      <c r="AQ76" s="121">
        <v>0</v>
      </c>
      <c r="AR76" s="121">
        <v>0</v>
      </c>
      <c r="AS76" s="121">
        <f>SUM(AT76:AV76)</f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f>SUM(AY76:BB76)</f>
        <v>15149</v>
      </c>
      <c r="AY76" s="121">
        <v>10800</v>
      </c>
      <c r="AZ76" s="121">
        <v>4349</v>
      </c>
      <c r="BA76" s="121">
        <v>0</v>
      </c>
      <c r="BB76" s="121">
        <v>0</v>
      </c>
      <c r="BC76" s="121">
        <v>57894</v>
      </c>
      <c r="BD76" s="121">
        <v>0</v>
      </c>
      <c r="BE76" s="121">
        <v>0</v>
      </c>
      <c r="BF76" s="121">
        <f>SUM(AE76,+AM76,+BE76)</f>
        <v>18149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7914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18149</v>
      </c>
      <c r="CR76" s="121">
        <f>SUM(AN76,+BP76)</f>
        <v>3000</v>
      </c>
      <c r="CS76" s="121">
        <f>SUM(AO76,+BQ76)</f>
        <v>3000</v>
      </c>
      <c r="CT76" s="121">
        <f>SUM(AP76,+BR76)</f>
        <v>0</v>
      </c>
      <c r="CU76" s="121">
        <f>SUM(AQ76,+BS76)</f>
        <v>0</v>
      </c>
      <c r="CV76" s="121">
        <f>SUM(AR76,+BT76)</f>
        <v>0</v>
      </c>
      <c r="CW76" s="121">
        <f>SUM(AS76,+BU76)</f>
        <v>0</v>
      </c>
      <c r="CX76" s="121">
        <f>SUM(AT76,+BV76)</f>
        <v>0</v>
      </c>
      <c r="CY76" s="121">
        <f>SUM(AU76,+BW76)</f>
        <v>0</v>
      </c>
      <c r="CZ76" s="121">
        <f>SUM(AV76,+BX76)</f>
        <v>0</v>
      </c>
      <c r="DA76" s="121">
        <f>SUM(AW76,+BY76)</f>
        <v>0</v>
      </c>
      <c r="DB76" s="121">
        <f>SUM(AX76,+BZ76)</f>
        <v>15149</v>
      </c>
      <c r="DC76" s="121">
        <f>SUM(AY76,+CA76)</f>
        <v>10800</v>
      </c>
      <c r="DD76" s="121">
        <f>SUM(AZ76,+CB76)</f>
        <v>4349</v>
      </c>
      <c r="DE76" s="121">
        <f>SUM(BA76,+CC76)</f>
        <v>0</v>
      </c>
      <c r="DF76" s="121">
        <f>SUM(BB76,+CD76)</f>
        <v>0</v>
      </c>
      <c r="DG76" s="121">
        <f>SUM(BC76,+CE76)</f>
        <v>65808</v>
      </c>
      <c r="DH76" s="121">
        <f>SUM(BD76,+CF76)</f>
        <v>0</v>
      </c>
      <c r="DI76" s="121">
        <f>SUM(BE76,+CG76)</f>
        <v>0</v>
      </c>
      <c r="DJ76" s="121">
        <f>SUM(BF76,+CH76)</f>
        <v>18149</v>
      </c>
    </row>
    <row r="77" spans="1:114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SUM(E77,+L77)</f>
        <v>86682</v>
      </c>
      <c r="E77" s="121">
        <f>SUM(F77:I77,K77)</f>
        <v>10683</v>
      </c>
      <c r="F77" s="121">
        <v>0</v>
      </c>
      <c r="G77" s="121">
        <v>0</v>
      </c>
      <c r="H77" s="121">
        <v>0</v>
      </c>
      <c r="I77" s="121">
        <v>1234</v>
      </c>
      <c r="J77" s="122" t="s">
        <v>546</v>
      </c>
      <c r="K77" s="121">
        <v>9449</v>
      </c>
      <c r="L77" s="121">
        <v>75999</v>
      </c>
      <c r="M77" s="121">
        <f>SUM(N77,+U77)</f>
        <v>10247</v>
      </c>
      <c r="N77" s="121">
        <f>SUM(O77:R77,T77)</f>
        <v>10</v>
      </c>
      <c r="O77" s="121">
        <v>0</v>
      </c>
      <c r="P77" s="121">
        <v>0</v>
      </c>
      <c r="Q77" s="121">
        <v>0</v>
      </c>
      <c r="R77" s="121">
        <v>10</v>
      </c>
      <c r="S77" s="122" t="s">
        <v>546</v>
      </c>
      <c r="T77" s="121">
        <v>0</v>
      </c>
      <c r="U77" s="121">
        <v>10237</v>
      </c>
      <c r="V77" s="121">
        <f>+SUM(D77,M77)</f>
        <v>96929</v>
      </c>
      <c r="W77" s="121">
        <f>+SUM(E77,N77)</f>
        <v>10693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1244</v>
      </c>
      <c r="AB77" s="122" t="str">
        <f>IF(+SUM(J77,S77)=0,"-",+SUM(J77,S77))</f>
        <v>-</v>
      </c>
      <c r="AC77" s="121">
        <f>+SUM(K77,T77)</f>
        <v>9449</v>
      </c>
      <c r="AD77" s="121">
        <f>+SUM(L77,U77)</f>
        <v>86236</v>
      </c>
      <c r="AE77" s="121">
        <f>SUM(AF77,+AK77)</f>
        <v>4500</v>
      </c>
      <c r="AF77" s="121">
        <f>SUM(AG77:AJ77)</f>
        <v>4500</v>
      </c>
      <c r="AG77" s="121">
        <v>4500</v>
      </c>
      <c r="AH77" s="121">
        <v>0</v>
      </c>
      <c r="AI77" s="121">
        <v>0</v>
      </c>
      <c r="AJ77" s="121">
        <v>0</v>
      </c>
      <c r="AK77" s="121">
        <v>0</v>
      </c>
      <c r="AL77" s="121">
        <v>12127</v>
      </c>
      <c r="AM77" s="121">
        <f>SUM(AN77,AS77,AW77,AX77,BD77)</f>
        <v>63634</v>
      </c>
      <c r="AN77" s="121">
        <f>SUM(AO77:AR77)</f>
        <v>23675</v>
      </c>
      <c r="AO77" s="121">
        <v>8768</v>
      </c>
      <c r="AP77" s="121">
        <v>0</v>
      </c>
      <c r="AQ77" s="121">
        <v>14907</v>
      </c>
      <c r="AR77" s="121">
        <v>0</v>
      </c>
      <c r="AS77" s="121">
        <f>SUM(AT77:AV77)</f>
        <v>11544</v>
      </c>
      <c r="AT77" s="121">
        <v>1734</v>
      </c>
      <c r="AU77" s="121">
        <v>9760</v>
      </c>
      <c r="AV77" s="121">
        <v>50</v>
      </c>
      <c r="AW77" s="121">
        <v>0</v>
      </c>
      <c r="AX77" s="121">
        <f>SUM(AY77:BB77)</f>
        <v>28415</v>
      </c>
      <c r="AY77" s="121">
        <v>18414</v>
      </c>
      <c r="AZ77" s="121">
        <v>9888</v>
      </c>
      <c r="BA77" s="121">
        <v>113</v>
      </c>
      <c r="BB77" s="121">
        <v>0</v>
      </c>
      <c r="BC77" s="121">
        <v>6421</v>
      </c>
      <c r="BD77" s="121">
        <v>0</v>
      </c>
      <c r="BE77" s="121">
        <v>0</v>
      </c>
      <c r="BF77" s="121">
        <f>SUM(AE77,+AM77,+BE77)</f>
        <v>68134</v>
      </c>
      <c r="BG77" s="121">
        <f>SUM(BH77,+BM77)</f>
        <v>0</v>
      </c>
      <c r="BH77" s="121">
        <f>SUM(BI77:BL77)</f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10247</v>
      </c>
      <c r="CF77" s="121">
        <v>0</v>
      </c>
      <c r="CG77" s="121">
        <v>0</v>
      </c>
      <c r="CH77" s="121">
        <f>SUM(BG77,+BO77,+CG77)</f>
        <v>0</v>
      </c>
      <c r="CI77" s="121">
        <f>SUM(AE77,+BG77)</f>
        <v>4500</v>
      </c>
      <c r="CJ77" s="121">
        <f>SUM(AF77,+BH77)</f>
        <v>4500</v>
      </c>
      <c r="CK77" s="121">
        <f>SUM(AG77,+BI77)</f>
        <v>4500</v>
      </c>
      <c r="CL77" s="121">
        <f>SUM(AH77,+BJ77)</f>
        <v>0</v>
      </c>
      <c r="CM77" s="121">
        <f>SUM(AI77,+BK77)</f>
        <v>0</v>
      </c>
      <c r="CN77" s="121">
        <f>SUM(AJ77,+BL77)</f>
        <v>0</v>
      </c>
      <c r="CO77" s="121">
        <f>SUM(AK77,+BM77)</f>
        <v>0</v>
      </c>
      <c r="CP77" s="121">
        <f>SUM(AL77,+BN77)</f>
        <v>12127</v>
      </c>
      <c r="CQ77" s="121">
        <f>SUM(AM77,+BO77)</f>
        <v>63634</v>
      </c>
      <c r="CR77" s="121">
        <f>SUM(AN77,+BP77)</f>
        <v>23675</v>
      </c>
      <c r="CS77" s="121">
        <f>SUM(AO77,+BQ77)</f>
        <v>8768</v>
      </c>
      <c r="CT77" s="121">
        <f>SUM(AP77,+BR77)</f>
        <v>0</v>
      </c>
      <c r="CU77" s="121">
        <f>SUM(AQ77,+BS77)</f>
        <v>14907</v>
      </c>
      <c r="CV77" s="121">
        <f>SUM(AR77,+BT77)</f>
        <v>0</v>
      </c>
      <c r="CW77" s="121">
        <f>SUM(AS77,+BU77)</f>
        <v>11544</v>
      </c>
      <c r="CX77" s="121">
        <f>SUM(AT77,+BV77)</f>
        <v>1734</v>
      </c>
      <c r="CY77" s="121">
        <f>SUM(AU77,+BW77)</f>
        <v>9760</v>
      </c>
      <c r="CZ77" s="121">
        <f>SUM(AV77,+BX77)</f>
        <v>50</v>
      </c>
      <c r="DA77" s="121">
        <f>SUM(AW77,+BY77)</f>
        <v>0</v>
      </c>
      <c r="DB77" s="121">
        <f>SUM(AX77,+BZ77)</f>
        <v>28415</v>
      </c>
      <c r="DC77" s="121">
        <f>SUM(AY77,+CA77)</f>
        <v>18414</v>
      </c>
      <c r="DD77" s="121">
        <f>SUM(AZ77,+CB77)</f>
        <v>9888</v>
      </c>
      <c r="DE77" s="121">
        <f>SUM(BA77,+CC77)</f>
        <v>113</v>
      </c>
      <c r="DF77" s="121">
        <f>SUM(BB77,+CD77)</f>
        <v>0</v>
      </c>
      <c r="DG77" s="121">
        <f>SUM(BC77,+CE77)</f>
        <v>16668</v>
      </c>
      <c r="DH77" s="121">
        <f>SUM(BD77,+CF77)</f>
        <v>0</v>
      </c>
      <c r="DI77" s="121">
        <f>SUM(BE77,+CG77)</f>
        <v>0</v>
      </c>
      <c r="DJ77" s="121">
        <f>SUM(BF77,+CH77)</f>
        <v>68134</v>
      </c>
    </row>
    <row r="78" spans="1:114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SUM(E78,+L78)</f>
        <v>155980</v>
      </c>
      <c r="E78" s="121">
        <f>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2" t="s">
        <v>546</v>
      </c>
      <c r="K78" s="121">
        <v>0</v>
      </c>
      <c r="L78" s="121">
        <v>155980</v>
      </c>
      <c r="M78" s="121">
        <f>SUM(N78,+U78)</f>
        <v>1212</v>
      </c>
      <c r="N78" s="121">
        <f>SUM(O78:R78,T78)</f>
        <v>1212</v>
      </c>
      <c r="O78" s="121">
        <v>0</v>
      </c>
      <c r="P78" s="121">
        <v>0</v>
      </c>
      <c r="Q78" s="121">
        <v>0</v>
      </c>
      <c r="R78" s="121">
        <v>1212</v>
      </c>
      <c r="S78" s="122" t="s">
        <v>546</v>
      </c>
      <c r="T78" s="121">
        <v>0</v>
      </c>
      <c r="U78" s="121">
        <v>0</v>
      </c>
      <c r="V78" s="121">
        <f>+SUM(D78,M78)</f>
        <v>157192</v>
      </c>
      <c r="W78" s="121">
        <f>+SUM(E78,N78)</f>
        <v>1212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1212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155980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36640</v>
      </c>
      <c r="AN78" s="121">
        <f>SUM(AO78:AR78)</f>
        <v>4631</v>
      </c>
      <c r="AO78" s="121">
        <v>4631</v>
      </c>
      <c r="AP78" s="121">
        <v>0</v>
      </c>
      <c r="AQ78" s="121">
        <v>0</v>
      </c>
      <c r="AR78" s="121">
        <v>0</v>
      </c>
      <c r="AS78" s="121">
        <f>SUM(AT78:AV78)</f>
        <v>9107</v>
      </c>
      <c r="AT78" s="121">
        <v>5613</v>
      </c>
      <c r="AU78" s="121">
        <v>3494</v>
      </c>
      <c r="AV78" s="121">
        <v>0</v>
      </c>
      <c r="AW78" s="121">
        <v>0</v>
      </c>
      <c r="AX78" s="121">
        <f>SUM(AY78:BB78)</f>
        <v>22902</v>
      </c>
      <c r="AY78" s="121">
        <v>22784</v>
      </c>
      <c r="AZ78" s="121">
        <v>0</v>
      </c>
      <c r="BA78" s="121">
        <v>0</v>
      </c>
      <c r="BB78" s="121">
        <v>118</v>
      </c>
      <c r="BC78" s="121">
        <v>119340</v>
      </c>
      <c r="BD78" s="121">
        <v>0</v>
      </c>
      <c r="BE78" s="121">
        <v>0</v>
      </c>
      <c r="BF78" s="121">
        <f>SUM(AE78,+AM78,+BE78)</f>
        <v>36640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1212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1212</v>
      </c>
      <c r="BV78" s="121">
        <v>0</v>
      </c>
      <c r="BW78" s="121">
        <v>1212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0</v>
      </c>
      <c r="CF78" s="121">
        <v>0</v>
      </c>
      <c r="CG78" s="121">
        <v>0</v>
      </c>
      <c r="CH78" s="121">
        <f>SUM(BG78,+BO78,+CG78)</f>
        <v>1212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37852</v>
      </c>
      <c r="CR78" s="121">
        <f>SUM(AN78,+BP78)</f>
        <v>4631</v>
      </c>
      <c r="CS78" s="121">
        <f>SUM(AO78,+BQ78)</f>
        <v>4631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10319</v>
      </c>
      <c r="CX78" s="121">
        <f>SUM(AT78,+BV78)</f>
        <v>5613</v>
      </c>
      <c r="CY78" s="121">
        <f>SUM(AU78,+BW78)</f>
        <v>4706</v>
      </c>
      <c r="CZ78" s="121">
        <f>SUM(AV78,+BX78)</f>
        <v>0</v>
      </c>
      <c r="DA78" s="121">
        <f>SUM(AW78,+BY78)</f>
        <v>0</v>
      </c>
      <c r="DB78" s="121">
        <f>SUM(AX78,+BZ78)</f>
        <v>22902</v>
      </c>
      <c r="DC78" s="121">
        <f>SUM(AY78,+CA78)</f>
        <v>22784</v>
      </c>
      <c r="DD78" s="121">
        <f>SUM(AZ78,+CB78)</f>
        <v>0</v>
      </c>
      <c r="DE78" s="121">
        <f>SUM(BA78,+CC78)</f>
        <v>0</v>
      </c>
      <c r="DF78" s="121">
        <f>SUM(BB78,+CD78)</f>
        <v>118</v>
      </c>
      <c r="DG78" s="121">
        <f>SUM(BC78,+CE78)</f>
        <v>119340</v>
      </c>
      <c r="DH78" s="121">
        <f>SUM(BD78,+CF78)</f>
        <v>0</v>
      </c>
      <c r="DI78" s="121">
        <f>SUM(BE78,+CG78)</f>
        <v>0</v>
      </c>
      <c r="DJ78" s="121">
        <f>SUM(BF78,+CH78)</f>
        <v>37852</v>
      </c>
    </row>
    <row r="79" spans="1:114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SUM(E79,+L79)</f>
        <v>77706</v>
      </c>
      <c r="E79" s="121">
        <f>SUM(F79:I79,K79)</f>
        <v>963</v>
      </c>
      <c r="F79" s="121">
        <v>0</v>
      </c>
      <c r="G79" s="121">
        <v>0</v>
      </c>
      <c r="H79" s="121">
        <v>0</v>
      </c>
      <c r="I79" s="121">
        <v>963</v>
      </c>
      <c r="J79" s="122" t="s">
        <v>546</v>
      </c>
      <c r="K79" s="121">
        <v>0</v>
      </c>
      <c r="L79" s="121">
        <v>76743</v>
      </c>
      <c r="M79" s="121">
        <f>SUM(N79,+U79)</f>
        <v>9137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546</v>
      </c>
      <c r="T79" s="121">
        <v>0</v>
      </c>
      <c r="U79" s="121">
        <v>9137</v>
      </c>
      <c r="V79" s="121">
        <f>+SUM(D79,M79)</f>
        <v>86843</v>
      </c>
      <c r="W79" s="121">
        <f>+SUM(E79,N79)</f>
        <v>963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963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85880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40193</v>
      </c>
      <c r="AN79" s="121">
        <f>SUM(AO79:AR79)</f>
        <v>4173</v>
      </c>
      <c r="AO79" s="121">
        <v>4173</v>
      </c>
      <c r="AP79" s="121">
        <v>0</v>
      </c>
      <c r="AQ79" s="121">
        <v>0</v>
      </c>
      <c r="AR79" s="121">
        <v>0</v>
      </c>
      <c r="AS79" s="121">
        <f>SUM(AT79:AV79)</f>
        <v>21163</v>
      </c>
      <c r="AT79" s="121">
        <v>0</v>
      </c>
      <c r="AU79" s="121">
        <v>20240</v>
      </c>
      <c r="AV79" s="121">
        <v>923</v>
      </c>
      <c r="AW79" s="121">
        <v>0</v>
      </c>
      <c r="AX79" s="121">
        <f>SUM(AY79:BB79)</f>
        <v>14857</v>
      </c>
      <c r="AY79" s="121">
        <v>0</v>
      </c>
      <c r="AZ79" s="121">
        <v>14170</v>
      </c>
      <c r="BA79" s="121">
        <v>668</v>
      </c>
      <c r="BB79" s="121">
        <v>19</v>
      </c>
      <c r="BC79" s="121">
        <v>37513</v>
      </c>
      <c r="BD79" s="121">
        <v>0</v>
      </c>
      <c r="BE79" s="121">
        <v>0</v>
      </c>
      <c r="BF79" s="121">
        <f>SUM(AE79,+AM79,+BE79)</f>
        <v>40193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9137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40193</v>
      </c>
      <c r="CR79" s="121">
        <f>SUM(AN79,+BP79)</f>
        <v>4173</v>
      </c>
      <c r="CS79" s="121">
        <f>SUM(AO79,+BQ79)</f>
        <v>4173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21163</v>
      </c>
      <c r="CX79" s="121">
        <f>SUM(AT79,+BV79)</f>
        <v>0</v>
      </c>
      <c r="CY79" s="121">
        <f>SUM(AU79,+BW79)</f>
        <v>20240</v>
      </c>
      <c r="CZ79" s="121">
        <f>SUM(AV79,+BX79)</f>
        <v>923</v>
      </c>
      <c r="DA79" s="121">
        <f>SUM(AW79,+BY79)</f>
        <v>0</v>
      </c>
      <c r="DB79" s="121">
        <f>SUM(AX79,+BZ79)</f>
        <v>14857</v>
      </c>
      <c r="DC79" s="121">
        <f>SUM(AY79,+CA79)</f>
        <v>0</v>
      </c>
      <c r="DD79" s="121">
        <f>SUM(AZ79,+CB79)</f>
        <v>14170</v>
      </c>
      <c r="DE79" s="121">
        <f>SUM(BA79,+CC79)</f>
        <v>668</v>
      </c>
      <c r="DF79" s="121">
        <f>SUM(BB79,+CD79)</f>
        <v>19</v>
      </c>
      <c r="DG79" s="121">
        <f>SUM(BC79,+CE79)</f>
        <v>46650</v>
      </c>
      <c r="DH79" s="121">
        <f>SUM(BD79,+CF79)</f>
        <v>0</v>
      </c>
      <c r="DI79" s="121">
        <f>SUM(BE79,+CG79)</f>
        <v>0</v>
      </c>
      <c r="DJ79" s="121">
        <f>SUM(BF79,+CH79)</f>
        <v>40193</v>
      </c>
    </row>
    <row r="80" spans="1:114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SUM(E80,+L80)</f>
        <v>45816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546</v>
      </c>
      <c r="K80" s="121">
        <v>0</v>
      </c>
      <c r="L80" s="121">
        <v>45816</v>
      </c>
      <c r="M80" s="121">
        <f>SUM(N80,+U80)</f>
        <v>6197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546</v>
      </c>
      <c r="T80" s="121">
        <v>0</v>
      </c>
      <c r="U80" s="121">
        <v>6197</v>
      </c>
      <c r="V80" s="121">
        <f>+SUM(D80,M80)</f>
        <v>52013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52013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45816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0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0</v>
      </c>
      <c r="CA80" s="121">
        <v>0</v>
      </c>
      <c r="CB80" s="121">
        <v>0</v>
      </c>
      <c r="CC80" s="121">
        <v>0</v>
      </c>
      <c r="CD80" s="121">
        <v>0</v>
      </c>
      <c r="CE80" s="121">
        <v>6197</v>
      </c>
      <c r="CF80" s="121">
        <v>0</v>
      </c>
      <c r="CG80" s="121">
        <v>0</v>
      </c>
      <c r="CH80" s="121">
        <f>SUM(BG80,+BO80,+CG80)</f>
        <v>0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0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0</v>
      </c>
      <c r="DC80" s="121">
        <f>SUM(AY80,+CA80)</f>
        <v>0</v>
      </c>
      <c r="DD80" s="121">
        <f>SUM(AZ80,+CB80)</f>
        <v>0</v>
      </c>
      <c r="DE80" s="121">
        <f>SUM(BA80,+CC80)</f>
        <v>0</v>
      </c>
      <c r="DF80" s="121">
        <f>SUM(BB80,+CD80)</f>
        <v>0</v>
      </c>
      <c r="DG80" s="121">
        <f>SUM(BC80,+CE80)</f>
        <v>52013</v>
      </c>
      <c r="DH80" s="121">
        <f>SUM(BD80,+CF80)</f>
        <v>0</v>
      </c>
      <c r="DI80" s="121">
        <f>SUM(BE80,+CG80)</f>
        <v>0</v>
      </c>
      <c r="DJ80" s="121">
        <f>SUM(BF80,+CH80)</f>
        <v>0</v>
      </c>
    </row>
    <row r="81" spans="1:114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SUM(E81,+L81)</f>
        <v>92393</v>
      </c>
      <c r="E81" s="121">
        <f>SUM(F81:I81,K81)</f>
        <v>8040</v>
      </c>
      <c r="F81" s="121">
        <v>0</v>
      </c>
      <c r="G81" s="121">
        <v>0</v>
      </c>
      <c r="H81" s="121">
        <v>0</v>
      </c>
      <c r="I81" s="121">
        <v>7950</v>
      </c>
      <c r="J81" s="122" t="s">
        <v>546</v>
      </c>
      <c r="K81" s="121">
        <v>90</v>
      </c>
      <c r="L81" s="121">
        <v>84353</v>
      </c>
      <c r="M81" s="121">
        <f>SUM(N81,+U81)</f>
        <v>45536</v>
      </c>
      <c r="N81" s="121">
        <f>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2" t="s">
        <v>546</v>
      </c>
      <c r="T81" s="121">
        <v>0</v>
      </c>
      <c r="U81" s="121">
        <v>45536</v>
      </c>
      <c r="V81" s="121">
        <f>+SUM(D81,M81)</f>
        <v>137929</v>
      </c>
      <c r="W81" s="121">
        <f>+SUM(E81,N81)</f>
        <v>8040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7950</v>
      </c>
      <c r="AB81" s="122" t="str">
        <f>IF(+SUM(J81,S81)=0,"-",+SUM(J81,S81))</f>
        <v>-</v>
      </c>
      <c r="AC81" s="121">
        <f>+SUM(K81,T81)</f>
        <v>90</v>
      </c>
      <c r="AD81" s="121">
        <f>+SUM(L81,U81)</f>
        <v>129889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25522</v>
      </c>
      <c r="AM81" s="121">
        <f>SUM(AN81,AS81,AW81,AX81,BD81)</f>
        <v>52394</v>
      </c>
      <c r="AN81" s="121">
        <f>SUM(AO81:AR81)</f>
        <v>4500</v>
      </c>
      <c r="AO81" s="121">
        <v>0</v>
      </c>
      <c r="AP81" s="121">
        <v>0</v>
      </c>
      <c r="AQ81" s="121">
        <v>3600</v>
      </c>
      <c r="AR81" s="121">
        <v>900</v>
      </c>
      <c r="AS81" s="121">
        <f>SUM(AT81:AV81)</f>
        <v>2633</v>
      </c>
      <c r="AT81" s="121">
        <v>0</v>
      </c>
      <c r="AU81" s="121">
        <v>2107</v>
      </c>
      <c r="AV81" s="121">
        <v>526</v>
      </c>
      <c r="AW81" s="121">
        <v>0</v>
      </c>
      <c r="AX81" s="121">
        <f>SUM(AY81:BB81)</f>
        <v>45261</v>
      </c>
      <c r="AY81" s="121">
        <v>33924</v>
      </c>
      <c r="AZ81" s="121">
        <v>10606</v>
      </c>
      <c r="BA81" s="121">
        <v>731</v>
      </c>
      <c r="BB81" s="121">
        <v>0</v>
      </c>
      <c r="BC81" s="121">
        <v>14477</v>
      </c>
      <c r="BD81" s="121">
        <v>0</v>
      </c>
      <c r="BE81" s="121">
        <v>0</v>
      </c>
      <c r="BF81" s="121">
        <f>SUM(AE81,+AM81,+BE81)</f>
        <v>52394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0</v>
      </c>
      <c r="CA81" s="121">
        <v>0</v>
      </c>
      <c r="CB81" s="121">
        <v>0</v>
      </c>
      <c r="CC81" s="121">
        <v>0</v>
      </c>
      <c r="CD81" s="121">
        <v>0</v>
      </c>
      <c r="CE81" s="121">
        <v>45536</v>
      </c>
      <c r="CF81" s="121">
        <v>0</v>
      </c>
      <c r="CG81" s="121">
        <v>0</v>
      </c>
      <c r="CH81" s="121">
        <f>SUM(BG81,+BO81,+CG81)</f>
        <v>0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25522</v>
      </c>
      <c r="CQ81" s="121">
        <f>SUM(AM81,+BO81)</f>
        <v>52394</v>
      </c>
      <c r="CR81" s="121">
        <f>SUM(AN81,+BP81)</f>
        <v>4500</v>
      </c>
      <c r="CS81" s="121">
        <f>SUM(AO81,+BQ81)</f>
        <v>0</v>
      </c>
      <c r="CT81" s="121">
        <f>SUM(AP81,+BR81)</f>
        <v>0</v>
      </c>
      <c r="CU81" s="121">
        <f>SUM(AQ81,+BS81)</f>
        <v>3600</v>
      </c>
      <c r="CV81" s="121">
        <f>SUM(AR81,+BT81)</f>
        <v>900</v>
      </c>
      <c r="CW81" s="121">
        <f>SUM(AS81,+BU81)</f>
        <v>2633</v>
      </c>
      <c r="CX81" s="121">
        <f>SUM(AT81,+BV81)</f>
        <v>0</v>
      </c>
      <c r="CY81" s="121">
        <f>SUM(AU81,+BW81)</f>
        <v>2107</v>
      </c>
      <c r="CZ81" s="121">
        <f>SUM(AV81,+BX81)</f>
        <v>526</v>
      </c>
      <c r="DA81" s="121">
        <f>SUM(AW81,+BY81)</f>
        <v>0</v>
      </c>
      <c r="DB81" s="121">
        <f>SUM(AX81,+BZ81)</f>
        <v>45261</v>
      </c>
      <c r="DC81" s="121">
        <f>SUM(AY81,+CA81)</f>
        <v>33924</v>
      </c>
      <c r="DD81" s="121">
        <f>SUM(AZ81,+CB81)</f>
        <v>10606</v>
      </c>
      <c r="DE81" s="121">
        <f>SUM(BA81,+CC81)</f>
        <v>731</v>
      </c>
      <c r="DF81" s="121">
        <f>SUM(BB81,+CD81)</f>
        <v>0</v>
      </c>
      <c r="DG81" s="121">
        <f>SUM(BC81,+CE81)</f>
        <v>60013</v>
      </c>
      <c r="DH81" s="121">
        <f>SUM(BD81,+CF81)</f>
        <v>0</v>
      </c>
      <c r="DI81" s="121">
        <f>SUM(BE81,+CG81)</f>
        <v>0</v>
      </c>
      <c r="DJ81" s="121">
        <f>SUM(BF81,+CH81)</f>
        <v>52394</v>
      </c>
    </row>
    <row r="82" spans="1:114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SUM(E82,+L82)</f>
        <v>37566</v>
      </c>
      <c r="E82" s="121">
        <f>SUM(F82:I82,K82)</f>
        <v>4441</v>
      </c>
      <c r="F82" s="121">
        <v>0</v>
      </c>
      <c r="G82" s="121">
        <v>0</v>
      </c>
      <c r="H82" s="121">
        <v>0</v>
      </c>
      <c r="I82" s="121">
        <v>0</v>
      </c>
      <c r="J82" s="122" t="s">
        <v>546</v>
      </c>
      <c r="K82" s="121">
        <v>4441</v>
      </c>
      <c r="L82" s="121">
        <v>33125</v>
      </c>
      <c r="M82" s="121">
        <f>SUM(N82,+U82)</f>
        <v>4563</v>
      </c>
      <c r="N82" s="121">
        <f>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2" t="s">
        <v>546</v>
      </c>
      <c r="T82" s="121">
        <v>0</v>
      </c>
      <c r="U82" s="121">
        <v>4563</v>
      </c>
      <c r="V82" s="121">
        <f>+SUM(D82,M82)</f>
        <v>42129</v>
      </c>
      <c r="W82" s="121">
        <f>+SUM(E82,N82)</f>
        <v>4441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2" t="str">
        <f>IF(+SUM(J82,S82)=0,"-",+SUM(J82,S82))</f>
        <v>-</v>
      </c>
      <c r="AC82" s="121">
        <f>+SUM(K82,T82)</f>
        <v>4441</v>
      </c>
      <c r="AD82" s="121">
        <f>+SUM(L82,U82)</f>
        <v>37688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5611</v>
      </c>
      <c r="AM82" s="121">
        <f>SUM(AN82,AS82,AW82,AX82,BD82)</f>
        <v>28884</v>
      </c>
      <c r="AN82" s="121">
        <f>SUM(AO82:AR82)</f>
        <v>19704</v>
      </c>
      <c r="AO82" s="121">
        <v>16784</v>
      </c>
      <c r="AP82" s="121">
        <v>2920</v>
      </c>
      <c r="AQ82" s="121">
        <v>0</v>
      </c>
      <c r="AR82" s="121">
        <v>0</v>
      </c>
      <c r="AS82" s="121">
        <f>SUM(AT82:AV82)</f>
        <v>1555</v>
      </c>
      <c r="AT82" s="121">
        <v>1555</v>
      </c>
      <c r="AU82" s="121">
        <v>0</v>
      </c>
      <c r="AV82" s="121">
        <v>0</v>
      </c>
      <c r="AW82" s="121">
        <v>0</v>
      </c>
      <c r="AX82" s="121">
        <f>SUM(AY82:BB82)</f>
        <v>7625</v>
      </c>
      <c r="AY82" s="121">
        <v>5911</v>
      </c>
      <c r="AZ82" s="121">
        <v>0</v>
      </c>
      <c r="BA82" s="121">
        <v>0</v>
      </c>
      <c r="BB82" s="121">
        <v>1714</v>
      </c>
      <c r="BC82" s="121">
        <v>3071</v>
      </c>
      <c r="BD82" s="121">
        <v>0</v>
      </c>
      <c r="BE82" s="121">
        <v>0</v>
      </c>
      <c r="BF82" s="121">
        <f>SUM(AE82,+AM82,+BE82)</f>
        <v>28884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4563</v>
      </c>
      <c r="BP82" s="121">
        <f>SUM(BQ82:BT82)</f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f>SUM(BV82:BX82)</f>
        <v>0</v>
      </c>
      <c r="BV82" s="121">
        <v>0</v>
      </c>
      <c r="BW82" s="121">
        <v>0</v>
      </c>
      <c r="BX82" s="121">
        <v>0</v>
      </c>
      <c r="BY82" s="121">
        <v>0</v>
      </c>
      <c r="BZ82" s="121">
        <f>SUM(CA82:CD82)</f>
        <v>4563</v>
      </c>
      <c r="CA82" s="121">
        <v>0</v>
      </c>
      <c r="CB82" s="121">
        <v>0</v>
      </c>
      <c r="CC82" s="121">
        <v>4563</v>
      </c>
      <c r="CD82" s="121">
        <v>0</v>
      </c>
      <c r="CE82" s="121">
        <v>0</v>
      </c>
      <c r="CF82" s="121">
        <v>0</v>
      </c>
      <c r="CG82" s="121">
        <v>0</v>
      </c>
      <c r="CH82" s="121">
        <f>SUM(BG82,+BO82,+CG82)</f>
        <v>4563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5611</v>
      </c>
      <c r="CQ82" s="121">
        <f>SUM(AM82,+BO82)</f>
        <v>33447</v>
      </c>
      <c r="CR82" s="121">
        <f>SUM(AN82,+BP82)</f>
        <v>19704</v>
      </c>
      <c r="CS82" s="121">
        <f>SUM(AO82,+BQ82)</f>
        <v>16784</v>
      </c>
      <c r="CT82" s="121">
        <f>SUM(AP82,+BR82)</f>
        <v>2920</v>
      </c>
      <c r="CU82" s="121">
        <f>SUM(AQ82,+BS82)</f>
        <v>0</v>
      </c>
      <c r="CV82" s="121">
        <f>SUM(AR82,+BT82)</f>
        <v>0</v>
      </c>
      <c r="CW82" s="121">
        <f>SUM(AS82,+BU82)</f>
        <v>1555</v>
      </c>
      <c r="CX82" s="121">
        <f>SUM(AT82,+BV82)</f>
        <v>1555</v>
      </c>
      <c r="CY82" s="121">
        <f>SUM(AU82,+BW82)</f>
        <v>0</v>
      </c>
      <c r="CZ82" s="121">
        <f>SUM(AV82,+BX82)</f>
        <v>0</v>
      </c>
      <c r="DA82" s="121">
        <f>SUM(AW82,+BY82)</f>
        <v>0</v>
      </c>
      <c r="DB82" s="121">
        <f>SUM(AX82,+BZ82)</f>
        <v>12188</v>
      </c>
      <c r="DC82" s="121">
        <f>SUM(AY82,+CA82)</f>
        <v>5911</v>
      </c>
      <c r="DD82" s="121">
        <f>SUM(AZ82,+CB82)</f>
        <v>0</v>
      </c>
      <c r="DE82" s="121">
        <f>SUM(BA82,+CC82)</f>
        <v>4563</v>
      </c>
      <c r="DF82" s="121">
        <f>SUM(BB82,+CD82)</f>
        <v>1714</v>
      </c>
      <c r="DG82" s="121">
        <f>SUM(BC82,+CE82)</f>
        <v>3071</v>
      </c>
      <c r="DH82" s="121">
        <f>SUM(BD82,+CF82)</f>
        <v>0</v>
      </c>
      <c r="DI82" s="121">
        <f>SUM(BE82,+CG82)</f>
        <v>0</v>
      </c>
      <c r="DJ82" s="121">
        <f>SUM(BF82,+CH82)</f>
        <v>33447</v>
      </c>
    </row>
    <row r="83" spans="1:114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SUM(E83,+L83)</f>
        <v>129525</v>
      </c>
      <c r="E83" s="121">
        <f>SUM(F83:I83,K83)</f>
        <v>32452</v>
      </c>
      <c r="F83" s="121">
        <v>0</v>
      </c>
      <c r="G83" s="121">
        <v>0</v>
      </c>
      <c r="H83" s="121">
        <v>0</v>
      </c>
      <c r="I83" s="121">
        <v>15602</v>
      </c>
      <c r="J83" s="122" t="s">
        <v>546</v>
      </c>
      <c r="K83" s="121">
        <v>16850</v>
      </c>
      <c r="L83" s="121">
        <v>97073</v>
      </c>
      <c r="M83" s="121">
        <f>SUM(N83,+U83)</f>
        <v>32352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546</v>
      </c>
      <c r="T83" s="121">
        <v>0</v>
      </c>
      <c r="U83" s="121">
        <v>32352</v>
      </c>
      <c r="V83" s="121">
        <f>+SUM(D83,M83)</f>
        <v>161877</v>
      </c>
      <c r="W83" s="121">
        <f>+SUM(E83,N83)</f>
        <v>32452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15602</v>
      </c>
      <c r="AB83" s="122" t="str">
        <f>IF(+SUM(J83,S83)=0,"-",+SUM(J83,S83))</f>
        <v>-</v>
      </c>
      <c r="AC83" s="121">
        <f>+SUM(K83,T83)</f>
        <v>16850</v>
      </c>
      <c r="AD83" s="121">
        <f>+SUM(L83,U83)</f>
        <v>129425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24798</v>
      </c>
      <c r="AM83" s="121">
        <f>SUM(AN83,AS83,AW83,AX83,BD83)</f>
        <v>39320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3471</v>
      </c>
      <c r="AT83" s="121">
        <v>3471</v>
      </c>
      <c r="AU83" s="121">
        <v>0</v>
      </c>
      <c r="AV83" s="121">
        <v>0</v>
      </c>
      <c r="AW83" s="121">
        <v>0</v>
      </c>
      <c r="AX83" s="121">
        <f>SUM(AY83:BB83)</f>
        <v>35849</v>
      </c>
      <c r="AY83" s="121">
        <v>29172</v>
      </c>
      <c r="AZ83" s="121">
        <v>6677</v>
      </c>
      <c r="BA83" s="121">
        <v>0</v>
      </c>
      <c r="BB83" s="121">
        <v>0</v>
      </c>
      <c r="BC83" s="121">
        <v>16663</v>
      </c>
      <c r="BD83" s="121">
        <v>0</v>
      </c>
      <c r="BE83" s="121">
        <v>48744</v>
      </c>
      <c r="BF83" s="121">
        <f>SUM(AE83,+AM83,+BE83)</f>
        <v>88064</v>
      </c>
      <c r="BG83" s="121">
        <f>SUM(BH83,+BM83)</f>
        <v>9020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9020</v>
      </c>
      <c r="BN83" s="121">
        <v>0</v>
      </c>
      <c r="BO83" s="121">
        <f>SUM(BP83,BU83,BY83,BZ83,CF83)</f>
        <v>0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0</v>
      </c>
      <c r="CA83" s="121">
        <v>0</v>
      </c>
      <c r="CB83" s="121">
        <v>0</v>
      </c>
      <c r="CC83" s="121">
        <v>0</v>
      </c>
      <c r="CD83" s="121">
        <v>0</v>
      </c>
      <c r="CE83" s="121">
        <v>23332</v>
      </c>
      <c r="CF83" s="121">
        <v>0</v>
      </c>
      <c r="CG83" s="121">
        <v>0</v>
      </c>
      <c r="CH83" s="121">
        <f>SUM(BG83,+BO83,+CG83)</f>
        <v>9020</v>
      </c>
      <c r="CI83" s="121">
        <f>SUM(AE83,+BG83)</f>
        <v>9020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9020</v>
      </c>
      <c r="CP83" s="121">
        <f>SUM(AL83,+BN83)</f>
        <v>24798</v>
      </c>
      <c r="CQ83" s="121">
        <f>SUM(AM83,+BO83)</f>
        <v>39320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3471</v>
      </c>
      <c r="CX83" s="121">
        <f>SUM(AT83,+BV83)</f>
        <v>3471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35849</v>
      </c>
      <c r="DC83" s="121">
        <f>SUM(AY83,+CA83)</f>
        <v>29172</v>
      </c>
      <c r="DD83" s="121">
        <f>SUM(AZ83,+CB83)</f>
        <v>6677</v>
      </c>
      <c r="DE83" s="121">
        <f>SUM(BA83,+CC83)</f>
        <v>0</v>
      </c>
      <c r="DF83" s="121">
        <f>SUM(BB83,+CD83)</f>
        <v>0</v>
      </c>
      <c r="DG83" s="121">
        <f>SUM(BC83,+CE83)</f>
        <v>39995</v>
      </c>
      <c r="DH83" s="121">
        <f>SUM(BD83,+CF83)</f>
        <v>0</v>
      </c>
      <c r="DI83" s="121">
        <f>SUM(BE83,+CG83)</f>
        <v>48744</v>
      </c>
      <c r="DJ83" s="121">
        <f>SUM(BF83,+CH83)</f>
        <v>97084</v>
      </c>
    </row>
    <row r="84" spans="1:114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SUM(E84,+L84)</f>
        <v>18108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546</v>
      </c>
      <c r="K84" s="121">
        <v>0</v>
      </c>
      <c r="L84" s="121">
        <v>18108</v>
      </c>
      <c r="M84" s="121">
        <f>SUM(N84,+U84)</f>
        <v>13881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546</v>
      </c>
      <c r="T84" s="121">
        <v>0</v>
      </c>
      <c r="U84" s="121">
        <v>13881</v>
      </c>
      <c r="V84" s="121">
        <f>+SUM(D84,M84)</f>
        <v>31989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31989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820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17288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194</v>
      </c>
      <c r="BO84" s="121">
        <f>SUM(BP84,BU84,BY84,BZ84,CF84)</f>
        <v>0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v>13687</v>
      </c>
      <c r="CF84" s="121">
        <v>0</v>
      </c>
      <c r="CG84" s="121">
        <v>0</v>
      </c>
      <c r="CH84" s="121">
        <f>SUM(BG84,+BO84,+CG84)</f>
        <v>0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1014</v>
      </c>
      <c r="CQ84" s="121">
        <f>SUM(AM84,+BO84)</f>
        <v>0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0</v>
      </c>
      <c r="DC84" s="121">
        <f>SUM(AY84,+CA84)</f>
        <v>0</v>
      </c>
      <c r="DD84" s="121">
        <f>SUM(AZ84,+CB84)</f>
        <v>0</v>
      </c>
      <c r="DE84" s="121">
        <f>SUM(BA84,+CC84)</f>
        <v>0</v>
      </c>
      <c r="DF84" s="121">
        <f>SUM(BB84,+CD84)</f>
        <v>0</v>
      </c>
      <c r="DG84" s="121">
        <f>SUM(BC84,+CE84)</f>
        <v>30975</v>
      </c>
      <c r="DH84" s="121">
        <f>SUM(BD84,+CF84)</f>
        <v>0</v>
      </c>
      <c r="DI84" s="121">
        <f>SUM(BE84,+CG84)</f>
        <v>0</v>
      </c>
      <c r="DJ84" s="121">
        <f>SUM(BF84,+CH84)</f>
        <v>0</v>
      </c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84">
    <sortCondition ref="A8:A84"/>
    <sortCondition ref="B8:B84"/>
    <sortCondition ref="C8:C8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83" man="1"/>
    <brk id="30" min="1" max="83" man="1"/>
    <brk id="38" min="1" max="83" man="1"/>
    <brk id="66" min="1" max="83" man="1"/>
    <brk id="94" min="1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12971759</v>
      </c>
      <c r="E7" s="140">
        <f>SUM(F7:I7)+K7</f>
        <v>12276643</v>
      </c>
      <c r="F7" s="140">
        <f t="shared" ref="F7:L7" si="0">SUM(F$8:F$57)</f>
        <v>1340451</v>
      </c>
      <c r="G7" s="140">
        <f t="shared" si="0"/>
        <v>0</v>
      </c>
      <c r="H7" s="140">
        <f t="shared" si="0"/>
        <v>5305300</v>
      </c>
      <c r="I7" s="140">
        <f t="shared" si="0"/>
        <v>3115354</v>
      </c>
      <c r="J7" s="140">
        <f t="shared" si="0"/>
        <v>8439465</v>
      </c>
      <c r="K7" s="140">
        <f t="shared" si="0"/>
        <v>2515538</v>
      </c>
      <c r="L7" s="140">
        <f t="shared" si="0"/>
        <v>695116</v>
      </c>
      <c r="M7" s="140">
        <f>SUM(N7,+U7)</f>
        <v>642691</v>
      </c>
      <c r="N7" s="140">
        <f>SUM(O7:R7,T7)</f>
        <v>478716</v>
      </c>
      <c r="O7" s="140">
        <f t="shared" ref="O7:U7" si="1">SUM(O$8:O$57)</f>
        <v>5676</v>
      </c>
      <c r="P7" s="140">
        <f t="shared" si="1"/>
        <v>0</v>
      </c>
      <c r="Q7" s="140">
        <f t="shared" si="1"/>
        <v>0</v>
      </c>
      <c r="R7" s="140">
        <f t="shared" si="1"/>
        <v>399101</v>
      </c>
      <c r="S7" s="140">
        <f t="shared" si="1"/>
        <v>2583506</v>
      </c>
      <c r="T7" s="140">
        <f t="shared" si="1"/>
        <v>73939</v>
      </c>
      <c r="U7" s="140">
        <f t="shared" si="1"/>
        <v>163975</v>
      </c>
      <c r="V7" s="140">
        <f t="shared" ref="V7:AD7" si="2">+SUM(D7,M7)</f>
        <v>13614450</v>
      </c>
      <c r="W7" s="140">
        <f t="shared" si="2"/>
        <v>12755359</v>
      </c>
      <c r="X7" s="140">
        <f t="shared" si="2"/>
        <v>1346127</v>
      </c>
      <c r="Y7" s="140">
        <f t="shared" si="2"/>
        <v>0</v>
      </c>
      <c r="Z7" s="140">
        <f t="shared" si="2"/>
        <v>5305300</v>
      </c>
      <c r="AA7" s="140">
        <f t="shared" si="2"/>
        <v>3514455</v>
      </c>
      <c r="AB7" s="140">
        <f t="shared" si="2"/>
        <v>11022971</v>
      </c>
      <c r="AC7" s="140">
        <f t="shared" si="2"/>
        <v>2589477</v>
      </c>
      <c r="AD7" s="140">
        <f t="shared" si="2"/>
        <v>859091</v>
      </c>
      <c r="AE7" s="140">
        <f>SUM(AF7,+AK7)</f>
        <v>7286233</v>
      </c>
      <c r="AF7" s="140">
        <f>SUM(AG7:AJ7)</f>
        <v>7191692</v>
      </c>
      <c r="AG7" s="140">
        <f>SUM(AG$8:AG$57)</f>
        <v>2343</v>
      </c>
      <c r="AH7" s="140">
        <f>SUM(AH$8:AH$57)</f>
        <v>7178104</v>
      </c>
      <c r="AI7" s="140">
        <f>SUM(AI$8:AI$57)</f>
        <v>11245</v>
      </c>
      <c r="AJ7" s="140">
        <f>SUM(AJ$8:AJ$57)</f>
        <v>0</v>
      </c>
      <c r="AK7" s="140">
        <f>SUM(AK$8:AK$57)</f>
        <v>94541</v>
      </c>
      <c r="AL7" s="143" t="s">
        <v>314</v>
      </c>
      <c r="AM7" s="140">
        <f>SUM(AN7,AS7,AW7,AX7,BD7)</f>
        <v>9656610</v>
      </c>
      <c r="AN7" s="140">
        <f>SUM(AO7:AR7)</f>
        <v>1020751</v>
      </c>
      <c r="AO7" s="140">
        <f>SUM(AO$8:AO$57)</f>
        <v>794890</v>
      </c>
      <c r="AP7" s="140">
        <f>SUM(AP$8:AP$57)</f>
        <v>2044</v>
      </c>
      <c r="AQ7" s="140">
        <f>SUM(AQ$8:AQ$57)</f>
        <v>208330</v>
      </c>
      <c r="AR7" s="140">
        <f>SUM(AR$8:AR$57)</f>
        <v>15487</v>
      </c>
      <c r="AS7" s="140">
        <f>SUM(AT7:AV7)</f>
        <v>3619583</v>
      </c>
      <c r="AT7" s="140">
        <f>SUM(AT$8:AT$57)</f>
        <v>16192</v>
      </c>
      <c r="AU7" s="140">
        <f>SUM(AU$8:AU$57)</f>
        <v>3500592</v>
      </c>
      <c r="AV7" s="140">
        <f>SUM(AV$8:AV$57)</f>
        <v>102799</v>
      </c>
      <c r="AW7" s="140">
        <f>SUM(AW$8:AW$57)</f>
        <v>3044</v>
      </c>
      <c r="AX7" s="140">
        <f>SUM(AY7:BB7)</f>
        <v>5008550</v>
      </c>
      <c r="AY7" s="140">
        <f>SUM(AY$8:AY$57)</f>
        <v>257359</v>
      </c>
      <c r="AZ7" s="140">
        <f>SUM(AZ$8:AZ$57)</f>
        <v>4227158</v>
      </c>
      <c r="BA7" s="140">
        <f>SUM(BA$8:BA$57)</f>
        <v>351291</v>
      </c>
      <c r="BB7" s="140">
        <f>SUM(BB$8:BB$57)</f>
        <v>172742</v>
      </c>
      <c r="BC7" s="143" t="s">
        <v>315</v>
      </c>
      <c r="BD7" s="140">
        <f>SUM(BD$8:BD$57)</f>
        <v>4682</v>
      </c>
      <c r="BE7" s="140">
        <f>SUM(BE$8:BE$57)</f>
        <v>4468381</v>
      </c>
      <c r="BF7" s="140">
        <f>SUM(AE7,+AM7,+BE7)</f>
        <v>21411224</v>
      </c>
      <c r="BG7" s="140">
        <f>SUM(BH7,+BM7)</f>
        <v>53888</v>
      </c>
      <c r="BH7" s="140">
        <f>SUM(BI7:BL7)</f>
        <v>32895</v>
      </c>
      <c r="BI7" s="140">
        <f>SUM(BI$8:BI$57)</f>
        <v>0</v>
      </c>
      <c r="BJ7" s="140">
        <f>SUM(BJ$8:BJ$57)</f>
        <v>27901</v>
      </c>
      <c r="BK7" s="140">
        <f>SUM(BK$8:BK$57)</f>
        <v>0</v>
      </c>
      <c r="BL7" s="140">
        <f>SUM(BL$8:BL$57)</f>
        <v>4994</v>
      </c>
      <c r="BM7" s="140">
        <f>SUM(BM$8:BM$57)</f>
        <v>20993</v>
      </c>
      <c r="BN7" s="143" t="s">
        <v>314</v>
      </c>
      <c r="BO7" s="140">
        <f>SUM(BP7,BU7,BY7,BZ7,CF7)</f>
        <v>3090999</v>
      </c>
      <c r="BP7" s="140">
        <f>SUM(BQ7:BT7)</f>
        <v>496490</v>
      </c>
      <c r="BQ7" s="140">
        <f>SUM(BQ$8:BQ$57)</f>
        <v>335551</v>
      </c>
      <c r="BR7" s="140">
        <f>SUM(BR$8:BR$57)</f>
        <v>0</v>
      </c>
      <c r="BS7" s="140">
        <f>SUM(BS$8:BS$57)</f>
        <v>160939</v>
      </c>
      <c r="BT7" s="140">
        <f>SUM(BT$8:BT$57)</f>
        <v>0</v>
      </c>
      <c r="BU7" s="140">
        <f>SUM(BV7:BX7)</f>
        <v>1651909</v>
      </c>
      <c r="BV7" s="140">
        <f>SUM(BV$8:BV$57)</f>
        <v>2798</v>
      </c>
      <c r="BW7" s="140">
        <f>SUM(BW$8:BW$57)</f>
        <v>1648344</v>
      </c>
      <c r="BX7" s="140">
        <f>SUM(BX$8:BX$57)</f>
        <v>767</v>
      </c>
      <c r="BY7" s="140">
        <f>SUM(BY$8:BY$57)</f>
        <v>1260</v>
      </c>
      <c r="BZ7" s="140">
        <f>SUM(CA7:CD7)</f>
        <v>937075</v>
      </c>
      <c r="CA7" s="140">
        <f>SUM(CA$8:CA$57)</f>
        <v>294337</v>
      </c>
      <c r="CB7" s="140">
        <f>SUM(CB$8:CB$57)</f>
        <v>586456</v>
      </c>
      <c r="CC7" s="140">
        <f>SUM(CC$8:CC$57)</f>
        <v>53545</v>
      </c>
      <c r="CD7" s="140">
        <f>SUM(CD$8:CD$57)</f>
        <v>2737</v>
      </c>
      <c r="CE7" s="143" t="s">
        <v>314</v>
      </c>
      <c r="CF7" s="140">
        <f>SUM(CF$8:CF$57)</f>
        <v>4265</v>
      </c>
      <c r="CG7" s="140">
        <f>SUM(CG$8:CG$57)</f>
        <v>81310</v>
      </c>
      <c r="CH7" s="140">
        <f>SUM(BG7,+BO7,+CG7)</f>
        <v>3226197</v>
      </c>
      <c r="CI7" s="140">
        <f t="shared" ref="CI7:CO7" si="3">SUM(AE7,+BG7)</f>
        <v>7340121</v>
      </c>
      <c r="CJ7" s="140">
        <f t="shared" si="3"/>
        <v>7224587</v>
      </c>
      <c r="CK7" s="140">
        <f t="shared" si="3"/>
        <v>2343</v>
      </c>
      <c r="CL7" s="140">
        <f t="shared" si="3"/>
        <v>7206005</v>
      </c>
      <c r="CM7" s="140">
        <f t="shared" si="3"/>
        <v>11245</v>
      </c>
      <c r="CN7" s="140">
        <f t="shared" si="3"/>
        <v>4994</v>
      </c>
      <c r="CO7" s="140">
        <f t="shared" si="3"/>
        <v>115534</v>
      </c>
      <c r="CP7" s="143" t="s">
        <v>314</v>
      </c>
      <c r="CQ7" s="140">
        <f t="shared" ref="CQ7:DF7" si="4">SUM(AM7,+BO7)</f>
        <v>12747609</v>
      </c>
      <c r="CR7" s="140">
        <f t="shared" si="4"/>
        <v>1517241</v>
      </c>
      <c r="CS7" s="140">
        <f t="shared" si="4"/>
        <v>1130441</v>
      </c>
      <c r="CT7" s="140">
        <f t="shared" si="4"/>
        <v>2044</v>
      </c>
      <c r="CU7" s="140">
        <f t="shared" si="4"/>
        <v>369269</v>
      </c>
      <c r="CV7" s="140">
        <f t="shared" si="4"/>
        <v>15487</v>
      </c>
      <c r="CW7" s="140">
        <f t="shared" si="4"/>
        <v>5271492</v>
      </c>
      <c r="CX7" s="140">
        <f t="shared" si="4"/>
        <v>18990</v>
      </c>
      <c r="CY7" s="140">
        <f t="shared" si="4"/>
        <v>5148936</v>
      </c>
      <c r="CZ7" s="140">
        <f t="shared" si="4"/>
        <v>103566</v>
      </c>
      <c r="DA7" s="140">
        <f t="shared" si="4"/>
        <v>4304</v>
      </c>
      <c r="DB7" s="140">
        <f t="shared" si="4"/>
        <v>5945625</v>
      </c>
      <c r="DC7" s="140">
        <f t="shared" si="4"/>
        <v>551696</v>
      </c>
      <c r="DD7" s="140">
        <f t="shared" si="4"/>
        <v>4813614</v>
      </c>
      <c r="DE7" s="140">
        <f t="shared" si="4"/>
        <v>404836</v>
      </c>
      <c r="DF7" s="140">
        <f t="shared" si="4"/>
        <v>175479</v>
      </c>
      <c r="DG7" s="143" t="s">
        <v>314</v>
      </c>
      <c r="DH7" s="140">
        <f>SUM(BD7,+CF7)</f>
        <v>8947</v>
      </c>
      <c r="DI7" s="140">
        <f>SUM(BE7,+CG7)</f>
        <v>4549691</v>
      </c>
      <c r="DJ7" s="140">
        <f>SUM(BF7,+CH7)</f>
        <v>24637421</v>
      </c>
    </row>
    <row r="8" spans="1:114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SUM(E8,+L8)</f>
        <v>29481</v>
      </c>
      <c r="E8" s="121">
        <f>SUM(F8:I8)+K8</f>
        <v>2034</v>
      </c>
      <c r="F8" s="121">
        <v>0</v>
      </c>
      <c r="G8" s="121">
        <v>0</v>
      </c>
      <c r="H8" s="121">
        <v>0</v>
      </c>
      <c r="I8" s="121">
        <v>1999</v>
      </c>
      <c r="J8" s="121">
        <v>58608</v>
      </c>
      <c r="K8" s="121">
        <v>35</v>
      </c>
      <c r="L8" s="121">
        <v>27447</v>
      </c>
      <c r="M8" s="121">
        <f>SUM(N8,+U8)</f>
        <v>80155</v>
      </c>
      <c r="N8" s="121">
        <f>SUM(O8:R8,T8)</f>
        <v>9577</v>
      </c>
      <c r="O8" s="121">
        <v>0</v>
      </c>
      <c r="P8" s="121">
        <v>0</v>
      </c>
      <c r="Q8" s="121">
        <v>0</v>
      </c>
      <c r="R8" s="121">
        <v>9467</v>
      </c>
      <c r="S8" s="121">
        <v>147085</v>
      </c>
      <c r="T8" s="121">
        <v>110</v>
      </c>
      <c r="U8" s="121">
        <v>70578</v>
      </c>
      <c r="V8" s="121">
        <f>+SUM(D8,M8)</f>
        <v>109636</v>
      </c>
      <c r="W8" s="121">
        <f>+SUM(E8,N8)</f>
        <v>11611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11466</v>
      </c>
      <c r="AB8" s="121">
        <f>+SUM(J8,S8)</f>
        <v>205693</v>
      </c>
      <c r="AC8" s="121">
        <f>+SUM(K8,T8)</f>
        <v>145</v>
      </c>
      <c r="AD8" s="121">
        <f>+SUM(L8,U8)</f>
        <v>98025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546</v>
      </c>
      <c r="AM8" s="121">
        <f>SUM(AN8,AS8,AW8,AX8,BD8)</f>
        <v>88089</v>
      </c>
      <c r="AN8" s="121">
        <f>SUM(AO8:AR8)</f>
        <v>34524</v>
      </c>
      <c r="AO8" s="121">
        <v>34524</v>
      </c>
      <c r="AP8" s="121">
        <v>0</v>
      </c>
      <c r="AQ8" s="121">
        <v>0</v>
      </c>
      <c r="AR8" s="121">
        <v>0</v>
      </c>
      <c r="AS8" s="121">
        <f>SUM(AT8:AV8)</f>
        <v>38231</v>
      </c>
      <c r="AT8" s="121">
        <v>0</v>
      </c>
      <c r="AU8" s="121">
        <v>6249</v>
      </c>
      <c r="AV8" s="121">
        <v>31982</v>
      </c>
      <c r="AW8" s="121">
        <v>0</v>
      </c>
      <c r="AX8" s="121">
        <f>SUM(AY8:BB8)</f>
        <v>15334</v>
      </c>
      <c r="AY8" s="121">
        <v>15334</v>
      </c>
      <c r="AZ8" s="121">
        <v>0</v>
      </c>
      <c r="BA8" s="121">
        <v>0</v>
      </c>
      <c r="BB8" s="121">
        <v>0</v>
      </c>
      <c r="BC8" s="122" t="s">
        <v>546</v>
      </c>
      <c r="BD8" s="121">
        <v>0</v>
      </c>
      <c r="BE8" s="121">
        <v>0</v>
      </c>
      <c r="BF8" s="121">
        <f>SUM(AE8,+AM8,+BE8)</f>
        <v>88089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546</v>
      </c>
      <c r="BO8" s="121">
        <f>SUM(BP8,BU8,BY8,BZ8,CF8)</f>
        <v>227240</v>
      </c>
      <c r="BP8" s="121">
        <f>SUM(BQ8:BT8)</f>
        <v>8128</v>
      </c>
      <c r="BQ8" s="121">
        <v>8128</v>
      </c>
      <c r="BR8" s="121">
        <v>0</v>
      </c>
      <c r="BS8" s="121">
        <v>0</v>
      </c>
      <c r="BT8" s="121">
        <v>0</v>
      </c>
      <c r="BU8" s="121">
        <f>SUM(BV8:BX8)</f>
        <v>115128</v>
      </c>
      <c r="BV8" s="121">
        <v>0</v>
      </c>
      <c r="BW8" s="121">
        <v>115128</v>
      </c>
      <c r="BX8" s="121">
        <v>0</v>
      </c>
      <c r="BY8" s="121">
        <v>0</v>
      </c>
      <c r="BZ8" s="121">
        <f>SUM(CA8:CD8)</f>
        <v>103984</v>
      </c>
      <c r="CA8" s="121">
        <v>103984</v>
      </c>
      <c r="CB8" s="121">
        <v>0</v>
      </c>
      <c r="CC8" s="121">
        <v>0</v>
      </c>
      <c r="CD8" s="121">
        <v>0</v>
      </c>
      <c r="CE8" s="122" t="s">
        <v>546</v>
      </c>
      <c r="CF8" s="121">
        <v>0</v>
      </c>
      <c r="CG8" s="121">
        <v>0</v>
      </c>
      <c r="CH8" s="121">
        <f>SUM(BG8,+BO8,+CG8)</f>
        <v>227240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546</v>
      </c>
      <c r="CQ8" s="121">
        <f>SUM(AM8,+BO8)</f>
        <v>315329</v>
      </c>
      <c r="CR8" s="121">
        <f>SUM(AN8,+BP8)</f>
        <v>42652</v>
      </c>
      <c r="CS8" s="121">
        <f>SUM(AO8,+BQ8)</f>
        <v>42652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153359</v>
      </c>
      <c r="CX8" s="121">
        <f>SUM(AT8,+BV8)</f>
        <v>0</v>
      </c>
      <c r="CY8" s="121">
        <f>SUM(AU8,+BW8)</f>
        <v>121377</v>
      </c>
      <c r="CZ8" s="121">
        <f>SUM(AV8,+BX8)</f>
        <v>31982</v>
      </c>
      <c r="DA8" s="121">
        <f>SUM(AW8,+BY8)</f>
        <v>0</v>
      </c>
      <c r="DB8" s="121">
        <f>SUM(AX8,+BZ8)</f>
        <v>119318</v>
      </c>
      <c r="DC8" s="121">
        <f>SUM(AY8,+CA8)</f>
        <v>119318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546</v>
      </c>
      <c r="DH8" s="121">
        <f>SUM(BD8,+CF8)</f>
        <v>0</v>
      </c>
      <c r="DI8" s="121">
        <f>SUM(BE8,+CG8)</f>
        <v>0</v>
      </c>
      <c r="DJ8" s="121">
        <f>SUM(BF8,+CH8)</f>
        <v>315329</v>
      </c>
    </row>
    <row r="9" spans="1:114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SUM(E9,+L9)</f>
        <v>135178</v>
      </c>
      <c r="E9" s="121">
        <f>SUM(F9:I9)+K9</f>
        <v>131185</v>
      </c>
      <c r="F9" s="121">
        <v>0</v>
      </c>
      <c r="G9" s="121">
        <v>0</v>
      </c>
      <c r="H9" s="121">
        <v>0</v>
      </c>
      <c r="I9" s="121">
        <v>66992</v>
      </c>
      <c r="J9" s="121">
        <v>283164</v>
      </c>
      <c r="K9" s="121">
        <v>64193</v>
      </c>
      <c r="L9" s="121">
        <v>3993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135178</v>
      </c>
      <c r="W9" s="121">
        <f>+SUM(E9,N9)</f>
        <v>131185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66992</v>
      </c>
      <c r="AB9" s="121">
        <f>+SUM(J9,S9)</f>
        <v>283164</v>
      </c>
      <c r="AC9" s="121">
        <f>+SUM(K9,T9)</f>
        <v>64193</v>
      </c>
      <c r="AD9" s="121">
        <f>+SUM(L9,U9)</f>
        <v>3993</v>
      </c>
      <c r="AE9" s="121">
        <f>SUM(AF9,+AK9)</f>
        <v>89760</v>
      </c>
      <c r="AF9" s="121">
        <f>SUM(AG9:AJ9)</f>
        <v>89760</v>
      </c>
      <c r="AG9" s="121">
        <v>0</v>
      </c>
      <c r="AH9" s="121">
        <v>89760</v>
      </c>
      <c r="AI9" s="121">
        <v>0</v>
      </c>
      <c r="AJ9" s="121">
        <v>0</v>
      </c>
      <c r="AK9" s="121">
        <v>0</v>
      </c>
      <c r="AL9" s="122" t="s">
        <v>546</v>
      </c>
      <c r="AM9" s="121">
        <f>SUM(AN9,AS9,AW9,AX9,BD9)</f>
        <v>301538</v>
      </c>
      <c r="AN9" s="121">
        <f>SUM(AO9:AR9)</f>
        <v>57878</v>
      </c>
      <c r="AO9" s="121">
        <v>57878</v>
      </c>
      <c r="AP9" s="121">
        <v>0</v>
      </c>
      <c r="AQ9" s="121">
        <v>0</v>
      </c>
      <c r="AR9" s="121">
        <v>0</v>
      </c>
      <c r="AS9" s="121">
        <f>SUM(AT9:AV9)</f>
        <v>46587</v>
      </c>
      <c r="AT9" s="121">
        <v>0</v>
      </c>
      <c r="AU9" s="121">
        <v>46587</v>
      </c>
      <c r="AV9" s="121">
        <v>0</v>
      </c>
      <c r="AW9" s="121">
        <v>3044</v>
      </c>
      <c r="AX9" s="121">
        <f>SUM(AY9:BB9)</f>
        <v>194029</v>
      </c>
      <c r="AY9" s="121">
        <v>0</v>
      </c>
      <c r="AZ9" s="121">
        <v>63637</v>
      </c>
      <c r="BA9" s="121">
        <v>0</v>
      </c>
      <c r="BB9" s="121">
        <v>130392</v>
      </c>
      <c r="BC9" s="122" t="s">
        <v>546</v>
      </c>
      <c r="BD9" s="121">
        <v>0</v>
      </c>
      <c r="BE9" s="121">
        <v>27044</v>
      </c>
      <c r="BF9" s="121">
        <f>SUM(AE9,+AM9,+BE9)</f>
        <v>418342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546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546</v>
      </c>
      <c r="CF9" s="121">
        <v>0</v>
      </c>
      <c r="CG9" s="121">
        <v>0</v>
      </c>
      <c r="CH9" s="121">
        <f>SUM(BG9,+BO9,+CG9)</f>
        <v>0</v>
      </c>
      <c r="CI9" s="121">
        <f>SUM(AE9,+BG9)</f>
        <v>89760</v>
      </c>
      <c r="CJ9" s="121">
        <f>SUM(AF9,+BH9)</f>
        <v>89760</v>
      </c>
      <c r="CK9" s="121">
        <f>SUM(AG9,+BI9)</f>
        <v>0</v>
      </c>
      <c r="CL9" s="121">
        <f>SUM(AH9,+BJ9)</f>
        <v>89760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546</v>
      </c>
      <c r="CQ9" s="121">
        <f>SUM(AM9,+BO9)</f>
        <v>301538</v>
      </c>
      <c r="CR9" s="121">
        <f>SUM(AN9,+BP9)</f>
        <v>57878</v>
      </c>
      <c r="CS9" s="121">
        <f>SUM(AO9,+BQ9)</f>
        <v>57878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46587</v>
      </c>
      <c r="CX9" s="121">
        <f>SUM(AT9,+BV9)</f>
        <v>0</v>
      </c>
      <c r="CY9" s="121">
        <f>SUM(AU9,+BW9)</f>
        <v>46587</v>
      </c>
      <c r="CZ9" s="121">
        <f>SUM(AV9,+BX9)</f>
        <v>0</v>
      </c>
      <c r="DA9" s="121">
        <f>SUM(AW9,+BY9)</f>
        <v>3044</v>
      </c>
      <c r="DB9" s="121">
        <f>SUM(AX9,+BZ9)</f>
        <v>194029</v>
      </c>
      <c r="DC9" s="121">
        <f>SUM(AY9,+CA9)</f>
        <v>0</v>
      </c>
      <c r="DD9" s="121">
        <f>SUM(AZ9,+CB9)</f>
        <v>63637</v>
      </c>
      <c r="DE9" s="121">
        <f>SUM(BA9,+CC9)</f>
        <v>0</v>
      </c>
      <c r="DF9" s="121">
        <f>SUM(BB9,+CD9)</f>
        <v>130392</v>
      </c>
      <c r="DG9" s="122" t="s">
        <v>546</v>
      </c>
      <c r="DH9" s="121">
        <f>SUM(BD9,+CF9)</f>
        <v>0</v>
      </c>
      <c r="DI9" s="121">
        <f>SUM(BE9,+CG9)</f>
        <v>27044</v>
      </c>
      <c r="DJ9" s="121">
        <f>SUM(BF9,+CH9)</f>
        <v>418342</v>
      </c>
    </row>
    <row r="10" spans="1:114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SUM(E10,+L10)</f>
        <v>27761</v>
      </c>
      <c r="E10" s="121">
        <f>SUM(F10:I10)+K10</f>
        <v>27761</v>
      </c>
      <c r="F10" s="121">
        <v>0</v>
      </c>
      <c r="G10" s="121">
        <v>0</v>
      </c>
      <c r="H10" s="121">
        <v>0</v>
      </c>
      <c r="I10" s="121">
        <v>27532</v>
      </c>
      <c r="J10" s="121">
        <v>129279</v>
      </c>
      <c r="K10" s="121">
        <v>229</v>
      </c>
      <c r="L10" s="121">
        <v>0</v>
      </c>
      <c r="M10" s="121">
        <f>SUM(N10,+U10)</f>
        <v>36727</v>
      </c>
      <c r="N10" s="121">
        <f>SUM(O10:R10,T10)</f>
        <v>36727</v>
      </c>
      <c r="O10" s="121">
        <v>0</v>
      </c>
      <c r="P10" s="121">
        <v>0</v>
      </c>
      <c r="Q10" s="121">
        <v>0</v>
      </c>
      <c r="R10" s="121">
        <v>36191</v>
      </c>
      <c r="S10" s="121">
        <v>331467</v>
      </c>
      <c r="T10" s="121">
        <v>536</v>
      </c>
      <c r="U10" s="121">
        <v>0</v>
      </c>
      <c r="V10" s="121">
        <f>+SUM(D10,M10)</f>
        <v>64488</v>
      </c>
      <c r="W10" s="121">
        <f>+SUM(E10,N10)</f>
        <v>64488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63723</v>
      </c>
      <c r="AB10" s="121">
        <f>+SUM(J10,S10)</f>
        <v>460746</v>
      </c>
      <c r="AC10" s="121">
        <f>+SUM(K10,T10)</f>
        <v>765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546</v>
      </c>
      <c r="AM10" s="121">
        <f>SUM(AN10,AS10,AW10,AX10,BD10)</f>
        <v>157040</v>
      </c>
      <c r="AN10" s="121">
        <f>SUM(AO10:AR10)</f>
        <v>5082</v>
      </c>
      <c r="AO10" s="121">
        <v>5082</v>
      </c>
      <c r="AP10" s="121">
        <v>0</v>
      </c>
      <c r="AQ10" s="121">
        <v>0</v>
      </c>
      <c r="AR10" s="121">
        <v>0</v>
      </c>
      <c r="AS10" s="121">
        <f>SUM(AT10:AV10)</f>
        <v>151958</v>
      </c>
      <c r="AT10" s="121">
        <v>0</v>
      </c>
      <c r="AU10" s="121">
        <v>151958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546</v>
      </c>
      <c r="BD10" s="121">
        <v>0</v>
      </c>
      <c r="BE10" s="121">
        <v>0</v>
      </c>
      <c r="BF10" s="121">
        <f>SUM(AE10,+AM10,+BE10)</f>
        <v>157040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546</v>
      </c>
      <c r="BO10" s="121">
        <f>SUM(BP10,BU10,BY10,BZ10,CF10)</f>
        <v>368194</v>
      </c>
      <c r="BP10" s="121">
        <f>SUM(BQ10:BT10)</f>
        <v>11915</v>
      </c>
      <c r="BQ10" s="121">
        <v>11915</v>
      </c>
      <c r="BR10" s="121">
        <v>0</v>
      </c>
      <c r="BS10" s="121">
        <v>0</v>
      </c>
      <c r="BT10" s="121">
        <v>0</v>
      </c>
      <c r="BU10" s="121">
        <f>SUM(BV10:BX10)</f>
        <v>356279</v>
      </c>
      <c r="BV10" s="121">
        <v>0</v>
      </c>
      <c r="BW10" s="121">
        <v>356279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546</v>
      </c>
      <c r="CF10" s="121">
        <v>0</v>
      </c>
      <c r="CG10" s="121">
        <v>0</v>
      </c>
      <c r="CH10" s="121">
        <f>SUM(BG10,+BO10,+CG10)</f>
        <v>368194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546</v>
      </c>
      <c r="CQ10" s="121">
        <f>SUM(AM10,+BO10)</f>
        <v>525234</v>
      </c>
      <c r="CR10" s="121">
        <f>SUM(AN10,+BP10)</f>
        <v>16997</v>
      </c>
      <c r="CS10" s="121">
        <f>SUM(AO10,+BQ10)</f>
        <v>16997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508237</v>
      </c>
      <c r="CX10" s="121">
        <f>SUM(AT10,+BV10)</f>
        <v>0</v>
      </c>
      <c r="CY10" s="121">
        <f>SUM(AU10,+BW10)</f>
        <v>508237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546</v>
      </c>
      <c r="DH10" s="121">
        <f>SUM(BD10,+CF10)</f>
        <v>0</v>
      </c>
      <c r="DI10" s="121">
        <f>SUM(BE10,+CG10)</f>
        <v>0</v>
      </c>
      <c r="DJ10" s="121">
        <f>SUM(BF10,+CH10)</f>
        <v>525234</v>
      </c>
    </row>
    <row r="11" spans="1:114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41636</v>
      </c>
      <c r="N11" s="121">
        <f>SUM(O11:R11,T11)</f>
        <v>12481</v>
      </c>
      <c r="O11" s="121">
        <v>0</v>
      </c>
      <c r="P11" s="121">
        <v>0</v>
      </c>
      <c r="Q11" s="121">
        <v>0</v>
      </c>
      <c r="R11" s="121">
        <v>12481</v>
      </c>
      <c r="S11" s="121">
        <v>175969</v>
      </c>
      <c r="T11" s="121">
        <v>0</v>
      </c>
      <c r="U11" s="121">
        <v>29155</v>
      </c>
      <c r="V11" s="121">
        <f>+SUM(D11,M11)</f>
        <v>41636</v>
      </c>
      <c r="W11" s="121">
        <f>+SUM(E11,N11)</f>
        <v>12481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12481</v>
      </c>
      <c r="AB11" s="121">
        <f>+SUM(J11,S11)</f>
        <v>175969</v>
      </c>
      <c r="AC11" s="121">
        <f>+SUM(K11,T11)</f>
        <v>0</v>
      </c>
      <c r="AD11" s="121">
        <f>+SUM(L11,U11)</f>
        <v>29155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546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546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546</v>
      </c>
      <c r="BO11" s="121">
        <f>SUM(BP11,BU11,BY11,BZ11,CF11)</f>
        <v>217605</v>
      </c>
      <c r="BP11" s="121">
        <f>SUM(BQ11:BT11)</f>
        <v>60125</v>
      </c>
      <c r="BQ11" s="121">
        <v>60125</v>
      </c>
      <c r="BR11" s="121">
        <v>0</v>
      </c>
      <c r="BS11" s="121">
        <v>0</v>
      </c>
      <c r="BT11" s="121">
        <v>0</v>
      </c>
      <c r="BU11" s="121">
        <f>SUM(BV11:BX11)</f>
        <v>157480</v>
      </c>
      <c r="BV11" s="121">
        <v>0</v>
      </c>
      <c r="BW11" s="121">
        <v>157480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546</v>
      </c>
      <c r="CF11" s="121">
        <v>0</v>
      </c>
      <c r="CG11" s="121">
        <v>0</v>
      </c>
      <c r="CH11" s="121">
        <f>SUM(BG11,+BO11,+CG11)</f>
        <v>217605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546</v>
      </c>
      <c r="CQ11" s="121">
        <f>SUM(AM11,+BO11)</f>
        <v>217605</v>
      </c>
      <c r="CR11" s="121">
        <f>SUM(AN11,+BP11)</f>
        <v>60125</v>
      </c>
      <c r="CS11" s="121">
        <f>SUM(AO11,+BQ11)</f>
        <v>60125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157480</v>
      </c>
      <c r="CX11" s="121">
        <f>SUM(AT11,+BV11)</f>
        <v>0</v>
      </c>
      <c r="CY11" s="121">
        <f>SUM(AU11,+BW11)</f>
        <v>157480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546</v>
      </c>
      <c r="DH11" s="121">
        <f>SUM(BD11,+CF11)</f>
        <v>0</v>
      </c>
      <c r="DI11" s="121">
        <f>SUM(BE11,+CG11)</f>
        <v>0</v>
      </c>
      <c r="DJ11" s="121">
        <f>SUM(BF11,+CH11)</f>
        <v>217605</v>
      </c>
    </row>
    <row r="12" spans="1:114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89604</v>
      </c>
      <c r="N12" s="121">
        <f>SUM(O12:R12,T12)</f>
        <v>89604</v>
      </c>
      <c r="O12" s="121">
        <v>0</v>
      </c>
      <c r="P12" s="121">
        <v>0</v>
      </c>
      <c r="Q12" s="121">
        <v>0</v>
      </c>
      <c r="R12" s="121">
        <v>22516</v>
      </c>
      <c r="S12" s="121">
        <v>204200</v>
      </c>
      <c r="T12" s="121">
        <v>67088</v>
      </c>
      <c r="U12" s="121">
        <v>0</v>
      </c>
      <c r="V12" s="121">
        <f>+SUM(D12,M12)</f>
        <v>89604</v>
      </c>
      <c r="W12" s="121">
        <f>+SUM(E12,N12)</f>
        <v>89604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22516</v>
      </c>
      <c r="AB12" s="121">
        <f>+SUM(J12,S12)</f>
        <v>204200</v>
      </c>
      <c r="AC12" s="121">
        <f>+SUM(K12,T12)</f>
        <v>67088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546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546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546</v>
      </c>
      <c r="BO12" s="121">
        <f>SUM(BP12,BU12,BY12,BZ12,CF12)</f>
        <v>269262</v>
      </c>
      <c r="BP12" s="121">
        <f>SUM(BQ12:BT12)</f>
        <v>28881</v>
      </c>
      <c r="BQ12" s="121">
        <v>28881</v>
      </c>
      <c r="BR12" s="121">
        <v>0</v>
      </c>
      <c r="BS12" s="121">
        <v>0</v>
      </c>
      <c r="BT12" s="121">
        <v>0</v>
      </c>
      <c r="BU12" s="121">
        <f>SUM(BV12:BX12)</f>
        <v>149555</v>
      </c>
      <c r="BV12" s="121">
        <v>0</v>
      </c>
      <c r="BW12" s="121">
        <v>149555</v>
      </c>
      <c r="BX12" s="121">
        <v>0</v>
      </c>
      <c r="BY12" s="121">
        <v>0</v>
      </c>
      <c r="BZ12" s="121">
        <f>SUM(CA12:CD12)</f>
        <v>90826</v>
      </c>
      <c r="CA12" s="121">
        <v>0</v>
      </c>
      <c r="CB12" s="121">
        <v>88176</v>
      </c>
      <c r="CC12" s="121">
        <v>2650</v>
      </c>
      <c r="CD12" s="121">
        <v>0</v>
      </c>
      <c r="CE12" s="122" t="s">
        <v>546</v>
      </c>
      <c r="CF12" s="121">
        <v>0</v>
      </c>
      <c r="CG12" s="121">
        <v>24542</v>
      </c>
      <c r="CH12" s="121">
        <f>SUM(BG12,+BO12,+CG12)</f>
        <v>293804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546</v>
      </c>
      <c r="CQ12" s="121">
        <f>SUM(AM12,+BO12)</f>
        <v>269262</v>
      </c>
      <c r="CR12" s="121">
        <f>SUM(AN12,+BP12)</f>
        <v>28881</v>
      </c>
      <c r="CS12" s="121">
        <f>SUM(AO12,+BQ12)</f>
        <v>28881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149555</v>
      </c>
      <c r="CX12" s="121">
        <f>SUM(AT12,+BV12)</f>
        <v>0</v>
      </c>
      <c r="CY12" s="121">
        <f>SUM(AU12,+BW12)</f>
        <v>149555</v>
      </c>
      <c r="CZ12" s="121">
        <f>SUM(AV12,+BX12)</f>
        <v>0</v>
      </c>
      <c r="DA12" s="121">
        <f>SUM(AW12,+BY12)</f>
        <v>0</v>
      </c>
      <c r="DB12" s="121">
        <f>SUM(AX12,+BZ12)</f>
        <v>90826</v>
      </c>
      <c r="DC12" s="121">
        <f>SUM(AY12,+CA12)</f>
        <v>0</v>
      </c>
      <c r="DD12" s="121">
        <f>SUM(AZ12,+CB12)</f>
        <v>88176</v>
      </c>
      <c r="DE12" s="121">
        <f>SUM(BA12,+CC12)</f>
        <v>2650</v>
      </c>
      <c r="DF12" s="121">
        <f>SUM(BB12,+CD12)</f>
        <v>0</v>
      </c>
      <c r="DG12" s="122" t="s">
        <v>546</v>
      </c>
      <c r="DH12" s="121">
        <f>SUM(BD12,+CF12)</f>
        <v>0</v>
      </c>
      <c r="DI12" s="121">
        <f>SUM(BE12,+CG12)</f>
        <v>24542</v>
      </c>
      <c r="DJ12" s="121">
        <f>SUM(BF12,+CH12)</f>
        <v>293804</v>
      </c>
    </row>
    <row r="13" spans="1:114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SUM(E13,+L13)</f>
        <v>243676</v>
      </c>
      <c r="E13" s="121">
        <f>SUM(F13:I13)+K13</f>
        <v>145717</v>
      </c>
      <c r="F13" s="121">
        <v>0</v>
      </c>
      <c r="G13" s="121">
        <v>0</v>
      </c>
      <c r="H13" s="121">
        <v>0</v>
      </c>
      <c r="I13" s="121">
        <v>494</v>
      </c>
      <c r="J13" s="121">
        <v>460175</v>
      </c>
      <c r="K13" s="121">
        <v>145223</v>
      </c>
      <c r="L13" s="121">
        <v>97959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243676</v>
      </c>
      <c r="W13" s="121">
        <f>+SUM(E13,N13)</f>
        <v>145717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494</v>
      </c>
      <c r="AB13" s="121">
        <f>+SUM(J13,S13)</f>
        <v>460175</v>
      </c>
      <c r="AC13" s="121">
        <f>+SUM(K13,T13)</f>
        <v>145223</v>
      </c>
      <c r="AD13" s="121">
        <f>+SUM(L13,U13)</f>
        <v>97959</v>
      </c>
      <c r="AE13" s="121">
        <f>SUM(AF13,+AK13)</f>
        <v>26727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26727</v>
      </c>
      <c r="AL13" s="122" t="s">
        <v>546</v>
      </c>
      <c r="AM13" s="121">
        <f>SUM(AN13,AS13,AW13,AX13,BD13)</f>
        <v>426182</v>
      </c>
      <c r="AN13" s="121">
        <f>SUM(AO13:AR13)</f>
        <v>31404</v>
      </c>
      <c r="AO13" s="121">
        <v>31404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394778</v>
      </c>
      <c r="AY13" s="121">
        <v>0</v>
      </c>
      <c r="AZ13" s="121">
        <v>394778</v>
      </c>
      <c r="BA13" s="121">
        <v>0</v>
      </c>
      <c r="BB13" s="121">
        <v>0</v>
      </c>
      <c r="BC13" s="122" t="s">
        <v>546</v>
      </c>
      <c r="BD13" s="121">
        <v>0</v>
      </c>
      <c r="BE13" s="121">
        <v>250942</v>
      </c>
      <c r="BF13" s="121">
        <f>SUM(AE13,+AM13,+BE13)</f>
        <v>703851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546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546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26727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26727</v>
      </c>
      <c r="CP13" s="122" t="s">
        <v>546</v>
      </c>
      <c r="CQ13" s="121">
        <f>SUM(AM13,+BO13)</f>
        <v>426182</v>
      </c>
      <c r="CR13" s="121">
        <f>SUM(AN13,+BP13)</f>
        <v>31404</v>
      </c>
      <c r="CS13" s="121">
        <f>SUM(AO13,+BQ13)</f>
        <v>31404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394778</v>
      </c>
      <c r="DC13" s="121">
        <f>SUM(AY13,+CA13)</f>
        <v>0</v>
      </c>
      <c r="DD13" s="121">
        <f>SUM(AZ13,+CB13)</f>
        <v>394778</v>
      </c>
      <c r="DE13" s="121">
        <f>SUM(BA13,+CC13)</f>
        <v>0</v>
      </c>
      <c r="DF13" s="121">
        <f>SUM(BB13,+CD13)</f>
        <v>0</v>
      </c>
      <c r="DG13" s="122" t="s">
        <v>546</v>
      </c>
      <c r="DH13" s="121">
        <f>SUM(BD13,+CF13)</f>
        <v>0</v>
      </c>
      <c r="DI13" s="121">
        <f>SUM(BE13,+CG13)</f>
        <v>250942</v>
      </c>
      <c r="DJ13" s="121">
        <f>SUM(BF13,+CH13)</f>
        <v>703851</v>
      </c>
    </row>
    <row r="14" spans="1:114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SUM(E14,+L14)</f>
        <v>6020502</v>
      </c>
      <c r="E14" s="121">
        <f>SUM(F14:I14)+K14</f>
        <v>6020502</v>
      </c>
      <c r="F14" s="121">
        <v>1175040</v>
      </c>
      <c r="G14" s="121">
        <v>0</v>
      </c>
      <c r="H14" s="121">
        <v>2793200</v>
      </c>
      <c r="I14" s="121">
        <v>672897</v>
      </c>
      <c r="J14" s="121">
        <v>2684213</v>
      </c>
      <c r="K14" s="121">
        <v>1379365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6020502</v>
      </c>
      <c r="W14" s="121">
        <f>+SUM(E14,N14)</f>
        <v>6020502</v>
      </c>
      <c r="X14" s="121">
        <f>+SUM(F14,O14)</f>
        <v>1175040</v>
      </c>
      <c r="Y14" s="121">
        <f>+SUM(G14,P14)</f>
        <v>0</v>
      </c>
      <c r="Z14" s="121">
        <f>+SUM(H14,Q14)</f>
        <v>2793200</v>
      </c>
      <c r="AA14" s="121">
        <f>+SUM(I14,R14)</f>
        <v>672897</v>
      </c>
      <c r="AB14" s="121">
        <f>+SUM(J14,S14)</f>
        <v>2684213</v>
      </c>
      <c r="AC14" s="121">
        <f>+SUM(K14,T14)</f>
        <v>1379365</v>
      </c>
      <c r="AD14" s="121">
        <f>+SUM(L14,U14)</f>
        <v>0</v>
      </c>
      <c r="AE14" s="121">
        <f>SUM(AF14,+AK14)</f>
        <v>4625004</v>
      </c>
      <c r="AF14" s="121">
        <f>SUM(AG14:AJ14)</f>
        <v>4625004</v>
      </c>
      <c r="AG14" s="121">
        <v>0</v>
      </c>
      <c r="AH14" s="121">
        <v>4613759</v>
      </c>
      <c r="AI14" s="121">
        <v>11245</v>
      </c>
      <c r="AJ14" s="121">
        <v>0</v>
      </c>
      <c r="AK14" s="121">
        <v>0</v>
      </c>
      <c r="AL14" s="122" t="s">
        <v>546</v>
      </c>
      <c r="AM14" s="121">
        <f>SUM(AN14,AS14,AW14,AX14,BD14)</f>
        <v>699411</v>
      </c>
      <c r="AN14" s="121">
        <f>SUM(AO14:AR14)</f>
        <v>27054</v>
      </c>
      <c r="AO14" s="121">
        <v>27054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672357</v>
      </c>
      <c r="AY14" s="121">
        <v>0</v>
      </c>
      <c r="AZ14" s="121">
        <v>574061</v>
      </c>
      <c r="BA14" s="121">
        <v>87866</v>
      </c>
      <c r="BB14" s="121">
        <v>10430</v>
      </c>
      <c r="BC14" s="122" t="s">
        <v>546</v>
      </c>
      <c r="BD14" s="121">
        <v>0</v>
      </c>
      <c r="BE14" s="121">
        <v>3380300</v>
      </c>
      <c r="BF14" s="121">
        <f>SUM(AE14,+AM14,+BE14)</f>
        <v>8704715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546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546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4625004</v>
      </c>
      <c r="CJ14" s="121">
        <f>SUM(AF14,+BH14)</f>
        <v>4625004</v>
      </c>
      <c r="CK14" s="121">
        <f>SUM(AG14,+BI14)</f>
        <v>0</v>
      </c>
      <c r="CL14" s="121">
        <f>SUM(AH14,+BJ14)</f>
        <v>4613759</v>
      </c>
      <c r="CM14" s="121">
        <f>SUM(AI14,+BK14)</f>
        <v>11245</v>
      </c>
      <c r="CN14" s="121">
        <f>SUM(AJ14,+BL14)</f>
        <v>0</v>
      </c>
      <c r="CO14" s="121">
        <f>SUM(AK14,+BM14)</f>
        <v>0</v>
      </c>
      <c r="CP14" s="122" t="s">
        <v>546</v>
      </c>
      <c r="CQ14" s="121">
        <f>SUM(AM14,+BO14)</f>
        <v>699411</v>
      </c>
      <c r="CR14" s="121">
        <f>SUM(AN14,+BP14)</f>
        <v>27054</v>
      </c>
      <c r="CS14" s="121">
        <f>SUM(AO14,+BQ14)</f>
        <v>27054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672357</v>
      </c>
      <c r="DC14" s="121">
        <f>SUM(AY14,+CA14)</f>
        <v>0</v>
      </c>
      <c r="DD14" s="121">
        <f>SUM(AZ14,+CB14)</f>
        <v>574061</v>
      </c>
      <c r="DE14" s="121">
        <f>SUM(BA14,+CC14)</f>
        <v>87866</v>
      </c>
      <c r="DF14" s="121">
        <f>SUM(BB14,+CD14)</f>
        <v>10430</v>
      </c>
      <c r="DG14" s="122" t="s">
        <v>546</v>
      </c>
      <c r="DH14" s="121">
        <f>SUM(BD14,+CF14)</f>
        <v>0</v>
      </c>
      <c r="DI14" s="121">
        <f>SUM(BE14,+CG14)</f>
        <v>3380300</v>
      </c>
      <c r="DJ14" s="121">
        <f>SUM(BF14,+CH14)</f>
        <v>8704715</v>
      </c>
    </row>
    <row r="15" spans="1:114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SUM(E15,+L15)</f>
        <v>317732</v>
      </c>
      <c r="E15" s="121">
        <f>SUM(F15:I15)+K15</f>
        <v>317732</v>
      </c>
      <c r="F15" s="121">
        <v>1613</v>
      </c>
      <c r="G15" s="121">
        <v>0</v>
      </c>
      <c r="H15" s="121">
        <v>0</v>
      </c>
      <c r="I15" s="121">
        <v>161043</v>
      </c>
      <c r="J15" s="121">
        <v>190498</v>
      </c>
      <c r="K15" s="121">
        <v>155076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317732</v>
      </c>
      <c r="W15" s="121">
        <f>+SUM(E15,N15)</f>
        <v>317732</v>
      </c>
      <c r="X15" s="121">
        <f>+SUM(F15,O15)</f>
        <v>1613</v>
      </c>
      <c r="Y15" s="121">
        <f>+SUM(G15,P15)</f>
        <v>0</v>
      </c>
      <c r="Z15" s="121">
        <f>+SUM(H15,Q15)</f>
        <v>0</v>
      </c>
      <c r="AA15" s="121">
        <f>+SUM(I15,R15)</f>
        <v>161043</v>
      </c>
      <c r="AB15" s="121">
        <f>+SUM(J15,S15)</f>
        <v>190498</v>
      </c>
      <c r="AC15" s="121">
        <f>+SUM(K15,T15)</f>
        <v>155076</v>
      </c>
      <c r="AD15" s="121">
        <f>+SUM(L15,U15)</f>
        <v>0</v>
      </c>
      <c r="AE15" s="121">
        <f>SUM(AF15,+AK15)</f>
        <v>13098</v>
      </c>
      <c r="AF15" s="121">
        <f>SUM(AG15:AJ15)</f>
        <v>1650</v>
      </c>
      <c r="AG15" s="121">
        <v>0</v>
      </c>
      <c r="AH15" s="121">
        <v>1650</v>
      </c>
      <c r="AI15" s="121">
        <v>0</v>
      </c>
      <c r="AJ15" s="121">
        <v>0</v>
      </c>
      <c r="AK15" s="121">
        <v>11448</v>
      </c>
      <c r="AL15" s="122" t="s">
        <v>546</v>
      </c>
      <c r="AM15" s="121">
        <f>SUM(AN15,AS15,AW15,AX15,BD15)</f>
        <v>485455</v>
      </c>
      <c r="AN15" s="121">
        <f>SUM(AO15:AR15)</f>
        <v>46566</v>
      </c>
      <c r="AO15" s="121">
        <v>46566</v>
      </c>
      <c r="AP15" s="121">
        <v>0</v>
      </c>
      <c r="AQ15" s="121">
        <v>0</v>
      </c>
      <c r="AR15" s="121">
        <v>0</v>
      </c>
      <c r="AS15" s="121">
        <f>SUM(AT15:AV15)</f>
        <v>3245</v>
      </c>
      <c r="AT15" s="121">
        <v>0</v>
      </c>
      <c r="AU15" s="121">
        <v>3245</v>
      </c>
      <c r="AV15" s="121">
        <v>0</v>
      </c>
      <c r="AW15" s="121">
        <v>0</v>
      </c>
      <c r="AX15" s="121">
        <f>SUM(AY15:BB15)</f>
        <v>435644</v>
      </c>
      <c r="AY15" s="121">
        <v>0</v>
      </c>
      <c r="AZ15" s="121">
        <v>435644</v>
      </c>
      <c r="BA15" s="121">
        <v>0</v>
      </c>
      <c r="BB15" s="121">
        <v>0</v>
      </c>
      <c r="BC15" s="122" t="s">
        <v>546</v>
      </c>
      <c r="BD15" s="121">
        <v>0</v>
      </c>
      <c r="BE15" s="121">
        <v>9677</v>
      </c>
      <c r="BF15" s="121">
        <f>SUM(AE15,+AM15,+BE15)</f>
        <v>508230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546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546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13098</v>
      </c>
      <c r="CJ15" s="121">
        <f>SUM(AF15,+BH15)</f>
        <v>1650</v>
      </c>
      <c r="CK15" s="121">
        <f>SUM(AG15,+BI15)</f>
        <v>0</v>
      </c>
      <c r="CL15" s="121">
        <f>SUM(AH15,+BJ15)</f>
        <v>1650</v>
      </c>
      <c r="CM15" s="121">
        <f>SUM(AI15,+BK15)</f>
        <v>0</v>
      </c>
      <c r="CN15" s="121">
        <f>SUM(AJ15,+BL15)</f>
        <v>0</v>
      </c>
      <c r="CO15" s="121">
        <f>SUM(AK15,+BM15)</f>
        <v>11448</v>
      </c>
      <c r="CP15" s="122" t="s">
        <v>546</v>
      </c>
      <c r="CQ15" s="121">
        <f>SUM(AM15,+BO15)</f>
        <v>485455</v>
      </c>
      <c r="CR15" s="121">
        <f>SUM(AN15,+BP15)</f>
        <v>46566</v>
      </c>
      <c r="CS15" s="121">
        <f>SUM(AO15,+BQ15)</f>
        <v>46566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3245</v>
      </c>
      <c r="CX15" s="121">
        <f>SUM(AT15,+BV15)</f>
        <v>0</v>
      </c>
      <c r="CY15" s="121">
        <f>SUM(AU15,+BW15)</f>
        <v>3245</v>
      </c>
      <c r="CZ15" s="121">
        <f>SUM(AV15,+BX15)</f>
        <v>0</v>
      </c>
      <c r="DA15" s="121">
        <f>SUM(AW15,+BY15)</f>
        <v>0</v>
      </c>
      <c r="DB15" s="121">
        <f>SUM(AX15,+BZ15)</f>
        <v>435644</v>
      </c>
      <c r="DC15" s="121">
        <f>SUM(AY15,+CA15)</f>
        <v>0</v>
      </c>
      <c r="DD15" s="121">
        <f>SUM(AZ15,+CB15)</f>
        <v>435644</v>
      </c>
      <c r="DE15" s="121">
        <f>SUM(BA15,+CC15)</f>
        <v>0</v>
      </c>
      <c r="DF15" s="121">
        <f>SUM(BB15,+CD15)</f>
        <v>0</v>
      </c>
      <c r="DG15" s="122" t="s">
        <v>546</v>
      </c>
      <c r="DH15" s="121">
        <f>SUM(BD15,+CF15)</f>
        <v>0</v>
      </c>
      <c r="DI15" s="121">
        <f>SUM(BE15,+CG15)</f>
        <v>9677</v>
      </c>
      <c r="DJ15" s="121">
        <f>SUM(BF15,+CH15)</f>
        <v>508230</v>
      </c>
    </row>
    <row r="16" spans="1:114" s="136" customFormat="1" ht="13.5" customHeight="1" x14ac:dyDescent="0.15">
      <c r="A16" s="119" t="s">
        <v>22</v>
      </c>
      <c r="B16" s="120" t="s">
        <v>409</v>
      </c>
      <c r="C16" s="119" t="s">
        <v>410</v>
      </c>
      <c r="D16" s="121">
        <f>SUM(E16,+L16)</f>
        <v>469801</v>
      </c>
      <c r="E16" s="121">
        <f>SUM(F16:I16)+K16</f>
        <v>469714</v>
      </c>
      <c r="F16" s="121">
        <v>0</v>
      </c>
      <c r="G16" s="121">
        <v>0</v>
      </c>
      <c r="H16" s="121">
        <v>0</v>
      </c>
      <c r="I16" s="121">
        <v>328467</v>
      </c>
      <c r="J16" s="121">
        <v>365694</v>
      </c>
      <c r="K16" s="121">
        <v>141247</v>
      </c>
      <c r="L16" s="121">
        <v>87</v>
      </c>
      <c r="M16" s="121">
        <f>SUM(N16,+U16)</f>
        <v>8772</v>
      </c>
      <c r="N16" s="121">
        <f>SUM(O16:R16,T16)</f>
        <v>8727</v>
      </c>
      <c r="O16" s="121">
        <v>0</v>
      </c>
      <c r="P16" s="121">
        <v>0</v>
      </c>
      <c r="Q16" s="121">
        <v>0</v>
      </c>
      <c r="R16" s="121">
        <v>8727</v>
      </c>
      <c r="S16" s="121">
        <v>152565</v>
      </c>
      <c r="T16" s="121">
        <v>0</v>
      </c>
      <c r="U16" s="121">
        <v>45</v>
      </c>
      <c r="V16" s="121">
        <f>+SUM(D16,M16)</f>
        <v>478573</v>
      </c>
      <c r="W16" s="121">
        <f>+SUM(E16,N16)</f>
        <v>478441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337194</v>
      </c>
      <c r="AB16" s="121">
        <f>+SUM(J16,S16)</f>
        <v>518259</v>
      </c>
      <c r="AC16" s="121">
        <f>+SUM(K16,T16)</f>
        <v>141247</v>
      </c>
      <c r="AD16" s="121">
        <f>+SUM(L16,U16)</f>
        <v>132</v>
      </c>
      <c r="AE16" s="121">
        <f>SUM(AF16,+AK16)</f>
        <v>7906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7906</v>
      </c>
      <c r="AL16" s="122" t="s">
        <v>546</v>
      </c>
      <c r="AM16" s="121">
        <f>SUM(AN16,AS16,AW16,AX16,BD16)</f>
        <v>646448</v>
      </c>
      <c r="AN16" s="121">
        <f>SUM(AO16:AR16)</f>
        <v>29889</v>
      </c>
      <c r="AO16" s="121">
        <v>15518</v>
      </c>
      <c r="AP16" s="121">
        <v>0</v>
      </c>
      <c r="AQ16" s="121">
        <v>7186</v>
      </c>
      <c r="AR16" s="121">
        <v>7185</v>
      </c>
      <c r="AS16" s="121">
        <f>SUM(AT16:AV16)</f>
        <v>30624</v>
      </c>
      <c r="AT16" s="121">
        <v>0</v>
      </c>
      <c r="AU16" s="121">
        <v>30624</v>
      </c>
      <c r="AV16" s="121">
        <v>0</v>
      </c>
      <c r="AW16" s="121">
        <v>0</v>
      </c>
      <c r="AX16" s="121">
        <f>SUM(AY16:BB16)</f>
        <v>585935</v>
      </c>
      <c r="AY16" s="121">
        <v>0</v>
      </c>
      <c r="AZ16" s="121">
        <v>470891</v>
      </c>
      <c r="BA16" s="121">
        <v>104467</v>
      </c>
      <c r="BB16" s="121">
        <v>10577</v>
      </c>
      <c r="BC16" s="122" t="s">
        <v>546</v>
      </c>
      <c r="BD16" s="121">
        <v>0</v>
      </c>
      <c r="BE16" s="121">
        <v>181141</v>
      </c>
      <c r="BF16" s="121">
        <f>SUM(AE16,+AM16,+BE16)</f>
        <v>835495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546</v>
      </c>
      <c r="BO16" s="121">
        <f>SUM(BP16,BU16,BY16,BZ16,CF16)</f>
        <v>159904</v>
      </c>
      <c r="BP16" s="121">
        <f>SUM(BQ16:BT16)</f>
        <v>26132</v>
      </c>
      <c r="BQ16" s="121">
        <v>13566</v>
      </c>
      <c r="BR16" s="121">
        <v>0</v>
      </c>
      <c r="BS16" s="121">
        <v>12566</v>
      </c>
      <c r="BT16" s="121">
        <v>0</v>
      </c>
      <c r="BU16" s="121">
        <f>SUM(BV16:BX16)</f>
        <v>87009</v>
      </c>
      <c r="BV16" s="121">
        <v>0</v>
      </c>
      <c r="BW16" s="121">
        <v>87009</v>
      </c>
      <c r="BX16" s="121">
        <v>0</v>
      </c>
      <c r="BY16" s="121">
        <v>0</v>
      </c>
      <c r="BZ16" s="121">
        <f>SUM(CA16:CD16)</f>
        <v>46763</v>
      </c>
      <c r="CA16" s="121">
        <v>0</v>
      </c>
      <c r="CB16" s="121">
        <v>46763</v>
      </c>
      <c r="CC16" s="121">
        <v>0</v>
      </c>
      <c r="CD16" s="121">
        <v>0</v>
      </c>
      <c r="CE16" s="122" t="s">
        <v>546</v>
      </c>
      <c r="CF16" s="121">
        <v>0</v>
      </c>
      <c r="CG16" s="121">
        <v>1433</v>
      </c>
      <c r="CH16" s="121">
        <f>SUM(BG16,+BO16,+CG16)</f>
        <v>161337</v>
      </c>
      <c r="CI16" s="121">
        <f>SUM(AE16,+BG16)</f>
        <v>7906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7906</v>
      </c>
      <c r="CP16" s="122" t="s">
        <v>546</v>
      </c>
      <c r="CQ16" s="121">
        <f>SUM(AM16,+BO16)</f>
        <v>806352</v>
      </c>
      <c r="CR16" s="121">
        <f>SUM(AN16,+BP16)</f>
        <v>56021</v>
      </c>
      <c r="CS16" s="121">
        <f>SUM(AO16,+BQ16)</f>
        <v>29084</v>
      </c>
      <c r="CT16" s="121">
        <f>SUM(AP16,+BR16)</f>
        <v>0</v>
      </c>
      <c r="CU16" s="121">
        <f>SUM(AQ16,+BS16)</f>
        <v>19752</v>
      </c>
      <c r="CV16" s="121">
        <f>SUM(AR16,+BT16)</f>
        <v>7185</v>
      </c>
      <c r="CW16" s="121">
        <f>SUM(AS16,+BU16)</f>
        <v>117633</v>
      </c>
      <c r="CX16" s="121">
        <f>SUM(AT16,+BV16)</f>
        <v>0</v>
      </c>
      <c r="CY16" s="121">
        <f>SUM(AU16,+BW16)</f>
        <v>117633</v>
      </c>
      <c r="CZ16" s="121">
        <f>SUM(AV16,+BX16)</f>
        <v>0</v>
      </c>
      <c r="DA16" s="121">
        <f>SUM(AW16,+BY16)</f>
        <v>0</v>
      </c>
      <c r="DB16" s="121">
        <f>SUM(AX16,+BZ16)</f>
        <v>632698</v>
      </c>
      <c r="DC16" s="121">
        <f>SUM(AY16,+CA16)</f>
        <v>0</v>
      </c>
      <c r="DD16" s="121">
        <f>SUM(AZ16,+CB16)</f>
        <v>517654</v>
      </c>
      <c r="DE16" s="121">
        <f>SUM(BA16,+CC16)</f>
        <v>104467</v>
      </c>
      <c r="DF16" s="121">
        <f>SUM(BB16,+CD16)</f>
        <v>10577</v>
      </c>
      <c r="DG16" s="122" t="s">
        <v>546</v>
      </c>
      <c r="DH16" s="121">
        <f>SUM(BD16,+CF16)</f>
        <v>0</v>
      </c>
      <c r="DI16" s="121">
        <f>SUM(BE16,+CG16)</f>
        <v>182574</v>
      </c>
      <c r="DJ16" s="121">
        <f>SUM(BF16,+CH16)</f>
        <v>996832</v>
      </c>
    </row>
    <row r="17" spans="1:114" s="136" customFormat="1" ht="13.5" customHeight="1" x14ac:dyDescent="0.15">
      <c r="A17" s="119" t="s">
        <v>22</v>
      </c>
      <c r="B17" s="120" t="s">
        <v>343</v>
      </c>
      <c r="C17" s="119" t="s">
        <v>344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2259</v>
      </c>
      <c r="N17" s="121">
        <f>SUM(O17:R17,T17)</f>
        <v>2156</v>
      </c>
      <c r="O17" s="121">
        <v>0</v>
      </c>
      <c r="P17" s="121">
        <v>0</v>
      </c>
      <c r="Q17" s="121">
        <v>0</v>
      </c>
      <c r="R17" s="121">
        <v>2156</v>
      </c>
      <c r="S17" s="121">
        <v>58067</v>
      </c>
      <c r="T17" s="121">
        <v>0</v>
      </c>
      <c r="U17" s="121">
        <v>103</v>
      </c>
      <c r="V17" s="121">
        <f>+SUM(D17,M17)</f>
        <v>2259</v>
      </c>
      <c r="W17" s="121">
        <f>+SUM(E17,N17)</f>
        <v>2156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2156</v>
      </c>
      <c r="AB17" s="121">
        <f>+SUM(J17,S17)</f>
        <v>58067</v>
      </c>
      <c r="AC17" s="121">
        <f>+SUM(K17,T17)</f>
        <v>0</v>
      </c>
      <c r="AD17" s="121">
        <f>+SUM(L17,U17)</f>
        <v>103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546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546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546</v>
      </c>
      <c r="BO17" s="121">
        <f>SUM(BP17,BU17,BY17,BZ17,CF17)</f>
        <v>58931</v>
      </c>
      <c r="BP17" s="121">
        <f>SUM(BQ17:BT17)</f>
        <v>25390</v>
      </c>
      <c r="BQ17" s="121">
        <v>15269</v>
      </c>
      <c r="BR17" s="121">
        <v>0</v>
      </c>
      <c r="BS17" s="121">
        <v>10121</v>
      </c>
      <c r="BT17" s="121">
        <v>0</v>
      </c>
      <c r="BU17" s="121">
        <f>SUM(BV17:BX17)</f>
        <v>33541</v>
      </c>
      <c r="BV17" s="121">
        <v>0</v>
      </c>
      <c r="BW17" s="121">
        <v>33541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546</v>
      </c>
      <c r="CF17" s="121">
        <v>0</v>
      </c>
      <c r="CG17" s="121">
        <v>1395</v>
      </c>
      <c r="CH17" s="121">
        <f>SUM(BG17,+BO17,+CG17)</f>
        <v>60326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546</v>
      </c>
      <c r="CQ17" s="121">
        <f>SUM(AM17,+BO17)</f>
        <v>58931</v>
      </c>
      <c r="CR17" s="121">
        <f>SUM(AN17,+BP17)</f>
        <v>25390</v>
      </c>
      <c r="CS17" s="121">
        <f>SUM(AO17,+BQ17)</f>
        <v>15269</v>
      </c>
      <c r="CT17" s="121">
        <f>SUM(AP17,+BR17)</f>
        <v>0</v>
      </c>
      <c r="CU17" s="121">
        <f>SUM(AQ17,+BS17)</f>
        <v>10121</v>
      </c>
      <c r="CV17" s="121">
        <f>SUM(AR17,+BT17)</f>
        <v>0</v>
      </c>
      <c r="CW17" s="121">
        <f>SUM(AS17,+BU17)</f>
        <v>33541</v>
      </c>
      <c r="CX17" s="121">
        <f>SUM(AT17,+BV17)</f>
        <v>0</v>
      </c>
      <c r="CY17" s="121">
        <f>SUM(AU17,+BW17)</f>
        <v>33541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546</v>
      </c>
      <c r="DH17" s="121">
        <f>SUM(BD17,+CF17)</f>
        <v>0</v>
      </c>
      <c r="DI17" s="121">
        <f>SUM(BE17,+CG17)</f>
        <v>1395</v>
      </c>
      <c r="DJ17" s="121">
        <f>SUM(BF17,+CH17)</f>
        <v>60326</v>
      </c>
    </row>
    <row r="18" spans="1:114" s="136" customFormat="1" ht="13.5" customHeight="1" x14ac:dyDescent="0.15">
      <c r="A18" s="119" t="s">
        <v>22</v>
      </c>
      <c r="B18" s="120" t="s">
        <v>353</v>
      </c>
      <c r="C18" s="119" t="s">
        <v>387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17659</v>
      </c>
      <c r="N18" s="121">
        <f>SUM(O18:R18,T18)</f>
        <v>9650</v>
      </c>
      <c r="O18" s="121">
        <v>0</v>
      </c>
      <c r="P18" s="121">
        <v>0</v>
      </c>
      <c r="Q18" s="121">
        <v>0</v>
      </c>
      <c r="R18" s="121">
        <v>9549</v>
      </c>
      <c r="S18" s="121">
        <v>38082</v>
      </c>
      <c r="T18" s="121">
        <v>101</v>
      </c>
      <c r="U18" s="121">
        <v>8009</v>
      </c>
      <c r="V18" s="121">
        <f>+SUM(D18,M18)</f>
        <v>17659</v>
      </c>
      <c r="W18" s="121">
        <f>+SUM(E18,N18)</f>
        <v>9650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9549</v>
      </c>
      <c r="AB18" s="121">
        <f>+SUM(J18,S18)</f>
        <v>38082</v>
      </c>
      <c r="AC18" s="121">
        <f>+SUM(K18,T18)</f>
        <v>101</v>
      </c>
      <c r="AD18" s="121">
        <f>+SUM(L18,U18)</f>
        <v>8009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546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546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4994</v>
      </c>
      <c r="BH18" s="121">
        <f>SUM(BI18:BL18)</f>
        <v>4994</v>
      </c>
      <c r="BI18" s="121">
        <v>0</v>
      </c>
      <c r="BJ18" s="121">
        <v>0</v>
      </c>
      <c r="BK18" s="121">
        <v>0</v>
      </c>
      <c r="BL18" s="121">
        <v>4994</v>
      </c>
      <c r="BM18" s="121">
        <v>0</v>
      </c>
      <c r="BN18" s="122" t="s">
        <v>546</v>
      </c>
      <c r="BO18" s="121">
        <f>SUM(BP18,BU18,BY18,BZ18,CF18)</f>
        <v>41962</v>
      </c>
      <c r="BP18" s="121">
        <f>SUM(BQ18:BT18)</f>
        <v>10664</v>
      </c>
      <c r="BQ18" s="121">
        <v>10664</v>
      </c>
      <c r="BR18" s="121">
        <v>0</v>
      </c>
      <c r="BS18" s="121">
        <v>0</v>
      </c>
      <c r="BT18" s="121">
        <v>0</v>
      </c>
      <c r="BU18" s="121">
        <f>SUM(BV18:BX18)</f>
        <v>19534</v>
      </c>
      <c r="BV18" s="121">
        <v>0</v>
      </c>
      <c r="BW18" s="121">
        <v>19534</v>
      </c>
      <c r="BX18" s="121">
        <v>0</v>
      </c>
      <c r="BY18" s="121">
        <v>0</v>
      </c>
      <c r="BZ18" s="121">
        <f>SUM(CA18:CD18)</f>
        <v>11764</v>
      </c>
      <c r="CA18" s="121">
        <v>0</v>
      </c>
      <c r="CB18" s="121">
        <v>11399</v>
      </c>
      <c r="CC18" s="121">
        <v>0</v>
      </c>
      <c r="CD18" s="121">
        <v>365</v>
      </c>
      <c r="CE18" s="122" t="s">
        <v>546</v>
      </c>
      <c r="CF18" s="121">
        <v>0</v>
      </c>
      <c r="CG18" s="121">
        <v>8785</v>
      </c>
      <c r="CH18" s="121">
        <f>SUM(BG18,+BO18,+CG18)</f>
        <v>55741</v>
      </c>
      <c r="CI18" s="121">
        <f>SUM(AE18,+BG18)</f>
        <v>4994</v>
      </c>
      <c r="CJ18" s="121">
        <f>SUM(AF18,+BH18)</f>
        <v>4994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4994</v>
      </c>
      <c r="CO18" s="121">
        <f>SUM(AK18,+BM18)</f>
        <v>0</v>
      </c>
      <c r="CP18" s="122" t="s">
        <v>546</v>
      </c>
      <c r="CQ18" s="121">
        <f>SUM(AM18,+BO18)</f>
        <v>41962</v>
      </c>
      <c r="CR18" s="121">
        <f>SUM(AN18,+BP18)</f>
        <v>10664</v>
      </c>
      <c r="CS18" s="121">
        <f>SUM(AO18,+BQ18)</f>
        <v>10664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19534</v>
      </c>
      <c r="CX18" s="121">
        <f>SUM(AT18,+BV18)</f>
        <v>0</v>
      </c>
      <c r="CY18" s="121">
        <f>SUM(AU18,+BW18)</f>
        <v>19534</v>
      </c>
      <c r="CZ18" s="121">
        <f>SUM(AV18,+BX18)</f>
        <v>0</v>
      </c>
      <c r="DA18" s="121">
        <f>SUM(AW18,+BY18)</f>
        <v>0</v>
      </c>
      <c r="DB18" s="121">
        <f>SUM(AX18,+BZ18)</f>
        <v>11764</v>
      </c>
      <c r="DC18" s="121">
        <f>SUM(AY18,+CA18)</f>
        <v>0</v>
      </c>
      <c r="DD18" s="121">
        <f>SUM(AZ18,+CB18)</f>
        <v>11399</v>
      </c>
      <c r="DE18" s="121">
        <f>SUM(BA18,+CC18)</f>
        <v>0</v>
      </c>
      <c r="DF18" s="121">
        <f>SUM(BB18,+CD18)</f>
        <v>365</v>
      </c>
      <c r="DG18" s="122" t="s">
        <v>546</v>
      </c>
      <c r="DH18" s="121">
        <f>SUM(BD18,+CF18)</f>
        <v>0</v>
      </c>
      <c r="DI18" s="121">
        <f>SUM(BE18,+CG18)</f>
        <v>8785</v>
      </c>
      <c r="DJ18" s="121">
        <f>SUM(BF18,+CH18)</f>
        <v>55741</v>
      </c>
    </row>
    <row r="19" spans="1:114" s="136" customFormat="1" ht="13.5" customHeight="1" x14ac:dyDescent="0.15">
      <c r="A19" s="119" t="s">
        <v>22</v>
      </c>
      <c r="B19" s="120" t="s">
        <v>363</v>
      </c>
      <c r="C19" s="119" t="s">
        <v>364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30500</v>
      </c>
      <c r="N19" s="121">
        <f>SUM(O19:R19,T19)</f>
        <v>28327</v>
      </c>
      <c r="O19" s="121">
        <v>5676</v>
      </c>
      <c r="P19" s="121">
        <v>0</v>
      </c>
      <c r="Q19" s="121">
        <v>0</v>
      </c>
      <c r="R19" s="121">
        <v>21716</v>
      </c>
      <c r="S19" s="121">
        <v>155205</v>
      </c>
      <c r="T19" s="121">
        <v>935</v>
      </c>
      <c r="U19" s="121">
        <v>2173</v>
      </c>
      <c r="V19" s="121">
        <f>+SUM(D19,M19)</f>
        <v>30500</v>
      </c>
      <c r="W19" s="121">
        <f>+SUM(E19,N19)</f>
        <v>28327</v>
      </c>
      <c r="X19" s="121">
        <f>+SUM(F19,O19)</f>
        <v>5676</v>
      </c>
      <c r="Y19" s="121">
        <f>+SUM(G19,P19)</f>
        <v>0</v>
      </c>
      <c r="Z19" s="121">
        <f>+SUM(H19,Q19)</f>
        <v>0</v>
      </c>
      <c r="AA19" s="121">
        <f>+SUM(I19,R19)</f>
        <v>21716</v>
      </c>
      <c r="AB19" s="121">
        <f>+SUM(J19,S19)</f>
        <v>155205</v>
      </c>
      <c r="AC19" s="121">
        <f>+SUM(K19,T19)</f>
        <v>935</v>
      </c>
      <c r="AD19" s="121">
        <f>+SUM(L19,U19)</f>
        <v>2173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546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546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20993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20993</v>
      </c>
      <c r="BN19" s="122" t="s">
        <v>546</v>
      </c>
      <c r="BO19" s="121">
        <f>SUM(BP19,BU19,BY19,BZ19,CF19)</f>
        <v>151369</v>
      </c>
      <c r="BP19" s="121">
        <f>SUM(BQ19:BT19)</f>
        <v>80522</v>
      </c>
      <c r="BQ19" s="121">
        <v>80522</v>
      </c>
      <c r="BR19" s="121">
        <v>0</v>
      </c>
      <c r="BS19" s="121">
        <v>0</v>
      </c>
      <c r="BT19" s="121">
        <v>0</v>
      </c>
      <c r="BU19" s="121">
        <f>SUM(BV19:BX19)</f>
        <v>62325</v>
      </c>
      <c r="BV19" s="121">
        <v>1555</v>
      </c>
      <c r="BW19" s="121">
        <v>60212</v>
      </c>
      <c r="BX19" s="121">
        <v>558</v>
      </c>
      <c r="BY19" s="121">
        <v>1260</v>
      </c>
      <c r="BZ19" s="121">
        <f>SUM(CA19:CD19)</f>
        <v>7262</v>
      </c>
      <c r="CA19" s="121">
        <v>436</v>
      </c>
      <c r="CB19" s="121">
        <v>4714</v>
      </c>
      <c r="CC19" s="121">
        <v>2112</v>
      </c>
      <c r="CD19" s="121">
        <v>0</v>
      </c>
      <c r="CE19" s="122" t="s">
        <v>546</v>
      </c>
      <c r="CF19" s="121">
        <v>0</v>
      </c>
      <c r="CG19" s="121">
        <v>13343</v>
      </c>
      <c r="CH19" s="121">
        <f>SUM(BG19,+BO19,+CG19)</f>
        <v>185705</v>
      </c>
      <c r="CI19" s="121">
        <f>SUM(AE19,+BG19)</f>
        <v>20993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20993</v>
      </c>
      <c r="CP19" s="122" t="s">
        <v>546</v>
      </c>
      <c r="CQ19" s="121">
        <f>SUM(AM19,+BO19)</f>
        <v>151369</v>
      </c>
      <c r="CR19" s="121">
        <f>SUM(AN19,+BP19)</f>
        <v>80522</v>
      </c>
      <c r="CS19" s="121">
        <f>SUM(AO19,+BQ19)</f>
        <v>80522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62325</v>
      </c>
      <c r="CX19" s="121">
        <f>SUM(AT19,+BV19)</f>
        <v>1555</v>
      </c>
      <c r="CY19" s="121">
        <f>SUM(AU19,+BW19)</f>
        <v>60212</v>
      </c>
      <c r="CZ19" s="121">
        <f>SUM(AV19,+BX19)</f>
        <v>558</v>
      </c>
      <c r="DA19" s="121">
        <f>SUM(AW19,+BY19)</f>
        <v>1260</v>
      </c>
      <c r="DB19" s="121">
        <f>SUM(AX19,+BZ19)</f>
        <v>7262</v>
      </c>
      <c r="DC19" s="121">
        <f>SUM(AY19,+CA19)</f>
        <v>436</v>
      </c>
      <c r="DD19" s="121">
        <f>SUM(AZ19,+CB19)</f>
        <v>4714</v>
      </c>
      <c r="DE19" s="121">
        <f>SUM(BA19,+CC19)</f>
        <v>2112</v>
      </c>
      <c r="DF19" s="121">
        <f>SUM(BB19,+CD19)</f>
        <v>0</v>
      </c>
      <c r="DG19" s="122" t="s">
        <v>546</v>
      </c>
      <c r="DH19" s="121">
        <f>SUM(BD19,+CF19)</f>
        <v>0</v>
      </c>
      <c r="DI19" s="121">
        <f>SUM(BE19,+CG19)</f>
        <v>13343</v>
      </c>
      <c r="DJ19" s="121">
        <f>SUM(BF19,+CH19)</f>
        <v>185705</v>
      </c>
    </row>
    <row r="20" spans="1:114" s="136" customFormat="1" ht="13.5" customHeight="1" x14ac:dyDescent="0.15">
      <c r="A20" s="119" t="s">
        <v>22</v>
      </c>
      <c r="B20" s="120" t="s">
        <v>369</v>
      </c>
      <c r="C20" s="119" t="s">
        <v>370</v>
      </c>
      <c r="D20" s="121">
        <f>SUM(E20,+L20)</f>
        <v>302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4556</v>
      </c>
      <c r="K20" s="121">
        <v>0</v>
      </c>
      <c r="L20" s="121">
        <v>302</v>
      </c>
      <c r="M20" s="121">
        <f>SUM(N20,+U20)</f>
        <v>18899</v>
      </c>
      <c r="N20" s="121">
        <f>SUM(O20:R20,T20)</f>
        <v>16244</v>
      </c>
      <c r="O20" s="121">
        <v>0</v>
      </c>
      <c r="P20" s="121">
        <v>0</v>
      </c>
      <c r="Q20" s="121">
        <v>0</v>
      </c>
      <c r="R20" s="121">
        <v>14474</v>
      </c>
      <c r="S20" s="121">
        <v>38261</v>
      </c>
      <c r="T20" s="121">
        <v>1770</v>
      </c>
      <c r="U20" s="121">
        <v>2655</v>
      </c>
      <c r="V20" s="121">
        <f>+SUM(D20,M20)</f>
        <v>19201</v>
      </c>
      <c r="W20" s="121">
        <f>+SUM(E20,N20)</f>
        <v>16244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14474</v>
      </c>
      <c r="AB20" s="121">
        <f>+SUM(J20,S20)</f>
        <v>42817</v>
      </c>
      <c r="AC20" s="121">
        <f>+SUM(K20,T20)</f>
        <v>1770</v>
      </c>
      <c r="AD20" s="121">
        <f>+SUM(L20,U20)</f>
        <v>2957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546</v>
      </c>
      <c r="AM20" s="121">
        <f>SUM(AN20,AS20,AW20,AX20,BD20)</f>
        <v>4858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474</v>
      </c>
      <c r="AT20" s="121">
        <v>0</v>
      </c>
      <c r="AU20" s="121">
        <v>474</v>
      </c>
      <c r="AV20" s="121">
        <v>0</v>
      </c>
      <c r="AW20" s="121">
        <v>0</v>
      </c>
      <c r="AX20" s="121">
        <f>SUM(AY20:BB20)</f>
        <v>4384</v>
      </c>
      <c r="AY20" s="121">
        <v>0</v>
      </c>
      <c r="AZ20" s="121">
        <v>3142</v>
      </c>
      <c r="BA20" s="121">
        <v>1242</v>
      </c>
      <c r="BB20" s="121">
        <v>0</v>
      </c>
      <c r="BC20" s="122" t="s">
        <v>546</v>
      </c>
      <c r="BD20" s="121">
        <v>0</v>
      </c>
      <c r="BE20" s="121">
        <v>0</v>
      </c>
      <c r="BF20" s="121">
        <f>SUM(AE20,+AM20,+BE20)</f>
        <v>4858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546</v>
      </c>
      <c r="BO20" s="121">
        <f>SUM(BP20,BU20,BY20,BZ20,CF20)</f>
        <v>57160</v>
      </c>
      <c r="BP20" s="121">
        <f>SUM(BQ20:BT20)</f>
        <v>4027</v>
      </c>
      <c r="BQ20" s="121">
        <v>4027</v>
      </c>
      <c r="BR20" s="121">
        <v>0</v>
      </c>
      <c r="BS20" s="121">
        <v>0</v>
      </c>
      <c r="BT20" s="121">
        <v>0</v>
      </c>
      <c r="BU20" s="121">
        <f>SUM(BV20:BX20)</f>
        <v>25539</v>
      </c>
      <c r="BV20" s="121">
        <v>0</v>
      </c>
      <c r="BW20" s="121">
        <v>25539</v>
      </c>
      <c r="BX20" s="121">
        <v>0</v>
      </c>
      <c r="BY20" s="121">
        <v>0</v>
      </c>
      <c r="BZ20" s="121">
        <f>SUM(CA20:CD20)</f>
        <v>27229</v>
      </c>
      <c r="CA20" s="121">
        <v>0</v>
      </c>
      <c r="CB20" s="121">
        <v>26631</v>
      </c>
      <c r="CC20" s="121">
        <v>0</v>
      </c>
      <c r="CD20" s="121">
        <v>598</v>
      </c>
      <c r="CE20" s="122" t="s">
        <v>546</v>
      </c>
      <c r="CF20" s="121">
        <v>365</v>
      </c>
      <c r="CG20" s="121">
        <v>0</v>
      </c>
      <c r="CH20" s="121">
        <f>SUM(BG20,+BO20,+CG20)</f>
        <v>57160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546</v>
      </c>
      <c r="CQ20" s="121">
        <f>SUM(AM20,+BO20)</f>
        <v>62018</v>
      </c>
      <c r="CR20" s="121">
        <f>SUM(AN20,+BP20)</f>
        <v>4027</v>
      </c>
      <c r="CS20" s="121">
        <f>SUM(AO20,+BQ20)</f>
        <v>4027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26013</v>
      </c>
      <c r="CX20" s="121">
        <f>SUM(AT20,+BV20)</f>
        <v>0</v>
      </c>
      <c r="CY20" s="121">
        <f>SUM(AU20,+BW20)</f>
        <v>26013</v>
      </c>
      <c r="CZ20" s="121">
        <f>SUM(AV20,+BX20)</f>
        <v>0</v>
      </c>
      <c r="DA20" s="121">
        <f>SUM(AW20,+BY20)</f>
        <v>0</v>
      </c>
      <c r="DB20" s="121">
        <f>SUM(AX20,+BZ20)</f>
        <v>31613</v>
      </c>
      <c r="DC20" s="121">
        <f>SUM(AY20,+CA20)</f>
        <v>0</v>
      </c>
      <c r="DD20" s="121">
        <f>SUM(AZ20,+CB20)</f>
        <v>29773</v>
      </c>
      <c r="DE20" s="121">
        <f>SUM(BA20,+CC20)</f>
        <v>1242</v>
      </c>
      <c r="DF20" s="121">
        <f>SUM(BB20,+CD20)</f>
        <v>598</v>
      </c>
      <c r="DG20" s="122" t="s">
        <v>546</v>
      </c>
      <c r="DH20" s="121">
        <f>SUM(BD20,+CF20)</f>
        <v>365</v>
      </c>
      <c r="DI20" s="121">
        <f>SUM(BE20,+CG20)</f>
        <v>0</v>
      </c>
      <c r="DJ20" s="121">
        <f>SUM(BF20,+CH20)</f>
        <v>62018</v>
      </c>
    </row>
    <row r="21" spans="1:114" s="136" customFormat="1" ht="13.5" customHeight="1" x14ac:dyDescent="0.15">
      <c r="A21" s="119" t="s">
        <v>22</v>
      </c>
      <c r="B21" s="120" t="s">
        <v>377</v>
      </c>
      <c r="C21" s="119" t="s">
        <v>378</v>
      </c>
      <c r="D21" s="121">
        <f>SUM(E21,+L21)</f>
        <v>202055</v>
      </c>
      <c r="E21" s="121">
        <f>SUM(F21:I21)+K21</f>
        <v>174248</v>
      </c>
      <c r="F21" s="121">
        <v>97600</v>
      </c>
      <c r="G21" s="121">
        <v>0</v>
      </c>
      <c r="H21" s="121">
        <v>0</v>
      </c>
      <c r="I21" s="121">
        <v>73489</v>
      </c>
      <c r="J21" s="121">
        <v>626243</v>
      </c>
      <c r="K21" s="121">
        <v>3159</v>
      </c>
      <c r="L21" s="121">
        <v>27807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202055</v>
      </c>
      <c r="W21" s="121">
        <f>+SUM(E21,N21)</f>
        <v>174248</v>
      </c>
      <c r="X21" s="121">
        <f>+SUM(F21,O21)</f>
        <v>97600</v>
      </c>
      <c r="Y21" s="121">
        <f>+SUM(G21,P21)</f>
        <v>0</v>
      </c>
      <c r="Z21" s="121">
        <f>+SUM(H21,Q21)</f>
        <v>0</v>
      </c>
      <c r="AA21" s="121">
        <f>+SUM(I21,R21)</f>
        <v>73489</v>
      </c>
      <c r="AB21" s="121">
        <f>+SUM(J21,S21)</f>
        <v>626243</v>
      </c>
      <c r="AC21" s="121">
        <f>+SUM(K21,T21)</f>
        <v>3159</v>
      </c>
      <c r="AD21" s="121">
        <f>+SUM(L21,U21)</f>
        <v>27807</v>
      </c>
      <c r="AE21" s="121">
        <f>SUM(AF21,+AK21)</f>
        <v>317174</v>
      </c>
      <c r="AF21" s="121">
        <f>SUM(AG21:AJ21)</f>
        <v>317174</v>
      </c>
      <c r="AG21" s="121">
        <v>0</v>
      </c>
      <c r="AH21" s="121">
        <v>317174</v>
      </c>
      <c r="AI21" s="121">
        <v>0</v>
      </c>
      <c r="AJ21" s="121">
        <v>0</v>
      </c>
      <c r="AK21" s="121">
        <v>0</v>
      </c>
      <c r="AL21" s="122" t="s">
        <v>546</v>
      </c>
      <c r="AM21" s="121">
        <f>SUM(AN21,AS21,AW21,AX21,BD21)</f>
        <v>438743</v>
      </c>
      <c r="AN21" s="121">
        <f>SUM(AO21:AR21)</f>
        <v>65128</v>
      </c>
      <c r="AO21" s="121">
        <v>44366</v>
      </c>
      <c r="AP21" s="121">
        <v>0</v>
      </c>
      <c r="AQ21" s="121">
        <v>20762</v>
      </c>
      <c r="AR21" s="121">
        <v>0</v>
      </c>
      <c r="AS21" s="121">
        <f>SUM(AT21:AV21)</f>
        <v>67627</v>
      </c>
      <c r="AT21" s="121">
        <v>0</v>
      </c>
      <c r="AU21" s="121">
        <v>67627</v>
      </c>
      <c r="AV21" s="121">
        <v>0</v>
      </c>
      <c r="AW21" s="121">
        <v>0</v>
      </c>
      <c r="AX21" s="121">
        <f>SUM(AY21:BB21)</f>
        <v>305988</v>
      </c>
      <c r="AY21" s="121">
        <v>34848</v>
      </c>
      <c r="AZ21" s="121">
        <v>266335</v>
      </c>
      <c r="BA21" s="121">
        <v>0</v>
      </c>
      <c r="BB21" s="121">
        <v>4805</v>
      </c>
      <c r="BC21" s="122" t="s">
        <v>546</v>
      </c>
      <c r="BD21" s="121">
        <v>0</v>
      </c>
      <c r="BE21" s="121">
        <v>72381</v>
      </c>
      <c r="BF21" s="121">
        <f>SUM(AE21,+AM21,+BE21)</f>
        <v>828298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546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546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317174</v>
      </c>
      <c r="CJ21" s="121">
        <f>SUM(AF21,+BH21)</f>
        <v>317174</v>
      </c>
      <c r="CK21" s="121">
        <f>SUM(AG21,+BI21)</f>
        <v>0</v>
      </c>
      <c r="CL21" s="121">
        <f>SUM(AH21,+BJ21)</f>
        <v>317174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546</v>
      </c>
      <c r="CQ21" s="121">
        <f>SUM(AM21,+BO21)</f>
        <v>438743</v>
      </c>
      <c r="CR21" s="121">
        <f>SUM(AN21,+BP21)</f>
        <v>65128</v>
      </c>
      <c r="CS21" s="121">
        <f>SUM(AO21,+BQ21)</f>
        <v>44366</v>
      </c>
      <c r="CT21" s="121">
        <f>SUM(AP21,+BR21)</f>
        <v>0</v>
      </c>
      <c r="CU21" s="121">
        <f>SUM(AQ21,+BS21)</f>
        <v>20762</v>
      </c>
      <c r="CV21" s="121">
        <f>SUM(AR21,+BT21)</f>
        <v>0</v>
      </c>
      <c r="CW21" s="121">
        <f>SUM(AS21,+BU21)</f>
        <v>67627</v>
      </c>
      <c r="CX21" s="121">
        <f>SUM(AT21,+BV21)</f>
        <v>0</v>
      </c>
      <c r="CY21" s="121">
        <f>SUM(AU21,+BW21)</f>
        <v>67627</v>
      </c>
      <c r="CZ21" s="121">
        <f>SUM(AV21,+BX21)</f>
        <v>0</v>
      </c>
      <c r="DA21" s="121">
        <f>SUM(AW21,+BY21)</f>
        <v>0</v>
      </c>
      <c r="DB21" s="121">
        <f>SUM(AX21,+BZ21)</f>
        <v>305988</v>
      </c>
      <c r="DC21" s="121">
        <f>SUM(AY21,+CA21)</f>
        <v>34848</v>
      </c>
      <c r="DD21" s="121">
        <f>SUM(AZ21,+CB21)</f>
        <v>266335</v>
      </c>
      <c r="DE21" s="121">
        <f>SUM(BA21,+CC21)</f>
        <v>0</v>
      </c>
      <c r="DF21" s="121">
        <f>SUM(BB21,+CD21)</f>
        <v>4805</v>
      </c>
      <c r="DG21" s="122" t="s">
        <v>546</v>
      </c>
      <c r="DH21" s="121">
        <f>SUM(BD21,+CF21)</f>
        <v>0</v>
      </c>
      <c r="DI21" s="121">
        <f>SUM(BE21,+CG21)</f>
        <v>72381</v>
      </c>
      <c r="DJ21" s="121">
        <f>SUM(BF21,+CH21)</f>
        <v>828298</v>
      </c>
    </row>
    <row r="22" spans="1:114" s="136" customFormat="1" ht="13.5" customHeight="1" x14ac:dyDescent="0.15">
      <c r="A22" s="119" t="s">
        <v>22</v>
      </c>
      <c r="B22" s="120" t="s">
        <v>395</v>
      </c>
      <c r="C22" s="119" t="s">
        <v>396</v>
      </c>
      <c r="D22" s="121">
        <f>SUM(E22,+L22)</f>
        <v>58444</v>
      </c>
      <c r="E22" s="121">
        <f>SUM(F22:I22)+K22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51668</v>
      </c>
      <c r="K22" s="121">
        <v>0</v>
      </c>
      <c r="L22" s="121">
        <v>58444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58444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51668</v>
      </c>
      <c r="AC22" s="121">
        <f>+SUM(K22,T22)</f>
        <v>0</v>
      </c>
      <c r="AD22" s="121">
        <f>+SUM(L22,U22)</f>
        <v>58444</v>
      </c>
      <c r="AE22" s="121">
        <f>SUM(AF22,+AK22)</f>
        <v>2343</v>
      </c>
      <c r="AF22" s="121">
        <f>SUM(AG22:AJ22)</f>
        <v>2343</v>
      </c>
      <c r="AG22" s="121">
        <v>2343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546</v>
      </c>
      <c r="AM22" s="121">
        <f>SUM(AN22,AS22,AW22,AX22,BD22)</f>
        <v>26256</v>
      </c>
      <c r="AN22" s="121">
        <f>SUM(AO22:AR22)</f>
        <v>17026</v>
      </c>
      <c r="AO22" s="121">
        <v>17026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9230</v>
      </c>
      <c r="AY22" s="121">
        <v>0</v>
      </c>
      <c r="AZ22" s="121">
        <v>9230</v>
      </c>
      <c r="BA22" s="121">
        <v>0</v>
      </c>
      <c r="BB22" s="121">
        <v>0</v>
      </c>
      <c r="BC22" s="122" t="s">
        <v>546</v>
      </c>
      <c r="BD22" s="121">
        <v>0</v>
      </c>
      <c r="BE22" s="121">
        <v>81513</v>
      </c>
      <c r="BF22" s="121">
        <f>SUM(AE22,+AM22,+BE22)</f>
        <v>110112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546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546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2343</v>
      </c>
      <c r="CJ22" s="121">
        <f>SUM(AF22,+BH22)</f>
        <v>2343</v>
      </c>
      <c r="CK22" s="121">
        <f>SUM(AG22,+BI22)</f>
        <v>2343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546</v>
      </c>
      <c r="CQ22" s="121">
        <f>SUM(AM22,+BO22)</f>
        <v>26256</v>
      </c>
      <c r="CR22" s="121">
        <f>SUM(AN22,+BP22)</f>
        <v>17026</v>
      </c>
      <c r="CS22" s="121">
        <f>SUM(AO22,+BQ22)</f>
        <v>17026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9230</v>
      </c>
      <c r="DC22" s="121">
        <f>SUM(AY22,+CA22)</f>
        <v>0</v>
      </c>
      <c r="DD22" s="121">
        <f>SUM(AZ22,+CB22)</f>
        <v>9230</v>
      </c>
      <c r="DE22" s="121">
        <f>SUM(BA22,+CC22)</f>
        <v>0</v>
      </c>
      <c r="DF22" s="121">
        <f>SUM(BB22,+CD22)</f>
        <v>0</v>
      </c>
      <c r="DG22" s="122" t="s">
        <v>546</v>
      </c>
      <c r="DH22" s="121">
        <f>SUM(BD22,+CF22)</f>
        <v>0</v>
      </c>
      <c r="DI22" s="121">
        <f>SUM(BE22,+CG22)</f>
        <v>81513</v>
      </c>
      <c r="DJ22" s="121">
        <f>SUM(BF22,+CH22)</f>
        <v>110112</v>
      </c>
    </row>
    <row r="23" spans="1:114" s="136" customFormat="1" ht="13.5" customHeight="1" x14ac:dyDescent="0.15">
      <c r="A23" s="119" t="s">
        <v>22</v>
      </c>
      <c r="B23" s="120" t="s">
        <v>413</v>
      </c>
      <c r="C23" s="119" t="s">
        <v>414</v>
      </c>
      <c r="D23" s="121">
        <f>SUM(E23,+L23)</f>
        <v>0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f>SUM(N23,+U23)</f>
        <v>8926</v>
      </c>
      <c r="N23" s="121">
        <f>SUM(O23:R23,T23)</f>
        <v>5961</v>
      </c>
      <c r="O23" s="121">
        <v>0</v>
      </c>
      <c r="P23" s="121">
        <v>0</v>
      </c>
      <c r="Q23" s="121">
        <v>0</v>
      </c>
      <c r="R23" s="121">
        <v>5961</v>
      </c>
      <c r="S23" s="121">
        <v>83075</v>
      </c>
      <c r="T23" s="121">
        <v>0</v>
      </c>
      <c r="U23" s="121">
        <v>2965</v>
      </c>
      <c r="V23" s="121">
        <f>+SUM(D23,M23)</f>
        <v>8926</v>
      </c>
      <c r="W23" s="121">
        <f>+SUM(E23,N23)</f>
        <v>5961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5961</v>
      </c>
      <c r="AB23" s="121">
        <f>+SUM(J23,S23)</f>
        <v>83075</v>
      </c>
      <c r="AC23" s="121">
        <f>+SUM(K23,T23)</f>
        <v>0</v>
      </c>
      <c r="AD23" s="121">
        <f>+SUM(L23,U23)</f>
        <v>2965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546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2" t="s">
        <v>546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546</v>
      </c>
      <c r="BO23" s="121">
        <f>SUM(BP23,BU23,BY23,BZ23,CF23)</f>
        <v>90675</v>
      </c>
      <c r="BP23" s="121">
        <f>SUM(BQ23:BT23)</f>
        <v>3095</v>
      </c>
      <c r="BQ23" s="121">
        <v>3095</v>
      </c>
      <c r="BR23" s="121">
        <v>0</v>
      </c>
      <c r="BS23" s="121">
        <v>0</v>
      </c>
      <c r="BT23" s="121">
        <v>0</v>
      </c>
      <c r="BU23" s="121">
        <f>SUM(BV23:BX23)</f>
        <v>413</v>
      </c>
      <c r="BV23" s="121">
        <v>0</v>
      </c>
      <c r="BW23" s="121">
        <v>413</v>
      </c>
      <c r="BX23" s="121">
        <v>0</v>
      </c>
      <c r="BY23" s="121">
        <v>0</v>
      </c>
      <c r="BZ23" s="121">
        <f>SUM(CA23:CD23)</f>
        <v>87167</v>
      </c>
      <c r="CA23" s="121">
        <v>12943</v>
      </c>
      <c r="CB23" s="121">
        <v>74224</v>
      </c>
      <c r="CC23" s="121">
        <v>0</v>
      </c>
      <c r="CD23" s="121">
        <v>0</v>
      </c>
      <c r="CE23" s="122" t="s">
        <v>546</v>
      </c>
      <c r="CF23" s="121">
        <v>0</v>
      </c>
      <c r="CG23" s="121">
        <v>1326</v>
      </c>
      <c r="CH23" s="121">
        <f>SUM(BG23,+BO23,+CG23)</f>
        <v>92001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546</v>
      </c>
      <c r="CQ23" s="121">
        <f>SUM(AM23,+BO23)</f>
        <v>90675</v>
      </c>
      <c r="CR23" s="121">
        <f>SUM(AN23,+BP23)</f>
        <v>3095</v>
      </c>
      <c r="CS23" s="121">
        <f>SUM(AO23,+BQ23)</f>
        <v>3095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413</v>
      </c>
      <c r="CX23" s="121">
        <f>SUM(AT23,+BV23)</f>
        <v>0</v>
      </c>
      <c r="CY23" s="121">
        <f>SUM(AU23,+BW23)</f>
        <v>413</v>
      </c>
      <c r="CZ23" s="121">
        <f>SUM(AV23,+BX23)</f>
        <v>0</v>
      </c>
      <c r="DA23" s="121">
        <f>SUM(AW23,+BY23)</f>
        <v>0</v>
      </c>
      <c r="DB23" s="121">
        <f>SUM(AX23,+BZ23)</f>
        <v>87167</v>
      </c>
      <c r="DC23" s="121">
        <f>SUM(AY23,+CA23)</f>
        <v>12943</v>
      </c>
      <c r="DD23" s="121">
        <f>SUM(AZ23,+CB23)</f>
        <v>74224</v>
      </c>
      <c r="DE23" s="121">
        <f>SUM(BA23,+CC23)</f>
        <v>0</v>
      </c>
      <c r="DF23" s="121">
        <f>SUM(BB23,+CD23)</f>
        <v>0</v>
      </c>
      <c r="DG23" s="122" t="s">
        <v>546</v>
      </c>
      <c r="DH23" s="121">
        <f>SUM(BD23,+CF23)</f>
        <v>0</v>
      </c>
      <c r="DI23" s="121">
        <f>SUM(BE23,+CG23)</f>
        <v>1326</v>
      </c>
      <c r="DJ23" s="121">
        <f>SUM(BF23,+CH23)</f>
        <v>92001</v>
      </c>
    </row>
    <row r="24" spans="1:114" s="136" customFormat="1" ht="13.5" customHeight="1" x14ac:dyDescent="0.15">
      <c r="A24" s="119" t="s">
        <v>22</v>
      </c>
      <c r="B24" s="120" t="s">
        <v>536</v>
      </c>
      <c r="C24" s="119" t="s">
        <v>537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20610</v>
      </c>
      <c r="N24" s="121">
        <f>SUM(O24:R24,T24)</f>
        <v>6582</v>
      </c>
      <c r="O24" s="121">
        <v>0</v>
      </c>
      <c r="P24" s="121">
        <v>0</v>
      </c>
      <c r="Q24" s="121">
        <v>0</v>
      </c>
      <c r="R24" s="121">
        <v>6482</v>
      </c>
      <c r="S24" s="121">
        <v>68868</v>
      </c>
      <c r="T24" s="121">
        <v>100</v>
      </c>
      <c r="U24" s="121">
        <v>14028</v>
      </c>
      <c r="V24" s="121">
        <f>+SUM(D24,M24)</f>
        <v>20610</v>
      </c>
      <c r="W24" s="121">
        <f>+SUM(E24,N24)</f>
        <v>6582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6482</v>
      </c>
      <c r="AB24" s="121">
        <f>+SUM(J24,S24)</f>
        <v>68868</v>
      </c>
      <c r="AC24" s="121">
        <f>+SUM(K24,T24)</f>
        <v>100</v>
      </c>
      <c r="AD24" s="121">
        <f>+SUM(L24,U24)</f>
        <v>14028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546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546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546</v>
      </c>
      <c r="BO24" s="121">
        <f>SUM(BP24,BU24,BY24,BZ24,CF24)</f>
        <v>75425</v>
      </c>
      <c r="BP24" s="121">
        <f>SUM(BQ24:BT24)</f>
        <v>25188</v>
      </c>
      <c r="BQ24" s="121">
        <v>25188</v>
      </c>
      <c r="BR24" s="121">
        <v>0</v>
      </c>
      <c r="BS24" s="121">
        <v>0</v>
      </c>
      <c r="BT24" s="121">
        <v>0</v>
      </c>
      <c r="BU24" s="121">
        <f>SUM(BV24:BX24)</f>
        <v>45542</v>
      </c>
      <c r="BV24" s="121">
        <v>0</v>
      </c>
      <c r="BW24" s="121">
        <v>45542</v>
      </c>
      <c r="BX24" s="121">
        <v>0</v>
      </c>
      <c r="BY24" s="121">
        <v>0</v>
      </c>
      <c r="BZ24" s="121">
        <f>SUM(CA24:CD24)</f>
        <v>4337</v>
      </c>
      <c r="CA24" s="121">
        <v>237</v>
      </c>
      <c r="CB24" s="121">
        <v>3309</v>
      </c>
      <c r="CC24" s="121">
        <v>0</v>
      </c>
      <c r="CD24" s="121">
        <v>791</v>
      </c>
      <c r="CE24" s="122" t="s">
        <v>546</v>
      </c>
      <c r="CF24" s="121">
        <v>358</v>
      </c>
      <c r="CG24" s="121">
        <v>14053</v>
      </c>
      <c r="CH24" s="121">
        <f>SUM(BG24,+BO24,+CG24)</f>
        <v>89478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546</v>
      </c>
      <c r="CQ24" s="121">
        <f>SUM(AM24,+BO24)</f>
        <v>75425</v>
      </c>
      <c r="CR24" s="121">
        <f>SUM(AN24,+BP24)</f>
        <v>25188</v>
      </c>
      <c r="CS24" s="121">
        <f>SUM(AO24,+BQ24)</f>
        <v>25188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45542</v>
      </c>
      <c r="CX24" s="121">
        <f>SUM(AT24,+BV24)</f>
        <v>0</v>
      </c>
      <c r="CY24" s="121">
        <f>SUM(AU24,+BW24)</f>
        <v>45542</v>
      </c>
      <c r="CZ24" s="121">
        <f>SUM(AV24,+BX24)</f>
        <v>0</v>
      </c>
      <c r="DA24" s="121">
        <f>SUM(AW24,+BY24)</f>
        <v>0</v>
      </c>
      <c r="DB24" s="121">
        <f>SUM(AX24,+BZ24)</f>
        <v>4337</v>
      </c>
      <c r="DC24" s="121">
        <f>SUM(AY24,+CA24)</f>
        <v>237</v>
      </c>
      <c r="DD24" s="121">
        <f>SUM(AZ24,+CB24)</f>
        <v>3309</v>
      </c>
      <c r="DE24" s="121">
        <f>SUM(BA24,+CC24)</f>
        <v>0</v>
      </c>
      <c r="DF24" s="121">
        <f>SUM(BB24,+CD24)</f>
        <v>791</v>
      </c>
      <c r="DG24" s="122" t="s">
        <v>546</v>
      </c>
      <c r="DH24" s="121">
        <f>SUM(BD24,+CF24)</f>
        <v>358</v>
      </c>
      <c r="DI24" s="121">
        <f>SUM(BE24,+CG24)</f>
        <v>14053</v>
      </c>
      <c r="DJ24" s="121">
        <f>SUM(BF24,+CH24)</f>
        <v>89478</v>
      </c>
    </row>
    <row r="25" spans="1:114" s="136" customFormat="1" ht="13.5" customHeight="1" x14ac:dyDescent="0.15">
      <c r="A25" s="119" t="s">
        <v>22</v>
      </c>
      <c r="B25" s="120" t="s">
        <v>490</v>
      </c>
      <c r="C25" s="119" t="s">
        <v>491</v>
      </c>
      <c r="D25" s="121">
        <f>SUM(E25,+L25)</f>
        <v>175564</v>
      </c>
      <c r="E25" s="121">
        <f>SUM(F25:I25)+K25</f>
        <v>137617</v>
      </c>
      <c r="F25" s="121">
        <v>44813</v>
      </c>
      <c r="G25" s="121">
        <v>0</v>
      </c>
      <c r="H25" s="121">
        <v>0</v>
      </c>
      <c r="I25" s="121">
        <v>86642</v>
      </c>
      <c r="J25" s="121">
        <v>437860</v>
      </c>
      <c r="K25" s="121">
        <v>6162</v>
      </c>
      <c r="L25" s="121">
        <v>37947</v>
      </c>
      <c r="M25" s="121">
        <f>SUM(N25,+U25)</f>
        <v>162285</v>
      </c>
      <c r="N25" s="121">
        <f>SUM(O25:R25,T25)</f>
        <v>155253</v>
      </c>
      <c r="O25" s="121">
        <v>0</v>
      </c>
      <c r="P25" s="121">
        <v>0</v>
      </c>
      <c r="Q25" s="121">
        <v>0</v>
      </c>
      <c r="R25" s="121">
        <v>155253</v>
      </c>
      <c r="S25" s="121">
        <v>124509</v>
      </c>
      <c r="T25" s="121">
        <v>0</v>
      </c>
      <c r="U25" s="121">
        <v>7032</v>
      </c>
      <c r="V25" s="121">
        <f>+SUM(D25,M25)</f>
        <v>337849</v>
      </c>
      <c r="W25" s="121">
        <f>+SUM(E25,N25)</f>
        <v>292870</v>
      </c>
      <c r="X25" s="121">
        <f>+SUM(F25,O25)</f>
        <v>44813</v>
      </c>
      <c r="Y25" s="121">
        <f>+SUM(G25,P25)</f>
        <v>0</v>
      </c>
      <c r="Z25" s="121">
        <f>+SUM(H25,Q25)</f>
        <v>0</v>
      </c>
      <c r="AA25" s="121">
        <f>+SUM(I25,R25)</f>
        <v>241895</v>
      </c>
      <c r="AB25" s="121">
        <f>+SUM(J25,S25)</f>
        <v>562369</v>
      </c>
      <c r="AC25" s="121">
        <f>+SUM(K25,T25)</f>
        <v>6162</v>
      </c>
      <c r="AD25" s="121">
        <f>+SUM(L25,U25)</f>
        <v>44979</v>
      </c>
      <c r="AE25" s="121">
        <f>SUM(AF25,+AK25)</f>
        <v>103232</v>
      </c>
      <c r="AF25" s="121">
        <f>SUM(AG25:AJ25)</f>
        <v>103232</v>
      </c>
      <c r="AG25" s="121">
        <v>0</v>
      </c>
      <c r="AH25" s="121">
        <v>103232</v>
      </c>
      <c r="AI25" s="121">
        <v>0</v>
      </c>
      <c r="AJ25" s="121">
        <v>0</v>
      </c>
      <c r="AK25" s="121">
        <v>0</v>
      </c>
      <c r="AL25" s="122" t="s">
        <v>546</v>
      </c>
      <c r="AM25" s="121">
        <f>SUM(AN25,AS25,AW25,AX25,BD25)</f>
        <v>485278</v>
      </c>
      <c r="AN25" s="121">
        <f>SUM(AO25:AR25)</f>
        <v>82107</v>
      </c>
      <c r="AO25" s="121">
        <v>21223</v>
      </c>
      <c r="AP25" s="121">
        <v>0</v>
      </c>
      <c r="AQ25" s="121">
        <v>53059</v>
      </c>
      <c r="AR25" s="121">
        <v>7825</v>
      </c>
      <c r="AS25" s="121">
        <f>SUM(AT25:AV25)</f>
        <v>153049</v>
      </c>
      <c r="AT25" s="121">
        <v>0</v>
      </c>
      <c r="AU25" s="121">
        <v>153049</v>
      </c>
      <c r="AV25" s="121">
        <v>0</v>
      </c>
      <c r="AW25" s="121">
        <v>0</v>
      </c>
      <c r="AX25" s="121">
        <f>SUM(AY25:BB25)</f>
        <v>245440</v>
      </c>
      <c r="AY25" s="121">
        <v>177111</v>
      </c>
      <c r="AZ25" s="121">
        <v>45950</v>
      </c>
      <c r="BA25" s="121">
        <v>22379</v>
      </c>
      <c r="BB25" s="121">
        <v>0</v>
      </c>
      <c r="BC25" s="122" t="s">
        <v>546</v>
      </c>
      <c r="BD25" s="121">
        <v>4682</v>
      </c>
      <c r="BE25" s="121">
        <v>24914</v>
      </c>
      <c r="BF25" s="121">
        <f>SUM(AE25,+AM25,+BE25)</f>
        <v>613424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546</v>
      </c>
      <c r="BO25" s="121">
        <f>SUM(BP25,BU25,BY25,BZ25,CF25)</f>
        <v>282858</v>
      </c>
      <c r="BP25" s="121">
        <f>SUM(BQ25:BT25)</f>
        <v>49912</v>
      </c>
      <c r="BQ25" s="121">
        <v>24956</v>
      </c>
      <c r="BR25" s="121">
        <v>0</v>
      </c>
      <c r="BS25" s="121">
        <v>24956</v>
      </c>
      <c r="BT25" s="121">
        <v>0</v>
      </c>
      <c r="BU25" s="121">
        <f>SUM(BV25:BX25)</f>
        <v>50849</v>
      </c>
      <c r="BV25" s="121">
        <v>1243</v>
      </c>
      <c r="BW25" s="121">
        <v>49606</v>
      </c>
      <c r="BX25" s="121">
        <v>0</v>
      </c>
      <c r="BY25" s="121">
        <v>0</v>
      </c>
      <c r="BZ25" s="121">
        <f>SUM(CA25:CD25)</f>
        <v>182097</v>
      </c>
      <c r="CA25" s="121">
        <v>162390</v>
      </c>
      <c r="CB25" s="121">
        <v>6669</v>
      </c>
      <c r="CC25" s="121">
        <v>13038</v>
      </c>
      <c r="CD25" s="121">
        <v>0</v>
      </c>
      <c r="CE25" s="122" t="s">
        <v>546</v>
      </c>
      <c r="CF25" s="121">
        <v>0</v>
      </c>
      <c r="CG25" s="121">
        <v>3936</v>
      </c>
      <c r="CH25" s="121">
        <f>SUM(BG25,+BO25,+CG25)</f>
        <v>286794</v>
      </c>
      <c r="CI25" s="121">
        <f>SUM(AE25,+BG25)</f>
        <v>103232</v>
      </c>
      <c r="CJ25" s="121">
        <f>SUM(AF25,+BH25)</f>
        <v>103232</v>
      </c>
      <c r="CK25" s="121">
        <f>SUM(AG25,+BI25)</f>
        <v>0</v>
      </c>
      <c r="CL25" s="121">
        <f>SUM(AH25,+BJ25)</f>
        <v>103232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546</v>
      </c>
      <c r="CQ25" s="121">
        <f>SUM(AM25,+BO25)</f>
        <v>768136</v>
      </c>
      <c r="CR25" s="121">
        <f>SUM(AN25,+BP25)</f>
        <v>132019</v>
      </c>
      <c r="CS25" s="121">
        <f>SUM(AO25,+BQ25)</f>
        <v>46179</v>
      </c>
      <c r="CT25" s="121">
        <f>SUM(AP25,+BR25)</f>
        <v>0</v>
      </c>
      <c r="CU25" s="121">
        <f>SUM(AQ25,+BS25)</f>
        <v>78015</v>
      </c>
      <c r="CV25" s="121">
        <f>SUM(AR25,+BT25)</f>
        <v>7825</v>
      </c>
      <c r="CW25" s="121">
        <f>SUM(AS25,+BU25)</f>
        <v>203898</v>
      </c>
      <c r="CX25" s="121">
        <f>SUM(AT25,+BV25)</f>
        <v>1243</v>
      </c>
      <c r="CY25" s="121">
        <f>SUM(AU25,+BW25)</f>
        <v>202655</v>
      </c>
      <c r="CZ25" s="121">
        <f>SUM(AV25,+BX25)</f>
        <v>0</v>
      </c>
      <c r="DA25" s="121">
        <f>SUM(AW25,+BY25)</f>
        <v>0</v>
      </c>
      <c r="DB25" s="121">
        <f>SUM(AX25,+BZ25)</f>
        <v>427537</v>
      </c>
      <c r="DC25" s="121">
        <f>SUM(AY25,+CA25)</f>
        <v>339501</v>
      </c>
      <c r="DD25" s="121">
        <f>SUM(AZ25,+CB25)</f>
        <v>52619</v>
      </c>
      <c r="DE25" s="121">
        <f>SUM(BA25,+CC25)</f>
        <v>35417</v>
      </c>
      <c r="DF25" s="121">
        <f>SUM(BB25,+CD25)</f>
        <v>0</v>
      </c>
      <c r="DG25" s="122" t="s">
        <v>546</v>
      </c>
      <c r="DH25" s="121">
        <f>SUM(BD25,+CF25)</f>
        <v>4682</v>
      </c>
      <c r="DI25" s="121">
        <f>SUM(BE25,+CG25)</f>
        <v>28850</v>
      </c>
      <c r="DJ25" s="121">
        <f>SUM(BF25,+CH25)</f>
        <v>900218</v>
      </c>
    </row>
    <row r="26" spans="1:114" s="136" customFormat="1" ht="13.5" customHeight="1" x14ac:dyDescent="0.15">
      <c r="A26" s="119" t="s">
        <v>22</v>
      </c>
      <c r="B26" s="120" t="s">
        <v>349</v>
      </c>
      <c r="C26" s="119" t="s">
        <v>350</v>
      </c>
      <c r="D26" s="121">
        <f>SUM(E26,+L26)</f>
        <v>184896</v>
      </c>
      <c r="E26" s="121">
        <f>SUM(F26:I26)+K26</f>
        <v>117501</v>
      </c>
      <c r="F26" s="121">
        <v>0</v>
      </c>
      <c r="G26" s="121">
        <v>0</v>
      </c>
      <c r="H26" s="121">
        <v>0</v>
      </c>
      <c r="I26" s="121">
        <v>117317</v>
      </c>
      <c r="J26" s="121">
        <v>259172</v>
      </c>
      <c r="K26" s="121">
        <v>184</v>
      </c>
      <c r="L26" s="121">
        <v>67395</v>
      </c>
      <c r="M26" s="121">
        <f>SUM(N26,+U26)</f>
        <v>21344</v>
      </c>
      <c r="N26" s="121">
        <f>SUM(O26:R26,T26)</f>
        <v>13715</v>
      </c>
      <c r="O26" s="121">
        <v>0</v>
      </c>
      <c r="P26" s="121">
        <v>0</v>
      </c>
      <c r="Q26" s="121">
        <v>0</v>
      </c>
      <c r="R26" s="121">
        <v>13680</v>
      </c>
      <c r="S26" s="121">
        <v>179991</v>
      </c>
      <c r="T26" s="121">
        <v>35</v>
      </c>
      <c r="U26" s="121">
        <v>7629</v>
      </c>
      <c r="V26" s="121">
        <f>+SUM(D26,M26)</f>
        <v>206240</v>
      </c>
      <c r="W26" s="121">
        <f>+SUM(E26,N26)</f>
        <v>131216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130997</v>
      </c>
      <c r="AB26" s="121">
        <f>+SUM(J26,S26)</f>
        <v>439163</v>
      </c>
      <c r="AC26" s="121">
        <f>+SUM(K26,T26)</f>
        <v>219</v>
      </c>
      <c r="AD26" s="121">
        <f>+SUM(L26,U26)</f>
        <v>75024</v>
      </c>
      <c r="AE26" s="121">
        <f>SUM(AF26,+AK26)</f>
        <v>28292</v>
      </c>
      <c r="AF26" s="121">
        <f>SUM(AG26:AJ26)</f>
        <v>28292</v>
      </c>
      <c r="AG26" s="121">
        <v>0</v>
      </c>
      <c r="AH26" s="121">
        <v>28292</v>
      </c>
      <c r="AI26" s="121">
        <v>0</v>
      </c>
      <c r="AJ26" s="121">
        <v>0</v>
      </c>
      <c r="AK26" s="121">
        <v>0</v>
      </c>
      <c r="AL26" s="122" t="s">
        <v>546</v>
      </c>
      <c r="AM26" s="121">
        <f>SUM(AN26,AS26,AW26,AX26,BD26)</f>
        <v>374239</v>
      </c>
      <c r="AN26" s="121">
        <f>SUM(AO26:AR26)</f>
        <v>40907</v>
      </c>
      <c r="AO26" s="121">
        <v>40907</v>
      </c>
      <c r="AP26" s="121">
        <v>0</v>
      </c>
      <c r="AQ26" s="121">
        <v>0</v>
      </c>
      <c r="AR26" s="121">
        <v>0</v>
      </c>
      <c r="AS26" s="121">
        <f>SUM(AT26:AV26)</f>
        <v>6620</v>
      </c>
      <c r="AT26" s="121">
        <v>0</v>
      </c>
      <c r="AU26" s="121">
        <v>6620</v>
      </c>
      <c r="AV26" s="121">
        <v>0</v>
      </c>
      <c r="AW26" s="121">
        <v>0</v>
      </c>
      <c r="AX26" s="121">
        <f>SUM(AY26:BB26)</f>
        <v>326712</v>
      </c>
      <c r="AY26" s="121">
        <v>0</v>
      </c>
      <c r="AZ26" s="121">
        <v>291700</v>
      </c>
      <c r="BA26" s="121">
        <v>31130</v>
      </c>
      <c r="BB26" s="121">
        <v>3882</v>
      </c>
      <c r="BC26" s="122" t="s">
        <v>546</v>
      </c>
      <c r="BD26" s="121">
        <v>0</v>
      </c>
      <c r="BE26" s="121">
        <v>41537</v>
      </c>
      <c r="BF26" s="121">
        <f>SUM(AE26,+AM26,+BE26)</f>
        <v>444068</v>
      </c>
      <c r="BG26" s="121">
        <f>SUM(BH26,+BM26)</f>
        <v>2486</v>
      </c>
      <c r="BH26" s="121">
        <f>SUM(BI26:BL26)</f>
        <v>2486</v>
      </c>
      <c r="BI26" s="121">
        <v>0</v>
      </c>
      <c r="BJ26" s="121">
        <v>2486</v>
      </c>
      <c r="BK26" s="121">
        <v>0</v>
      </c>
      <c r="BL26" s="121">
        <v>0</v>
      </c>
      <c r="BM26" s="121">
        <v>0</v>
      </c>
      <c r="BN26" s="122" t="s">
        <v>546</v>
      </c>
      <c r="BO26" s="121">
        <f>SUM(BP26,BU26,BY26,BZ26,CF26)</f>
        <v>195492</v>
      </c>
      <c r="BP26" s="121">
        <f>SUM(BQ26:BT26)</f>
        <v>42099</v>
      </c>
      <c r="BQ26" s="121">
        <v>0</v>
      </c>
      <c r="BR26" s="121">
        <v>0</v>
      </c>
      <c r="BS26" s="121">
        <v>42099</v>
      </c>
      <c r="BT26" s="121">
        <v>0</v>
      </c>
      <c r="BU26" s="121">
        <f>SUM(BV26:BX26)</f>
        <v>57156</v>
      </c>
      <c r="BV26" s="121">
        <v>0</v>
      </c>
      <c r="BW26" s="121">
        <v>57156</v>
      </c>
      <c r="BX26" s="121">
        <v>0</v>
      </c>
      <c r="BY26" s="121">
        <v>0</v>
      </c>
      <c r="BZ26" s="121">
        <f>SUM(CA26:CD26)</f>
        <v>96237</v>
      </c>
      <c r="CA26" s="121">
        <v>0</v>
      </c>
      <c r="CB26" s="121">
        <v>67655</v>
      </c>
      <c r="CC26" s="121">
        <v>28493</v>
      </c>
      <c r="CD26" s="121">
        <v>89</v>
      </c>
      <c r="CE26" s="122" t="s">
        <v>546</v>
      </c>
      <c r="CF26" s="121">
        <v>0</v>
      </c>
      <c r="CG26" s="121">
        <v>3357</v>
      </c>
      <c r="CH26" s="121">
        <f>SUM(BG26,+BO26,+CG26)</f>
        <v>201335</v>
      </c>
      <c r="CI26" s="121">
        <f>SUM(AE26,+BG26)</f>
        <v>30778</v>
      </c>
      <c r="CJ26" s="121">
        <f>SUM(AF26,+BH26)</f>
        <v>30778</v>
      </c>
      <c r="CK26" s="121">
        <f>SUM(AG26,+BI26)</f>
        <v>0</v>
      </c>
      <c r="CL26" s="121">
        <f>SUM(AH26,+BJ26)</f>
        <v>30778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546</v>
      </c>
      <c r="CQ26" s="121">
        <f>SUM(AM26,+BO26)</f>
        <v>569731</v>
      </c>
      <c r="CR26" s="121">
        <f>SUM(AN26,+BP26)</f>
        <v>83006</v>
      </c>
      <c r="CS26" s="121">
        <f>SUM(AO26,+BQ26)</f>
        <v>40907</v>
      </c>
      <c r="CT26" s="121">
        <f>SUM(AP26,+BR26)</f>
        <v>0</v>
      </c>
      <c r="CU26" s="121">
        <f>SUM(AQ26,+BS26)</f>
        <v>42099</v>
      </c>
      <c r="CV26" s="121">
        <f>SUM(AR26,+BT26)</f>
        <v>0</v>
      </c>
      <c r="CW26" s="121">
        <f>SUM(AS26,+BU26)</f>
        <v>63776</v>
      </c>
      <c r="CX26" s="121">
        <f>SUM(AT26,+BV26)</f>
        <v>0</v>
      </c>
      <c r="CY26" s="121">
        <f>SUM(AU26,+BW26)</f>
        <v>63776</v>
      </c>
      <c r="CZ26" s="121">
        <f>SUM(AV26,+BX26)</f>
        <v>0</v>
      </c>
      <c r="DA26" s="121">
        <f>SUM(AW26,+BY26)</f>
        <v>0</v>
      </c>
      <c r="DB26" s="121">
        <f>SUM(AX26,+BZ26)</f>
        <v>422949</v>
      </c>
      <c r="DC26" s="121">
        <f>SUM(AY26,+CA26)</f>
        <v>0</v>
      </c>
      <c r="DD26" s="121">
        <f>SUM(AZ26,+CB26)</f>
        <v>359355</v>
      </c>
      <c r="DE26" s="121">
        <f>SUM(BA26,+CC26)</f>
        <v>59623</v>
      </c>
      <c r="DF26" s="121">
        <f>SUM(BB26,+CD26)</f>
        <v>3971</v>
      </c>
      <c r="DG26" s="122" t="s">
        <v>546</v>
      </c>
      <c r="DH26" s="121">
        <f>SUM(BD26,+CF26)</f>
        <v>0</v>
      </c>
      <c r="DI26" s="121">
        <f>SUM(BE26,+CG26)</f>
        <v>44894</v>
      </c>
      <c r="DJ26" s="121">
        <f>SUM(BF26,+CH26)</f>
        <v>645403</v>
      </c>
    </row>
    <row r="27" spans="1:114" s="136" customFormat="1" ht="13.5" customHeight="1" x14ac:dyDescent="0.15">
      <c r="A27" s="119" t="s">
        <v>22</v>
      </c>
      <c r="B27" s="120" t="s">
        <v>365</v>
      </c>
      <c r="C27" s="119" t="s">
        <v>366</v>
      </c>
      <c r="D27" s="121">
        <f>SUM(E27,+L27)</f>
        <v>1483109</v>
      </c>
      <c r="E27" s="121">
        <f>SUM(F27:I27)+K27</f>
        <v>1483109</v>
      </c>
      <c r="F27" s="121">
        <v>5800</v>
      </c>
      <c r="G27" s="121">
        <v>0</v>
      </c>
      <c r="H27" s="121">
        <v>757600</v>
      </c>
      <c r="I27" s="121">
        <v>584910</v>
      </c>
      <c r="J27" s="121">
        <v>371816</v>
      </c>
      <c r="K27" s="121">
        <v>134799</v>
      </c>
      <c r="L27" s="121">
        <v>0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1483109</v>
      </c>
      <c r="W27" s="121">
        <f>+SUM(E27,N27)</f>
        <v>1483109</v>
      </c>
      <c r="X27" s="121">
        <f>+SUM(F27,O27)</f>
        <v>5800</v>
      </c>
      <c r="Y27" s="121">
        <f>+SUM(G27,P27)</f>
        <v>0</v>
      </c>
      <c r="Z27" s="121">
        <f>+SUM(H27,Q27)</f>
        <v>757600</v>
      </c>
      <c r="AA27" s="121">
        <f>+SUM(I27,R27)</f>
        <v>584910</v>
      </c>
      <c r="AB27" s="121">
        <f>+SUM(J27,S27)</f>
        <v>371816</v>
      </c>
      <c r="AC27" s="121">
        <f>+SUM(K27,T27)</f>
        <v>134799</v>
      </c>
      <c r="AD27" s="121">
        <f>+SUM(L27,U27)</f>
        <v>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2" t="s">
        <v>546</v>
      </c>
      <c r="AM27" s="121">
        <f>SUM(AN27,AS27,AW27,AX27,BD27)</f>
        <v>1544176</v>
      </c>
      <c r="AN27" s="121">
        <f>SUM(AO27:AR27)</f>
        <v>130423</v>
      </c>
      <c r="AO27" s="121">
        <v>106156</v>
      </c>
      <c r="AP27" s="121">
        <v>0</v>
      </c>
      <c r="AQ27" s="121">
        <v>24267</v>
      </c>
      <c r="AR27" s="121">
        <v>0</v>
      </c>
      <c r="AS27" s="121">
        <f>SUM(AT27:AV27)</f>
        <v>921025</v>
      </c>
      <c r="AT27" s="121">
        <v>0</v>
      </c>
      <c r="AU27" s="121">
        <v>911448</v>
      </c>
      <c r="AV27" s="121">
        <v>9577</v>
      </c>
      <c r="AW27" s="121">
        <v>0</v>
      </c>
      <c r="AX27" s="121">
        <f>SUM(AY27:BB27)</f>
        <v>492728</v>
      </c>
      <c r="AY27" s="121">
        <v>0</v>
      </c>
      <c r="AZ27" s="121">
        <v>454204</v>
      </c>
      <c r="BA27" s="121">
        <v>26133</v>
      </c>
      <c r="BB27" s="121">
        <v>12391</v>
      </c>
      <c r="BC27" s="122" t="s">
        <v>546</v>
      </c>
      <c r="BD27" s="121">
        <v>0</v>
      </c>
      <c r="BE27" s="121">
        <v>310749</v>
      </c>
      <c r="BF27" s="121">
        <f>SUM(AE27,+AM27,+BE27)</f>
        <v>1854925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546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546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546</v>
      </c>
      <c r="CQ27" s="121">
        <f>SUM(AM27,+BO27)</f>
        <v>1544176</v>
      </c>
      <c r="CR27" s="121">
        <f>SUM(AN27,+BP27)</f>
        <v>130423</v>
      </c>
      <c r="CS27" s="121">
        <f>SUM(AO27,+BQ27)</f>
        <v>106156</v>
      </c>
      <c r="CT27" s="121">
        <f>SUM(AP27,+BR27)</f>
        <v>0</v>
      </c>
      <c r="CU27" s="121">
        <f>SUM(AQ27,+BS27)</f>
        <v>24267</v>
      </c>
      <c r="CV27" s="121">
        <f>SUM(AR27,+BT27)</f>
        <v>0</v>
      </c>
      <c r="CW27" s="121">
        <f>SUM(AS27,+BU27)</f>
        <v>921025</v>
      </c>
      <c r="CX27" s="121">
        <f>SUM(AT27,+BV27)</f>
        <v>0</v>
      </c>
      <c r="CY27" s="121">
        <f>SUM(AU27,+BW27)</f>
        <v>911448</v>
      </c>
      <c r="CZ27" s="121">
        <f>SUM(AV27,+BX27)</f>
        <v>9577</v>
      </c>
      <c r="DA27" s="121">
        <f>SUM(AW27,+BY27)</f>
        <v>0</v>
      </c>
      <c r="DB27" s="121">
        <f>SUM(AX27,+BZ27)</f>
        <v>492728</v>
      </c>
      <c r="DC27" s="121">
        <f>SUM(AY27,+CA27)</f>
        <v>0</v>
      </c>
      <c r="DD27" s="121">
        <f>SUM(AZ27,+CB27)</f>
        <v>454204</v>
      </c>
      <c r="DE27" s="121">
        <f>SUM(BA27,+CC27)</f>
        <v>26133</v>
      </c>
      <c r="DF27" s="121">
        <f>SUM(BB27,+CD27)</f>
        <v>12391</v>
      </c>
      <c r="DG27" s="122" t="s">
        <v>546</v>
      </c>
      <c r="DH27" s="121">
        <f>SUM(BD27,+CF27)</f>
        <v>0</v>
      </c>
      <c r="DI27" s="121">
        <f>SUM(BE27,+CG27)</f>
        <v>310749</v>
      </c>
      <c r="DJ27" s="121">
        <f>SUM(BF27,+CH27)</f>
        <v>1854925</v>
      </c>
    </row>
    <row r="28" spans="1:114" s="136" customFormat="1" ht="13.5" customHeight="1" x14ac:dyDescent="0.15">
      <c r="A28" s="119" t="s">
        <v>22</v>
      </c>
      <c r="B28" s="120" t="s">
        <v>331</v>
      </c>
      <c r="C28" s="119" t="s">
        <v>332</v>
      </c>
      <c r="D28" s="121">
        <f>SUM(E28,+L28)</f>
        <v>0</v>
      </c>
      <c r="E28" s="121">
        <f>SUM(F28:I28)+K28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8565</v>
      </c>
      <c r="N28" s="121">
        <f>SUM(O28:R28,T28)</f>
        <v>8565</v>
      </c>
      <c r="O28" s="121">
        <v>0</v>
      </c>
      <c r="P28" s="121">
        <v>0</v>
      </c>
      <c r="Q28" s="121">
        <v>0</v>
      </c>
      <c r="R28" s="121">
        <v>8565</v>
      </c>
      <c r="S28" s="121">
        <v>101455</v>
      </c>
      <c r="T28" s="121">
        <v>0</v>
      </c>
      <c r="U28" s="121">
        <v>0</v>
      </c>
      <c r="V28" s="121">
        <f>+SUM(D28,M28)</f>
        <v>8565</v>
      </c>
      <c r="W28" s="121">
        <f>+SUM(E28,N28)</f>
        <v>8565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8565</v>
      </c>
      <c r="AB28" s="121">
        <f>+SUM(J28,S28)</f>
        <v>101455</v>
      </c>
      <c r="AC28" s="121">
        <f>+SUM(K28,T28)</f>
        <v>0</v>
      </c>
      <c r="AD28" s="121">
        <f>+SUM(L28,U28)</f>
        <v>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2" t="s">
        <v>546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546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546</v>
      </c>
      <c r="BO28" s="121">
        <f>SUM(BP28,BU28,BY28,BZ28,CF28)</f>
        <v>110020</v>
      </c>
      <c r="BP28" s="121">
        <f>SUM(BQ28:BT28)</f>
        <v>14588</v>
      </c>
      <c r="BQ28" s="121">
        <v>14588</v>
      </c>
      <c r="BR28" s="121">
        <v>0</v>
      </c>
      <c r="BS28" s="121">
        <v>0</v>
      </c>
      <c r="BT28" s="121">
        <v>0</v>
      </c>
      <c r="BU28" s="121">
        <f>SUM(BV28:BX28)</f>
        <v>95432</v>
      </c>
      <c r="BV28" s="121">
        <v>0</v>
      </c>
      <c r="BW28" s="121">
        <v>95432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546</v>
      </c>
      <c r="CF28" s="121">
        <v>0</v>
      </c>
      <c r="CG28" s="121">
        <v>0</v>
      </c>
      <c r="CH28" s="121">
        <f>SUM(BG28,+BO28,+CG28)</f>
        <v>110020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2" t="s">
        <v>546</v>
      </c>
      <c r="CQ28" s="121">
        <f>SUM(AM28,+BO28)</f>
        <v>110020</v>
      </c>
      <c r="CR28" s="121">
        <f>SUM(AN28,+BP28)</f>
        <v>14588</v>
      </c>
      <c r="CS28" s="121">
        <f>SUM(AO28,+BQ28)</f>
        <v>14588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95432</v>
      </c>
      <c r="CX28" s="121">
        <f>SUM(AT28,+BV28)</f>
        <v>0</v>
      </c>
      <c r="CY28" s="121">
        <f>SUM(AU28,+BW28)</f>
        <v>95432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2" t="s">
        <v>546</v>
      </c>
      <c r="DH28" s="121">
        <f>SUM(BD28,+CF28)</f>
        <v>0</v>
      </c>
      <c r="DI28" s="121">
        <f>SUM(BE28,+CG28)</f>
        <v>0</v>
      </c>
      <c r="DJ28" s="121">
        <f>SUM(BF28,+CH28)</f>
        <v>110020</v>
      </c>
    </row>
    <row r="29" spans="1:114" s="136" customFormat="1" ht="13.5" customHeight="1" x14ac:dyDescent="0.15">
      <c r="A29" s="119" t="s">
        <v>22</v>
      </c>
      <c r="B29" s="120" t="s">
        <v>339</v>
      </c>
      <c r="C29" s="119" t="s">
        <v>340</v>
      </c>
      <c r="D29" s="121">
        <f>SUM(E29,+L29)</f>
        <v>255476</v>
      </c>
      <c r="E29" s="121">
        <f>SUM(F29:I29)+K29</f>
        <v>255476</v>
      </c>
      <c r="F29" s="121">
        <v>0</v>
      </c>
      <c r="G29" s="121">
        <v>0</v>
      </c>
      <c r="H29" s="121">
        <v>0</v>
      </c>
      <c r="I29" s="121">
        <v>255476</v>
      </c>
      <c r="J29" s="121">
        <v>799589</v>
      </c>
      <c r="K29" s="121">
        <v>0</v>
      </c>
      <c r="L29" s="121">
        <v>0</v>
      </c>
      <c r="M29" s="121">
        <f>SUM(N29,+U29)</f>
        <v>29101</v>
      </c>
      <c r="N29" s="121">
        <f>SUM(O29:R29,T29)</f>
        <v>24640</v>
      </c>
      <c r="O29" s="121">
        <v>0</v>
      </c>
      <c r="P29" s="121">
        <v>0</v>
      </c>
      <c r="Q29" s="121">
        <v>0</v>
      </c>
      <c r="R29" s="121">
        <v>21376</v>
      </c>
      <c r="S29" s="121">
        <v>192704</v>
      </c>
      <c r="T29" s="121">
        <v>3264</v>
      </c>
      <c r="U29" s="121">
        <v>4461</v>
      </c>
      <c r="V29" s="121">
        <f>+SUM(D29,M29)</f>
        <v>284577</v>
      </c>
      <c r="W29" s="121">
        <f>+SUM(E29,N29)</f>
        <v>280116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276852</v>
      </c>
      <c r="AB29" s="121">
        <f>+SUM(J29,S29)</f>
        <v>992293</v>
      </c>
      <c r="AC29" s="121">
        <f>+SUM(K29,T29)</f>
        <v>3264</v>
      </c>
      <c r="AD29" s="121">
        <f>+SUM(L29,U29)</f>
        <v>4461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546</v>
      </c>
      <c r="AM29" s="121">
        <f>SUM(AN29,AS29,AW29,AX29,BD29)</f>
        <v>1055065</v>
      </c>
      <c r="AN29" s="121">
        <f>SUM(AO29:AR29)</f>
        <v>103056</v>
      </c>
      <c r="AO29" s="121">
        <v>0</v>
      </c>
      <c r="AP29" s="121">
        <v>0</v>
      </c>
      <c r="AQ29" s="121">
        <v>103056</v>
      </c>
      <c r="AR29" s="121">
        <v>0</v>
      </c>
      <c r="AS29" s="121">
        <f>SUM(AT29:AV29)</f>
        <v>545748</v>
      </c>
      <c r="AT29" s="121">
        <v>0</v>
      </c>
      <c r="AU29" s="121">
        <v>545748</v>
      </c>
      <c r="AV29" s="121">
        <v>0</v>
      </c>
      <c r="AW29" s="121">
        <v>0</v>
      </c>
      <c r="AX29" s="121">
        <f>SUM(AY29:BB29)</f>
        <v>406261</v>
      </c>
      <c r="AY29" s="121">
        <v>0</v>
      </c>
      <c r="AZ29" s="121">
        <v>406261</v>
      </c>
      <c r="BA29" s="121">
        <v>0</v>
      </c>
      <c r="BB29" s="121">
        <v>0</v>
      </c>
      <c r="BC29" s="122" t="s">
        <v>546</v>
      </c>
      <c r="BD29" s="121">
        <v>0</v>
      </c>
      <c r="BE29" s="121">
        <v>0</v>
      </c>
      <c r="BF29" s="121">
        <f>SUM(AE29,+AM29,+BE29)</f>
        <v>1055065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546</v>
      </c>
      <c r="BO29" s="121">
        <f>SUM(BP29,BU29,BY29,BZ29,CF29)</f>
        <v>221805</v>
      </c>
      <c r="BP29" s="121">
        <f>SUM(BQ29:BT29)</f>
        <v>56640</v>
      </c>
      <c r="BQ29" s="121">
        <v>0</v>
      </c>
      <c r="BR29" s="121">
        <v>0</v>
      </c>
      <c r="BS29" s="121">
        <v>56640</v>
      </c>
      <c r="BT29" s="121">
        <v>0</v>
      </c>
      <c r="BU29" s="121">
        <f>SUM(BV29:BX29)</f>
        <v>148329</v>
      </c>
      <c r="BV29" s="121">
        <v>0</v>
      </c>
      <c r="BW29" s="121">
        <v>148329</v>
      </c>
      <c r="BX29" s="121">
        <v>0</v>
      </c>
      <c r="BY29" s="121">
        <v>0</v>
      </c>
      <c r="BZ29" s="121">
        <f>SUM(CA29:CD29)</f>
        <v>16836</v>
      </c>
      <c r="CA29" s="121">
        <v>0</v>
      </c>
      <c r="CB29" s="121">
        <v>16836</v>
      </c>
      <c r="CC29" s="121">
        <v>0</v>
      </c>
      <c r="CD29" s="121">
        <v>0</v>
      </c>
      <c r="CE29" s="122" t="s">
        <v>546</v>
      </c>
      <c r="CF29" s="121">
        <v>0</v>
      </c>
      <c r="CG29" s="121">
        <v>0</v>
      </c>
      <c r="CH29" s="121">
        <f>SUM(BG29,+BO29,+CG29)</f>
        <v>221805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546</v>
      </c>
      <c r="CQ29" s="121">
        <f>SUM(AM29,+BO29)</f>
        <v>1276870</v>
      </c>
      <c r="CR29" s="121">
        <f>SUM(AN29,+BP29)</f>
        <v>159696</v>
      </c>
      <c r="CS29" s="121">
        <f>SUM(AO29,+BQ29)</f>
        <v>0</v>
      </c>
      <c r="CT29" s="121">
        <f>SUM(AP29,+BR29)</f>
        <v>0</v>
      </c>
      <c r="CU29" s="121">
        <f>SUM(AQ29,+BS29)</f>
        <v>159696</v>
      </c>
      <c r="CV29" s="121">
        <f>SUM(AR29,+BT29)</f>
        <v>0</v>
      </c>
      <c r="CW29" s="121">
        <f>SUM(AS29,+BU29)</f>
        <v>694077</v>
      </c>
      <c r="CX29" s="121">
        <f>SUM(AT29,+BV29)</f>
        <v>0</v>
      </c>
      <c r="CY29" s="121">
        <f>SUM(AU29,+BW29)</f>
        <v>694077</v>
      </c>
      <c r="CZ29" s="121">
        <f>SUM(AV29,+BX29)</f>
        <v>0</v>
      </c>
      <c r="DA29" s="121">
        <f>SUM(AW29,+BY29)</f>
        <v>0</v>
      </c>
      <c r="DB29" s="121">
        <f>SUM(AX29,+BZ29)</f>
        <v>423097</v>
      </c>
      <c r="DC29" s="121">
        <f>SUM(AY29,+CA29)</f>
        <v>0</v>
      </c>
      <c r="DD29" s="121">
        <f>SUM(AZ29,+CB29)</f>
        <v>423097</v>
      </c>
      <c r="DE29" s="121">
        <f>SUM(BA29,+CC29)</f>
        <v>0</v>
      </c>
      <c r="DF29" s="121">
        <f>SUM(BB29,+CD29)</f>
        <v>0</v>
      </c>
      <c r="DG29" s="122" t="s">
        <v>546</v>
      </c>
      <c r="DH29" s="121">
        <f>SUM(BD29,+CF29)</f>
        <v>0</v>
      </c>
      <c r="DI29" s="121">
        <f>SUM(BE29,+CG29)</f>
        <v>0</v>
      </c>
      <c r="DJ29" s="121">
        <f>SUM(BF29,+CH29)</f>
        <v>1276870</v>
      </c>
    </row>
    <row r="30" spans="1:114" s="136" customFormat="1" ht="13.5" customHeight="1" x14ac:dyDescent="0.15">
      <c r="A30" s="119" t="s">
        <v>22</v>
      </c>
      <c r="B30" s="120" t="s">
        <v>381</v>
      </c>
      <c r="C30" s="119" t="s">
        <v>382</v>
      </c>
      <c r="D30" s="121">
        <f>SUM(E30,+L30)</f>
        <v>21107</v>
      </c>
      <c r="E30" s="121">
        <f>SUM(F30:I30)+K30</f>
        <v>21107</v>
      </c>
      <c r="F30" s="121">
        <v>0</v>
      </c>
      <c r="G30" s="121">
        <v>0</v>
      </c>
      <c r="H30" s="121">
        <v>0</v>
      </c>
      <c r="I30" s="121">
        <v>11725</v>
      </c>
      <c r="J30" s="121">
        <v>295359</v>
      </c>
      <c r="K30" s="121">
        <v>9382</v>
      </c>
      <c r="L30" s="121">
        <v>0</v>
      </c>
      <c r="M30" s="121">
        <f>SUM(N30,+U30)</f>
        <v>5168</v>
      </c>
      <c r="N30" s="121">
        <f>SUM(O30:R30,T30)</f>
        <v>5168</v>
      </c>
      <c r="O30" s="121">
        <v>0</v>
      </c>
      <c r="P30" s="121">
        <v>0</v>
      </c>
      <c r="Q30" s="121">
        <v>0</v>
      </c>
      <c r="R30" s="121">
        <v>5168</v>
      </c>
      <c r="S30" s="121">
        <v>79450</v>
      </c>
      <c r="T30" s="121">
        <v>0</v>
      </c>
      <c r="U30" s="121">
        <v>0</v>
      </c>
      <c r="V30" s="121">
        <f>+SUM(D30,M30)</f>
        <v>26275</v>
      </c>
      <c r="W30" s="121">
        <f>+SUM(E30,N30)</f>
        <v>26275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16893</v>
      </c>
      <c r="AB30" s="121">
        <f>+SUM(J30,S30)</f>
        <v>374809</v>
      </c>
      <c r="AC30" s="121">
        <f>+SUM(K30,T30)</f>
        <v>9382</v>
      </c>
      <c r="AD30" s="121">
        <f>+SUM(L30,U30)</f>
        <v>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546</v>
      </c>
      <c r="AM30" s="121">
        <f>SUM(AN30,AS30,AW30,AX30,BD30)</f>
        <v>316466</v>
      </c>
      <c r="AN30" s="121">
        <f>SUM(AO30:AR30)</f>
        <v>32857</v>
      </c>
      <c r="AO30" s="121">
        <v>32857</v>
      </c>
      <c r="AP30" s="121">
        <v>0</v>
      </c>
      <c r="AQ30" s="121">
        <v>0</v>
      </c>
      <c r="AR30" s="121">
        <v>0</v>
      </c>
      <c r="AS30" s="121">
        <f>SUM(AT30:AV30)</f>
        <v>166629</v>
      </c>
      <c r="AT30" s="121">
        <v>0</v>
      </c>
      <c r="AU30" s="121">
        <v>159361</v>
      </c>
      <c r="AV30" s="121">
        <v>7268</v>
      </c>
      <c r="AW30" s="121">
        <v>0</v>
      </c>
      <c r="AX30" s="121">
        <f>SUM(AY30:BB30)</f>
        <v>116980</v>
      </c>
      <c r="AY30" s="121">
        <v>0</v>
      </c>
      <c r="AZ30" s="121">
        <v>111578</v>
      </c>
      <c r="BA30" s="121">
        <v>5261</v>
      </c>
      <c r="BB30" s="121">
        <v>141</v>
      </c>
      <c r="BC30" s="122" t="s">
        <v>546</v>
      </c>
      <c r="BD30" s="121">
        <v>0</v>
      </c>
      <c r="BE30" s="121">
        <v>0</v>
      </c>
      <c r="BF30" s="121">
        <f>SUM(AE30,+AM30,+BE30)</f>
        <v>316466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546</v>
      </c>
      <c r="BO30" s="121">
        <f>SUM(BP30,BU30,BY30,BZ30,CF30)</f>
        <v>84618</v>
      </c>
      <c r="BP30" s="121">
        <f>SUM(BQ30:BT30)</f>
        <v>3268</v>
      </c>
      <c r="BQ30" s="121">
        <v>3268</v>
      </c>
      <c r="BR30" s="121">
        <v>0</v>
      </c>
      <c r="BS30" s="121">
        <v>0</v>
      </c>
      <c r="BT30" s="121">
        <v>0</v>
      </c>
      <c r="BU30" s="121">
        <f>SUM(BV30:BX30)</f>
        <v>52425</v>
      </c>
      <c r="BV30" s="121">
        <v>0</v>
      </c>
      <c r="BW30" s="121">
        <v>52425</v>
      </c>
      <c r="BX30" s="121">
        <v>0</v>
      </c>
      <c r="BY30" s="121">
        <v>0</v>
      </c>
      <c r="BZ30" s="121">
        <f>SUM(CA30:CD30)</f>
        <v>28925</v>
      </c>
      <c r="CA30" s="121">
        <v>0</v>
      </c>
      <c r="CB30" s="121">
        <v>28925</v>
      </c>
      <c r="CC30" s="121">
        <v>0</v>
      </c>
      <c r="CD30" s="121">
        <v>0</v>
      </c>
      <c r="CE30" s="122" t="s">
        <v>546</v>
      </c>
      <c r="CF30" s="121">
        <v>0</v>
      </c>
      <c r="CG30" s="121">
        <v>0</v>
      </c>
      <c r="CH30" s="121">
        <f>SUM(BG30,+BO30,+CG30)</f>
        <v>84618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546</v>
      </c>
      <c r="CQ30" s="121">
        <f>SUM(AM30,+BO30)</f>
        <v>401084</v>
      </c>
      <c r="CR30" s="121">
        <f>SUM(AN30,+BP30)</f>
        <v>36125</v>
      </c>
      <c r="CS30" s="121">
        <f>SUM(AO30,+BQ30)</f>
        <v>36125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219054</v>
      </c>
      <c r="CX30" s="121">
        <f>SUM(AT30,+BV30)</f>
        <v>0</v>
      </c>
      <c r="CY30" s="121">
        <f>SUM(AU30,+BW30)</f>
        <v>211786</v>
      </c>
      <c r="CZ30" s="121">
        <f>SUM(AV30,+BX30)</f>
        <v>7268</v>
      </c>
      <c r="DA30" s="121">
        <f>SUM(AW30,+BY30)</f>
        <v>0</v>
      </c>
      <c r="DB30" s="121">
        <f>SUM(AX30,+BZ30)</f>
        <v>145905</v>
      </c>
      <c r="DC30" s="121">
        <f>SUM(AY30,+CA30)</f>
        <v>0</v>
      </c>
      <c r="DD30" s="121">
        <f>SUM(AZ30,+CB30)</f>
        <v>140503</v>
      </c>
      <c r="DE30" s="121">
        <f>SUM(BA30,+CC30)</f>
        <v>5261</v>
      </c>
      <c r="DF30" s="121">
        <f>SUM(BB30,+CD30)</f>
        <v>141</v>
      </c>
      <c r="DG30" s="122" t="s">
        <v>546</v>
      </c>
      <c r="DH30" s="121">
        <f>SUM(BD30,+CF30)</f>
        <v>0</v>
      </c>
      <c r="DI30" s="121">
        <f>SUM(BE30,+CG30)</f>
        <v>0</v>
      </c>
      <c r="DJ30" s="121">
        <f>SUM(BF30,+CH30)</f>
        <v>401084</v>
      </c>
    </row>
    <row r="31" spans="1:114" s="136" customFormat="1" ht="13.5" customHeight="1" x14ac:dyDescent="0.15">
      <c r="A31" s="119" t="s">
        <v>22</v>
      </c>
      <c r="B31" s="120" t="s">
        <v>373</v>
      </c>
      <c r="C31" s="119" t="s">
        <v>374</v>
      </c>
      <c r="D31" s="121">
        <f>SUM(E31,+L31)</f>
        <v>137321</v>
      </c>
      <c r="E31" s="121">
        <f>SUM(F31:I31)+K31</f>
        <v>116437</v>
      </c>
      <c r="F31" s="121">
        <v>0</v>
      </c>
      <c r="G31" s="121">
        <v>0</v>
      </c>
      <c r="H31" s="121">
        <v>0</v>
      </c>
      <c r="I31" s="121">
        <v>86812</v>
      </c>
      <c r="J31" s="121">
        <v>429396</v>
      </c>
      <c r="K31" s="121">
        <v>29625</v>
      </c>
      <c r="L31" s="121">
        <v>20884</v>
      </c>
      <c r="M31" s="121">
        <f>SUM(N31,+U31)</f>
        <v>0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137321</v>
      </c>
      <c r="W31" s="121">
        <f>+SUM(E31,N31)</f>
        <v>116437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86812</v>
      </c>
      <c r="AB31" s="121">
        <f>+SUM(J31,S31)</f>
        <v>429396</v>
      </c>
      <c r="AC31" s="121">
        <f>+SUM(K31,T31)</f>
        <v>29625</v>
      </c>
      <c r="AD31" s="121">
        <f>+SUM(L31,U31)</f>
        <v>20884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546</v>
      </c>
      <c r="AM31" s="121">
        <f>SUM(AN31,AS31,AW31,AX31,BD31)</f>
        <v>550247</v>
      </c>
      <c r="AN31" s="121">
        <f>SUM(AO31:AR31)</f>
        <v>139188</v>
      </c>
      <c r="AO31" s="121">
        <v>139188</v>
      </c>
      <c r="AP31" s="121">
        <v>0</v>
      </c>
      <c r="AQ31" s="121">
        <v>0</v>
      </c>
      <c r="AR31" s="121">
        <v>0</v>
      </c>
      <c r="AS31" s="121">
        <f>SUM(AT31:AV31)</f>
        <v>332043</v>
      </c>
      <c r="AT31" s="121">
        <v>0</v>
      </c>
      <c r="AU31" s="121">
        <v>311854</v>
      </c>
      <c r="AV31" s="121">
        <v>20189</v>
      </c>
      <c r="AW31" s="121">
        <v>0</v>
      </c>
      <c r="AX31" s="121">
        <f>SUM(AY31:BB31)</f>
        <v>79016</v>
      </c>
      <c r="AY31" s="121">
        <v>15048</v>
      </c>
      <c r="AZ31" s="121">
        <v>58870</v>
      </c>
      <c r="BA31" s="121">
        <v>5098</v>
      </c>
      <c r="BB31" s="121">
        <v>0</v>
      </c>
      <c r="BC31" s="122" t="s">
        <v>546</v>
      </c>
      <c r="BD31" s="121">
        <v>0</v>
      </c>
      <c r="BE31" s="121">
        <v>16470</v>
      </c>
      <c r="BF31" s="121">
        <f>SUM(AE31,+AM31,+BE31)</f>
        <v>566717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546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2" t="s">
        <v>546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546</v>
      </c>
      <c r="CQ31" s="121">
        <f>SUM(AM31,+BO31)</f>
        <v>550247</v>
      </c>
      <c r="CR31" s="121">
        <f>SUM(AN31,+BP31)</f>
        <v>139188</v>
      </c>
      <c r="CS31" s="121">
        <f>SUM(AO31,+BQ31)</f>
        <v>139188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332043</v>
      </c>
      <c r="CX31" s="121">
        <f>SUM(AT31,+BV31)</f>
        <v>0</v>
      </c>
      <c r="CY31" s="121">
        <f>SUM(AU31,+BW31)</f>
        <v>311854</v>
      </c>
      <c r="CZ31" s="121">
        <f>SUM(AV31,+BX31)</f>
        <v>20189</v>
      </c>
      <c r="DA31" s="121">
        <f>SUM(AW31,+BY31)</f>
        <v>0</v>
      </c>
      <c r="DB31" s="121">
        <f>SUM(AX31,+BZ31)</f>
        <v>79016</v>
      </c>
      <c r="DC31" s="121">
        <f>SUM(AY31,+CA31)</f>
        <v>15048</v>
      </c>
      <c r="DD31" s="121">
        <f>SUM(AZ31,+CB31)</f>
        <v>58870</v>
      </c>
      <c r="DE31" s="121">
        <f>SUM(BA31,+CC31)</f>
        <v>5098</v>
      </c>
      <c r="DF31" s="121">
        <f>SUM(BB31,+CD31)</f>
        <v>0</v>
      </c>
      <c r="DG31" s="122" t="s">
        <v>546</v>
      </c>
      <c r="DH31" s="121">
        <f>SUM(BD31,+CF31)</f>
        <v>0</v>
      </c>
      <c r="DI31" s="121">
        <f>SUM(BE31,+CG31)</f>
        <v>16470</v>
      </c>
      <c r="DJ31" s="121">
        <f>SUM(BF31,+CH31)</f>
        <v>566717</v>
      </c>
    </row>
    <row r="32" spans="1:114" s="136" customFormat="1" ht="13.5" customHeight="1" x14ac:dyDescent="0.15">
      <c r="A32" s="119" t="s">
        <v>22</v>
      </c>
      <c r="B32" s="120" t="s">
        <v>335</v>
      </c>
      <c r="C32" s="119" t="s">
        <v>390</v>
      </c>
      <c r="D32" s="121">
        <f>SUM(E32,+L32)</f>
        <v>980762</v>
      </c>
      <c r="E32" s="121">
        <f>SUM(F32:I32)+K32</f>
        <v>980762</v>
      </c>
      <c r="F32" s="121">
        <v>15585</v>
      </c>
      <c r="G32" s="121">
        <v>0</v>
      </c>
      <c r="H32" s="121">
        <v>0</v>
      </c>
      <c r="I32" s="121">
        <v>532647</v>
      </c>
      <c r="J32" s="121">
        <v>632024</v>
      </c>
      <c r="K32" s="121">
        <v>432530</v>
      </c>
      <c r="L32" s="121">
        <v>0</v>
      </c>
      <c r="M32" s="121">
        <f>SUM(N32,+U32)</f>
        <v>3997</v>
      </c>
      <c r="N32" s="121">
        <f>SUM(O32:R32,T32)</f>
        <v>3997</v>
      </c>
      <c r="O32" s="121">
        <v>0</v>
      </c>
      <c r="P32" s="121">
        <v>0</v>
      </c>
      <c r="Q32" s="121">
        <v>0</v>
      </c>
      <c r="R32" s="121">
        <v>3997</v>
      </c>
      <c r="S32" s="121">
        <v>129370</v>
      </c>
      <c r="T32" s="121">
        <v>0</v>
      </c>
      <c r="U32" s="121">
        <v>0</v>
      </c>
      <c r="V32" s="121">
        <f>+SUM(D32,M32)</f>
        <v>984759</v>
      </c>
      <c r="W32" s="121">
        <f>+SUM(E32,N32)</f>
        <v>984759</v>
      </c>
      <c r="X32" s="121">
        <f>+SUM(F32,O32)</f>
        <v>15585</v>
      </c>
      <c r="Y32" s="121">
        <f>+SUM(G32,P32)</f>
        <v>0</v>
      </c>
      <c r="Z32" s="121">
        <f>+SUM(H32,Q32)</f>
        <v>0</v>
      </c>
      <c r="AA32" s="121">
        <f>+SUM(I32,R32)</f>
        <v>536644</v>
      </c>
      <c r="AB32" s="121">
        <f>+SUM(J32,S32)</f>
        <v>761394</v>
      </c>
      <c r="AC32" s="121">
        <f>+SUM(K32,T32)</f>
        <v>432530</v>
      </c>
      <c r="AD32" s="121">
        <f>+SUM(L32,U32)</f>
        <v>0</v>
      </c>
      <c r="AE32" s="121">
        <f>SUM(AF32,+AK32)</f>
        <v>48460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48460</v>
      </c>
      <c r="AL32" s="122" t="s">
        <v>546</v>
      </c>
      <c r="AM32" s="121">
        <f>SUM(AN32,AS32,AW32,AX32,BD32)</f>
        <v>1564326</v>
      </c>
      <c r="AN32" s="121">
        <f>SUM(AO32:AR32)</f>
        <v>134570</v>
      </c>
      <c r="AO32" s="121">
        <v>134570</v>
      </c>
      <c r="AP32" s="121">
        <v>0</v>
      </c>
      <c r="AQ32" s="121">
        <v>0</v>
      </c>
      <c r="AR32" s="121">
        <v>0</v>
      </c>
      <c r="AS32" s="121">
        <f>SUM(AT32:AV32)</f>
        <v>1083868</v>
      </c>
      <c r="AT32" s="121">
        <v>0</v>
      </c>
      <c r="AU32" s="121">
        <v>1052639</v>
      </c>
      <c r="AV32" s="121">
        <v>31229</v>
      </c>
      <c r="AW32" s="121">
        <v>0</v>
      </c>
      <c r="AX32" s="121">
        <f>SUM(AY32:BB32)</f>
        <v>345888</v>
      </c>
      <c r="AY32" s="121">
        <v>0</v>
      </c>
      <c r="AZ32" s="121">
        <v>333014</v>
      </c>
      <c r="BA32" s="121">
        <v>12874</v>
      </c>
      <c r="BB32" s="121">
        <v>0</v>
      </c>
      <c r="BC32" s="122" t="s">
        <v>546</v>
      </c>
      <c r="BD32" s="121">
        <v>0</v>
      </c>
      <c r="BE32" s="121">
        <v>0</v>
      </c>
      <c r="BF32" s="121">
        <f>SUM(AE32,+AM32,+BE32)</f>
        <v>1612786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546</v>
      </c>
      <c r="BO32" s="121">
        <f>SUM(BP32,BU32,BY32,BZ32,CF32)</f>
        <v>133367</v>
      </c>
      <c r="BP32" s="121">
        <f>SUM(BQ32:BT32)</f>
        <v>10613</v>
      </c>
      <c r="BQ32" s="121">
        <v>10613</v>
      </c>
      <c r="BR32" s="121">
        <v>0</v>
      </c>
      <c r="BS32" s="121">
        <v>0</v>
      </c>
      <c r="BT32" s="121">
        <v>0</v>
      </c>
      <c r="BU32" s="121">
        <f>SUM(BV32:BX32)</f>
        <v>78336</v>
      </c>
      <c r="BV32" s="121">
        <v>0</v>
      </c>
      <c r="BW32" s="121">
        <v>78336</v>
      </c>
      <c r="BX32" s="121">
        <v>0</v>
      </c>
      <c r="BY32" s="121">
        <v>0</v>
      </c>
      <c r="BZ32" s="121">
        <f>SUM(CA32:CD32)</f>
        <v>44418</v>
      </c>
      <c r="CA32" s="121">
        <v>0</v>
      </c>
      <c r="CB32" s="121">
        <v>44418</v>
      </c>
      <c r="CC32" s="121">
        <v>0</v>
      </c>
      <c r="CD32" s="121">
        <v>0</v>
      </c>
      <c r="CE32" s="122" t="s">
        <v>546</v>
      </c>
      <c r="CF32" s="121">
        <v>0</v>
      </c>
      <c r="CG32" s="121">
        <v>0</v>
      </c>
      <c r="CH32" s="121">
        <f>SUM(BG32,+BO32,+CG32)</f>
        <v>133367</v>
      </c>
      <c r="CI32" s="121">
        <f>SUM(AE32,+BG32)</f>
        <v>48460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48460</v>
      </c>
      <c r="CP32" s="122" t="s">
        <v>546</v>
      </c>
      <c r="CQ32" s="121">
        <f>SUM(AM32,+BO32)</f>
        <v>1697693</v>
      </c>
      <c r="CR32" s="121">
        <f>SUM(AN32,+BP32)</f>
        <v>145183</v>
      </c>
      <c r="CS32" s="121">
        <f>SUM(AO32,+BQ32)</f>
        <v>145183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1162204</v>
      </c>
      <c r="CX32" s="121">
        <f>SUM(AT32,+BV32)</f>
        <v>0</v>
      </c>
      <c r="CY32" s="121">
        <f>SUM(AU32,+BW32)</f>
        <v>1130975</v>
      </c>
      <c r="CZ32" s="121">
        <f>SUM(AV32,+BX32)</f>
        <v>31229</v>
      </c>
      <c r="DA32" s="121">
        <f>SUM(AW32,+BY32)</f>
        <v>0</v>
      </c>
      <c r="DB32" s="121">
        <f>SUM(AX32,+BZ32)</f>
        <v>390306</v>
      </c>
      <c r="DC32" s="121">
        <f>SUM(AY32,+CA32)</f>
        <v>0</v>
      </c>
      <c r="DD32" s="121">
        <f>SUM(AZ32,+CB32)</f>
        <v>377432</v>
      </c>
      <c r="DE32" s="121">
        <f>SUM(BA32,+CC32)</f>
        <v>12874</v>
      </c>
      <c r="DF32" s="121">
        <f>SUM(BB32,+CD32)</f>
        <v>0</v>
      </c>
      <c r="DG32" s="122" t="s">
        <v>546</v>
      </c>
      <c r="DH32" s="121">
        <f>SUM(BD32,+CF32)</f>
        <v>0</v>
      </c>
      <c r="DI32" s="121">
        <f>SUM(BE32,+CG32)</f>
        <v>0</v>
      </c>
      <c r="DJ32" s="121">
        <f>SUM(BF32,+CH32)</f>
        <v>1746153</v>
      </c>
    </row>
    <row r="33" spans="1:114" s="136" customFormat="1" ht="13.5" customHeight="1" x14ac:dyDescent="0.15">
      <c r="A33" s="119" t="s">
        <v>22</v>
      </c>
      <c r="B33" s="120" t="s">
        <v>439</v>
      </c>
      <c r="C33" s="119" t="s">
        <v>440</v>
      </c>
      <c r="D33" s="121">
        <f>SUM(E33,+L33)</f>
        <v>15427</v>
      </c>
      <c r="E33" s="121">
        <f>SUM(F33:I33)+K33</f>
        <v>173</v>
      </c>
      <c r="F33" s="121">
        <v>0</v>
      </c>
      <c r="G33" s="121">
        <v>0</v>
      </c>
      <c r="H33" s="121">
        <v>0</v>
      </c>
      <c r="I33" s="121">
        <v>173</v>
      </c>
      <c r="J33" s="121">
        <v>57618</v>
      </c>
      <c r="K33" s="121">
        <v>0</v>
      </c>
      <c r="L33" s="121">
        <v>15254</v>
      </c>
      <c r="M33" s="121">
        <f>SUM(N33,+U33)</f>
        <v>20903</v>
      </c>
      <c r="N33" s="121">
        <f>SUM(O33:R33,T33)</f>
        <v>6940</v>
      </c>
      <c r="O33" s="121">
        <v>0</v>
      </c>
      <c r="P33" s="121">
        <v>0</v>
      </c>
      <c r="Q33" s="121">
        <v>0</v>
      </c>
      <c r="R33" s="121">
        <v>6940</v>
      </c>
      <c r="S33" s="121">
        <v>71801</v>
      </c>
      <c r="T33" s="121">
        <v>0</v>
      </c>
      <c r="U33" s="121">
        <v>13963</v>
      </c>
      <c r="V33" s="121">
        <f>+SUM(D33,M33)</f>
        <v>36330</v>
      </c>
      <c r="W33" s="121">
        <f>+SUM(E33,N33)</f>
        <v>7113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7113</v>
      </c>
      <c r="AB33" s="121">
        <f>+SUM(J33,S33)</f>
        <v>129419</v>
      </c>
      <c r="AC33" s="121">
        <f>+SUM(K33,T33)</f>
        <v>0</v>
      </c>
      <c r="AD33" s="121">
        <f>+SUM(L33,U33)</f>
        <v>29217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546</v>
      </c>
      <c r="AM33" s="121">
        <f>SUM(AN33,AS33,AW33,AX33,BD33)</f>
        <v>71859</v>
      </c>
      <c r="AN33" s="121">
        <f>SUM(AO33:AR33)</f>
        <v>5410</v>
      </c>
      <c r="AO33" s="121">
        <v>5410</v>
      </c>
      <c r="AP33" s="121">
        <v>0</v>
      </c>
      <c r="AQ33" s="121">
        <v>0</v>
      </c>
      <c r="AR33" s="121">
        <v>0</v>
      </c>
      <c r="AS33" s="121">
        <f>SUM(AT33:AV33)</f>
        <v>13992</v>
      </c>
      <c r="AT33" s="121">
        <v>9042</v>
      </c>
      <c r="AU33" s="121">
        <v>2396</v>
      </c>
      <c r="AV33" s="121">
        <v>2554</v>
      </c>
      <c r="AW33" s="121">
        <v>0</v>
      </c>
      <c r="AX33" s="121">
        <f>SUM(AY33:BB33)</f>
        <v>52457</v>
      </c>
      <c r="AY33" s="121">
        <v>0</v>
      </c>
      <c r="AZ33" s="121">
        <v>45586</v>
      </c>
      <c r="BA33" s="121">
        <v>6871</v>
      </c>
      <c r="BB33" s="121">
        <v>0</v>
      </c>
      <c r="BC33" s="122" t="s">
        <v>546</v>
      </c>
      <c r="BD33" s="121">
        <v>0</v>
      </c>
      <c r="BE33" s="121">
        <v>1186</v>
      </c>
      <c r="BF33" s="121">
        <f>SUM(AE33,+AM33,+BE33)</f>
        <v>73045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546</v>
      </c>
      <c r="BO33" s="121">
        <f>SUM(BP33,BU33,BY33,BZ33,CF33)</f>
        <v>91227</v>
      </c>
      <c r="BP33" s="121">
        <f>SUM(BQ33:BT33)</f>
        <v>6742</v>
      </c>
      <c r="BQ33" s="121">
        <v>6742</v>
      </c>
      <c r="BR33" s="121">
        <v>0</v>
      </c>
      <c r="BS33" s="121">
        <v>0</v>
      </c>
      <c r="BT33" s="121">
        <v>0</v>
      </c>
      <c r="BU33" s="121">
        <f>SUM(BV33:BX33)</f>
        <v>55150</v>
      </c>
      <c r="BV33" s="121">
        <v>0</v>
      </c>
      <c r="BW33" s="121">
        <v>54941</v>
      </c>
      <c r="BX33" s="121">
        <v>209</v>
      </c>
      <c r="BY33" s="121">
        <v>0</v>
      </c>
      <c r="BZ33" s="121">
        <f>SUM(CA33:CD33)</f>
        <v>29335</v>
      </c>
      <c r="CA33" s="121">
        <v>0</v>
      </c>
      <c r="CB33" s="121">
        <v>28771</v>
      </c>
      <c r="CC33" s="121">
        <v>564</v>
      </c>
      <c r="CD33" s="121">
        <v>0</v>
      </c>
      <c r="CE33" s="122" t="s">
        <v>546</v>
      </c>
      <c r="CF33" s="121">
        <v>0</v>
      </c>
      <c r="CG33" s="121">
        <v>1477</v>
      </c>
      <c r="CH33" s="121">
        <f>SUM(BG33,+BO33,+CG33)</f>
        <v>92704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546</v>
      </c>
      <c r="CQ33" s="121">
        <f>SUM(AM33,+BO33)</f>
        <v>163086</v>
      </c>
      <c r="CR33" s="121">
        <f>SUM(AN33,+BP33)</f>
        <v>12152</v>
      </c>
      <c r="CS33" s="121">
        <f>SUM(AO33,+BQ33)</f>
        <v>12152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69142</v>
      </c>
      <c r="CX33" s="121">
        <f>SUM(AT33,+BV33)</f>
        <v>9042</v>
      </c>
      <c r="CY33" s="121">
        <f>SUM(AU33,+BW33)</f>
        <v>57337</v>
      </c>
      <c r="CZ33" s="121">
        <f>SUM(AV33,+BX33)</f>
        <v>2763</v>
      </c>
      <c r="DA33" s="121">
        <f>SUM(AW33,+BY33)</f>
        <v>0</v>
      </c>
      <c r="DB33" s="121">
        <f>SUM(AX33,+BZ33)</f>
        <v>81792</v>
      </c>
      <c r="DC33" s="121">
        <f>SUM(AY33,+CA33)</f>
        <v>0</v>
      </c>
      <c r="DD33" s="121">
        <f>SUM(AZ33,+CB33)</f>
        <v>74357</v>
      </c>
      <c r="DE33" s="121">
        <f>SUM(BA33,+CC33)</f>
        <v>7435</v>
      </c>
      <c r="DF33" s="121">
        <f>SUM(BB33,+CD33)</f>
        <v>0</v>
      </c>
      <c r="DG33" s="122" t="s">
        <v>546</v>
      </c>
      <c r="DH33" s="121">
        <f>SUM(BD33,+CF33)</f>
        <v>0</v>
      </c>
      <c r="DI33" s="121">
        <f>SUM(BE33,+CG33)</f>
        <v>2663</v>
      </c>
      <c r="DJ33" s="121">
        <f>SUM(BF33,+CH33)</f>
        <v>165749</v>
      </c>
    </row>
    <row r="34" spans="1:114" s="136" customFormat="1" ht="13.5" customHeight="1" x14ac:dyDescent="0.15">
      <c r="A34" s="119" t="s">
        <v>22</v>
      </c>
      <c r="B34" s="120" t="s">
        <v>465</v>
      </c>
      <c r="C34" s="119" t="s">
        <v>466</v>
      </c>
      <c r="D34" s="121">
        <f>SUM(E34,+L34)</f>
        <v>0</v>
      </c>
      <c r="E34" s="121">
        <f>SUM(F34:I34)+K34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1856</v>
      </c>
      <c r="N34" s="121">
        <f>SUM(O34:R34,T34)</f>
        <v>1320</v>
      </c>
      <c r="O34" s="121">
        <v>0</v>
      </c>
      <c r="P34" s="121">
        <v>0</v>
      </c>
      <c r="Q34" s="121">
        <v>0</v>
      </c>
      <c r="R34" s="121">
        <v>1320</v>
      </c>
      <c r="S34" s="121">
        <v>59002</v>
      </c>
      <c r="T34" s="121">
        <v>0</v>
      </c>
      <c r="U34" s="121">
        <v>536</v>
      </c>
      <c r="V34" s="121">
        <f>+SUM(D34,M34)</f>
        <v>1856</v>
      </c>
      <c r="W34" s="121">
        <f>+SUM(E34,N34)</f>
        <v>1320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1320</v>
      </c>
      <c r="AB34" s="121">
        <f>+SUM(J34,S34)</f>
        <v>59002</v>
      </c>
      <c r="AC34" s="121">
        <f>+SUM(K34,T34)</f>
        <v>0</v>
      </c>
      <c r="AD34" s="121">
        <f>+SUM(L34,U34)</f>
        <v>536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546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2" t="s">
        <v>546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25415</v>
      </c>
      <c r="BH34" s="121">
        <f>SUM(BI34:BL34)</f>
        <v>25415</v>
      </c>
      <c r="BI34" s="121">
        <v>0</v>
      </c>
      <c r="BJ34" s="121">
        <v>25415</v>
      </c>
      <c r="BK34" s="121">
        <v>0</v>
      </c>
      <c r="BL34" s="121">
        <v>0</v>
      </c>
      <c r="BM34" s="121">
        <v>0</v>
      </c>
      <c r="BN34" s="122" t="s">
        <v>546</v>
      </c>
      <c r="BO34" s="121">
        <f>SUM(BP34,BU34,BY34,BZ34,CF34)</f>
        <v>35443</v>
      </c>
      <c r="BP34" s="121">
        <f>SUM(BQ34:BT34)</f>
        <v>16840</v>
      </c>
      <c r="BQ34" s="121">
        <v>2283</v>
      </c>
      <c r="BR34" s="121">
        <v>0</v>
      </c>
      <c r="BS34" s="121">
        <v>14557</v>
      </c>
      <c r="BT34" s="121">
        <v>0</v>
      </c>
      <c r="BU34" s="121">
        <f>SUM(BV34:BX34)</f>
        <v>13230</v>
      </c>
      <c r="BV34" s="121">
        <v>0</v>
      </c>
      <c r="BW34" s="121">
        <v>13230</v>
      </c>
      <c r="BX34" s="121">
        <v>0</v>
      </c>
      <c r="BY34" s="121">
        <v>0</v>
      </c>
      <c r="BZ34" s="121">
        <f>SUM(CA34:CD34)</f>
        <v>5373</v>
      </c>
      <c r="CA34" s="121">
        <v>0</v>
      </c>
      <c r="CB34" s="121">
        <v>4479</v>
      </c>
      <c r="CC34" s="121">
        <v>0</v>
      </c>
      <c r="CD34" s="121">
        <v>894</v>
      </c>
      <c r="CE34" s="122" t="s">
        <v>546</v>
      </c>
      <c r="CF34" s="121">
        <v>0</v>
      </c>
      <c r="CG34" s="121">
        <v>0</v>
      </c>
      <c r="CH34" s="121">
        <f>SUM(BG34,+BO34,+CG34)</f>
        <v>60858</v>
      </c>
      <c r="CI34" s="121">
        <f>SUM(AE34,+BG34)</f>
        <v>25415</v>
      </c>
      <c r="CJ34" s="121">
        <f>SUM(AF34,+BH34)</f>
        <v>25415</v>
      </c>
      <c r="CK34" s="121">
        <f>SUM(AG34,+BI34)</f>
        <v>0</v>
      </c>
      <c r="CL34" s="121">
        <f>SUM(AH34,+BJ34)</f>
        <v>25415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546</v>
      </c>
      <c r="CQ34" s="121">
        <f>SUM(AM34,+BO34)</f>
        <v>35443</v>
      </c>
      <c r="CR34" s="121">
        <f>SUM(AN34,+BP34)</f>
        <v>16840</v>
      </c>
      <c r="CS34" s="121">
        <f>SUM(AO34,+BQ34)</f>
        <v>2283</v>
      </c>
      <c r="CT34" s="121">
        <f>SUM(AP34,+BR34)</f>
        <v>0</v>
      </c>
      <c r="CU34" s="121">
        <f>SUM(AQ34,+BS34)</f>
        <v>14557</v>
      </c>
      <c r="CV34" s="121">
        <f>SUM(AR34,+BT34)</f>
        <v>0</v>
      </c>
      <c r="CW34" s="121">
        <f>SUM(AS34,+BU34)</f>
        <v>13230</v>
      </c>
      <c r="CX34" s="121">
        <f>SUM(AT34,+BV34)</f>
        <v>0</v>
      </c>
      <c r="CY34" s="121">
        <f>SUM(AU34,+BW34)</f>
        <v>13230</v>
      </c>
      <c r="CZ34" s="121">
        <f>SUM(AV34,+BX34)</f>
        <v>0</v>
      </c>
      <c r="DA34" s="121">
        <f>SUM(AW34,+BY34)</f>
        <v>0</v>
      </c>
      <c r="DB34" s="121">
        <f>SUM(AX34,+BZ34)</f>
        <v>5373</v>
      </c>
      <c r="DC34" s="121">
        <f>SUM(AY34,+CA34)</f>
        <v>0</v>
      </c>
      <c r="DD34" s="121">
        <f>SUM(AZ34,+CB34)</f>
        <v>4479</v>
      </c>
      <c r="DE34" s="121">
        <f>SUM(BA34,+CC34)</f>
        <v>0</v>
      </c>
      <c r="DF34" s="121">
        <f>SUM(BB34,+CD34)</f>
        <v>894</v>
      </c>
      <c r="DG34" s="122" t="s">
        <v>546</v>
      </c>
      <c r="DH34" s="121">
        <f>SUM(BD34,+CF34)</f>
        <v>0</v>
      </c>
      <c r="DI34" s="121">
        <f>SUM(BE34,+CG34)</f>
        <v>0</v>
      </c>
      <c r="DJ34" s="121">
        <f>SUM(BF34,+CH34)</f>
        <v>60858</v>
      </c>
    </row>
    <row r="35" spans="1:114" s="136" customFormat="1" ht="13.5" customHeight="1" x14ac:dyDescent="0.15">
      <c r="A35" s="119" t="s">
        <v>22</v>
      </c>
      <c r="B35" s="120" t="s">
        <v>518</v>
      </c>
      <c r="C35" s="119" t="s">
        <v>519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27154</v>
      </c>
      <c r="N35" s="121">
        <f>SUM(O35:R35,T35)</f>
        <v>27154</v>
      </c>
      <c r="O35" s="121">
        <v>0</v>
      </c>
      <c r="P35" s="121">
        <v>0</v>
      </c>
      <c r="Q35" s="121">
        <v>0</v>
      </c>
      <c r="R35" s="121">
        <v>27154</v>
      </c>
      <c r="S35" s="121">
        <v>131885</v>
      </c>
      <c r="T35" s="121">
        <v>0</v>
      </c>
      <c r="U35" s="121">
        <v>0</v>
      </c>
      <c r="V35" s="121">
        <f>+SUM(D35,M35)</f>
        <v>27154</v>
      </c>
      <c r="W35" s="121">
        <f>+SUM(E35,N35)</f>
        <v>27154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27154</v>
      </c>
      <c r="AB35" s="121">
        <f>+SUM(J35,S35)</f>
        <v>131885</v>
      </c>
      <c r="AC35" s="121">
        <f>+SUM(K35,T35)</f>
        <v>0</v>
      </c>
      <c r="AD35" s="121">
        <f>+SUM(L35,U35)</f>
        <v>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546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2" t="s">
        <v>546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2" t="s">
        <v>546</v>
      </c>
      <c r="BO35" s="121">
        <f>SUM(BP35,BU35,BY35,BZ35,CF35)</f>
        <v>151376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147834</v>
      </c>
      <c r="CA35" s="121">
        <v>14347</v>
      </c>
      <c r="CB35" s="121">
        <v>133487</v>
      </c>
      <c r="CC35" s="121">
        <v>0</v>
      </c>
      <c r="CD35" s="121">
        <v>0</v>
      </c>
      <c r="CE35" s="122" t="s">
        <v>546</v>
      </c>
      <c r="CF35" s="121">
        <v>3542</v>
      </c>
      <c r="CG35" s="121">
        <v>7663</v>
      </c>
      <c r="CH35" s="121">
        <f>SUM(BG35,+BO35,+CG35)</f>
        <v>159039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546</v>
      </c>
      <c r="CQ35" s="121">
        <f>SUM(AM35,+BO35)</f>
        <v>151376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147834</v>
      </c>
      <c r="DC35" s="121">
        <f>SUM(AY35,+CA35)</f>
        <v>14347</v>
      </c>
      <c r="DD35" s="121">
        <f>SUM(AZ35,+CB35)</f>
        <v>133487</v>
      </c>
      <c r="DE35" s="121">
        <f>SUM(BA35,+CC35)</f>
        <v>0</v>
      </c>
      <c r="DF35" s="121">
        <f>SUM(BB35,+CD35)</f>
        <v>0</v>
      </c>
      <c r="DG35" s="122" t="s">
        <v>546</v>
      </c>
      <c r="DH35" s="121">
        <f>SUM(BD35,+CF35)</f>
        <v>3542</v>
      </c>
      <c r="DI35" s="121">
        <f>SUM(BE35,+CG35)</f>
        <v>7663</v>
      </c>
      <c r="DJ35" s="121">
        <f>SUM(BF35,+CH35)</f>
        <v>159039</v>
      </c>
    </row>
    <row r="36" spans="1:114" s="136" customFormat="1" ht="13.5" customHeight="1" x14ac:dyDescent="0.15">
      <c r="A36" s="119" t="s">
        <v>22</v>
      </c>
      <c r="B36" s="120" t="s">
        <v>385</v>
      </c>
      <c r="C36" s="119" t="s">
        <v>386</v>
      </c>
      <c r="D36" s="121">
        <f>SUM(E36,+L36)</f>
        <v>2213165</v>
      </c>
      <c r="E36" s="121">
        <f>SUM(F36:I36)+K36</f>
        <v>1875568</v>
      </c>
      <c r="F36" s="121">
        <v>0</v>
      </c>
      <c r="G36" s="121">
        <v>0</v>
      </c>
      <c r="H36" s="121">
        <v>1754500</v>
      </c>
      <c r="I36" s="121">
        <v>106739</v>
      </c>
      <c r="J36" s="121">
        <v>288994</v>
      </c>
      <c r="K36" s="121">
        <v>14329</v>
      </c>
      <c r="L36" s="121">
        <v>337597</v>
      </c>
      <c r="M36" s="121">
        <f>SUM(N36,+U36)</f>
        <v>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2213165</v>
      </c>
      <c r="W36" s="121">
        <f>+SUM(E36,N36)</f>
        <v>1875568</v>
      </c>
      <c r="X36" s="121">
        <f>+SUM(F36,O36)</f>
        <v>0</v>
      </c>
      <c r="Y36" s="121">
        <f>+SUM(G36,P36)</f>
        <v>0</v>
      </c>
      <c r="Z36" s="121">
        <f>+SUM(H36,Q36)</f>
        <v>1754500</v>
      </c>
      <c r="AA36" s="121">
        <f>+SUM(I36,R36)</f>
        <v>106739</v>
      </c>
      <c r="AB36" s="121">
        <f>+SUM(J36,S36)</f>
        <v>288994</v>
      </c>
      <c r="AC36" s="121">
        <f>+SUM(K36,T36)</f>
        <v>14329</v>
      </c>
      <c r="AD36" s="121">
        <f>+SUM(L36,U36)</f>
        <v>337597</v>
      </c>
      <c r="AE36" s="121">
        <f>SUM(AF36,+AK36)</f>
        <v>2024237</v>
      </c>
      <c r="AF36" s="121">
        <f>SUM(AG36:AJ36)</f>
        <v>2024237</v>
      </c>
      <c r="AG36" s="121">
        <v>0</v>
      </c>
      <c r="AH36" s="121">
        <v>2024237</v>
      </c>
      <c r="AI36" s="121">
        <v>0</v>
      </c>
      <c r="AJ36" s="121">
        <v>0</v>
      </c>
      <c r="AK36" s="121">
        <v>0</v>
      </c>
      <c r="AL36" s="122" t="s">
        <v>546</v>
      </c>
      <c r="AM36" s="121">
        <f>SUM(AN36,AS36,AW36,AX36,BD36)</f>
        <v>407395</v>
      </c>
      <c r="AN36" s="121">
        <f>SUM(AO36:AR36)</f>
        <v>37682</v>
      </c>
      <c r="AO36" s="121">
        <v>35161</v>
      </c>
      <c r="AP36" s="121">
        <v>2044</v>
      </c>
      <c r="AQ36" s="121">
        <v>0</v>
      </c>
      <c r="AR36" s="121">
        <v>477</v>
      </c>
      <c r="AS36" s="121">
        <f>SUM(AT36:AV36)</f>
        <v>57863</v>
      </c>
      <c r="AT36" s="121">
        <v>7150</v>
      </c>
      <c r="AU36" s="121">
        <v>50713</v>
      </c>
      <c r="AV36" s="121">
        <v>0</v>
      </c>
      <c r="AW36" s="121">
        <v>0</v>
      </c>
      <c r="AX36" s="121">
        <f>SUM(AY36:BB36)</f>
        <v>311850</v>
      </c>
      <c r="AY36" s="121">
        <v>1479</v>
      </c>
      <c r="AZ36" s="121">
        <v>262277</v>
      </c>
      <c r="BA36" s="121">
        <v>47970</v>
      </c>
      <c r="BB36" s="121">
        <v>124</v>
      </c>
      <c r="BC36" s="122" t="s">
        <v>546</v>
      </c>
      <c r="BD36" s="121">
        <v>0</v>
      </c>
      <c r="BE36" s="121">
        <v>70527</v>
      </c>
      <c r="BF36" s="121">
        <f>SUM(AE36,+AM36,+BE36)</f>
        <v>2502159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546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2" t="s">
        <v>546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2024237</v>
      </c>
      <c r="CJ36" s="121">
        <f>SUM(AF36,+BH36)</f>
        <v>2024237</v>
      </c>
      <c r="CK36" s="121">
        <f>SUM(AG36,+BI36)</f>
        <v>0</v>
      </c>
      <c r="CL36" s="121">
        <f>SUM(AH36,+BJ36)</f>
        <v>2024237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546</v>
      </c>
      <c r="CQ36" s="121">
        <f>SUM(AM36,+BO36)</f>
        <v>407395</v>
      </c>
      <c r="CR36" s="121">
        <f>SUM(AN36,+BP36)</f>
        <v>37682</v>
      </c>
      <c r="CS36" s="121">
        <f>SUM(AO36,+BQ36)</f>
        <v>35161</v>
      </c>
      <c r="CT36" s="121">
        <f>SUM(AP36,+BR36)</f>
        <v>2044</v>
      </c>
      <c r="CU36" s="121">
        <f>SUM(AQ36,+BS36)</f>
        <v>0</v>
      </c>
      <c r="CV36" s="121">
        <f>SUM(AR36,+BT36)</f>
        <v>477</v>
      </c>
      <c r="CW36" s="121">
        <f>SUM(AS36,+BU36)</f>
        <v>57863</v>
      </c>
      <c r="CX36" s="121">
        <f>SUM(AT36,+BV36)</f>
        <v>7150</v>
      </c>
      <c r="CY36" s="121">
        <f>SUM(AU36,+BW36)</f>
        <v>50713</v>
      </c>
      <c r="CZ36" s="121">
        <f>SUM(AV36,+BX36)</f>
        <v>0</v>
      </c>
      <c r="DA36" s="121">
        <f>SUM(AW36,+BY36)</f>
        <v>0</v>
      </c>
      <c r="DB36" s="121">
        <f>SUM(AX36,+BZ36)</f>
        <v>311850</v>
      </c>
      <c r="DC36" s="121">
        <f>SUM(AY36,+CA36)</f>
        <v>1479</v>
      </c>
      <c r="DD36" s="121">
        <f>SUM(AZ36,+CB36)</f>
        <v>262277</v>
      </c>
      <c r="DE36" s="121">
        <f>SUM(BA36,+CC36)</f>
        <v>47970</v>
      </c>
      <c r="DF36" s="121">
        <f>SUM(BB36,+CD36)</f>
        <v>124</v>
      </c>
      <c r="DG36" s="122" t="s">
        <v>546</v>
      </c>
      <c r="DH36" s="121">
        <f>SUM(BD36,+CF36)</f>
        <v>0</v>
      </c>
      <c r="DI36" s="121">
        <f>SUM(BE36,+CG36)</f>
        <v>70527</v>
      </c>
      <c r="DJ36" s="121">
        <f>SUM(BF36,+CH36)</f>
        <v>2502159</v>
      </c>
    </row>
    <row r="37" spans="1:114" s="136" customFormat="1" ht="13.5" customHeight="1" x14ac:dyDescent="0.15">
      <c r="A37" s="119" t="s">
        <v>22</v>
      </c>
      <c r="B37" s="120" t="s">
        <v>461</v>
      </c>
      <c r="C37" s="119" t="s">
        <v>462</v>
      </c>
      <c r="D37" s="121">
        <f>SUM(E37,+L37)</f>
        <v>0</v>
      </c>
      <c r="E37" s="121">
        <f>SUM(F37:I37)+K37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13539</v>
      </c>
      <c r="K37" s="121">
        <v>0</v>
      </c>
      <c r="L37" s="121">
        <v>0</v>
      </c>
      <c r="M37" s="121">
        <f>SUM(N37,+U37)</f>
        <v>6571</v>
      </c>
      <c r="N37" s="121">
        <f>SUM(O37:R37,T37)</f>
        <v>5928</v>
      </c>
      <c r="O37" s="121">
        <v>0</v>
      </c>
      <c r="P37" s="121">
        <v>0</v>
      </c>
      <c r="Q37" s="121">
        <v>0</v>
      </c>
      <c r="R37" s="121">
        <v>5928</v>
      </c>
      <c r="S37" s="121">
        <v>60495</v>
      </c>
      <c r="T37" s="121">
        <v>0</v>
      </c>
      <c r="U37" s="121">
        <v>643</v>
      </c>
      <c r="V37" s="121">
        <f>+SUM(D37,M37)</f>
        <v>6571</v>
      </c>
      <c r="W37" s="121">
        <f>+SUM(E37,N37)</f>
        <v>5928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5928</v>
      </c>
      <c r="AB37" s="121">
        <f>+SUM(J37,S37)</f>
        <v>74034</v>
      </c>
      <c r="AC37" s="121">
        <f>+SUM(K37,T37)</f>
        <v>0</v>
      </c>
      <c r="AD37" s="121">
        <f>+SUM(L37,U37)</f>
        <v>643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2" t="s">
        <v>546</v>
      </c>
      <c r="AM37" s="121">
        <f>SUM(AN37,AS37,AW37,AX37,BD37)</f>
        <v>13539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13539</v>
      </c>
      <c r="AY37" s="121">
        <v>13539</v>
      </c>
      <c r="AZ37" s="121">
        <v>0</v>
      </c>
      <c r="BA37" s="121">
        <v>0</v>
      </c>
      <c r="BB37" s="121">
        <v>0</v>
      </c>
      <c r="BC37" s="122" t="s">
        <v>546</v>
      </c>
      <c r="BD37" s="121">
        <v>0</v>
      </c>
      <c r="BE37" s="121">
        <v>0</v>
      </c>
      <c r="BF37" s="121">
        <f>SUM(AE37,+AM37,+BE37)</f>
        <v>13539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546</v>
      </c>
      <c r="BO37" s="121">
        <f>SUM(BP37,BU37,BY37,BZ37,CF37)</f>
        <v>67066</v>
      </c>
      <c r="BP37" s="121">
        <f>SUM(BQ37:BT37)</f>
        <v>11721</v>
      </c>
      <c r="BQ37" s="121">
        <v>11721</v>
      </c>
      <c r="BR37" s="121">
        <v>0</v>
      </c>
      <c r="BS37" s="121">
        <v>0</v>
      </c>
      <c r="BT37" s="121">
        <v>0</v>
      </c>
      <c r="BU37" s="121">
        <f>SUM(BV37:BX37)</f>
        <v>48657</v>
      </c>
      <c r="BV37" s="121">
        <v>0</v>
      </c>
      <c r="BW37" s="121">
        <v>48657</v>
      </c>
      <c r="BX37" s="121">
        <v>0</v>
      </c>
      <c r="BY37" s="121">
        <v>0</v>
      </c>
      <c r="BZ37" s="121">
        <f>SUM(CA37:CD37)</f>
        <v>6688</v>
      </c>
      <c r="CA37" s="121">
        <v>0</v>
      </c>
      <c r="CB37" s="121">
        <v>0</v>
      </c>
      <c r="CC37" s="121">
        <v>6688</v>
      </c>
      <c r="CD37" s="121">
        <v>0</v>
      </c>
      <c r="CE37" s="122" t="s">
        <v>546</v>
      </c>
      <c r="CF37" s="121">
        <v>0</v>
      </c>
      <c r="CG37" s="121">
        <v>0</v>
      </c>
      <c r="CH37" s="121">
        <f>SUM(BG37,+BO37,+CG37)</f>
        <v>67066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2" t="s">
        <v>546</v>
      </c>
      <c r="CQ37" s="121">
        <f>SUM(AM37,+BO37)</f>
        <v>80605</v>
      </c>
      <c r="CR37" s="121">
        <f>SUM(AN37,+BP37)</f>
        <v>11721</v>
      </c>
      <c r="CS37" s="121">
        <f>SUM(AO37,+BQ37)</f>
        <v>11721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48657</v>
      </c>
      <c r="CX37" s="121">
        <f>SUM(AT37,+BV37)</f>
        <v>0</v>
      </c>
      <c r="CY37" s="121">
        <f>SUM(AU37,+BW37)</f>
        <v>48657</v>
      </c>
      <c r="CZ37" s="121">
        <f>SUM(AV37,+BX37)</f>
        <v>0</v>
      </c>
      <c r="DA37" s="121">
        <f>SUM(AW37,+BY37)</f>
        <v>0</v>
      </c>
      <c r="DB37" s="121">
        <f>SUM(AX37,+BZ37)</f>
        <v>20227</v>
      </c>
      <c r="DC37" s="121">
        <f>SUM(AY37,+CA37)</f>
        <v>13539</v>
      </c>
      <c r="DD37" s="121">
        <f>SUM(AZ37,+CB37)</f>
        <v>0</v>
      </c>
      <c r="DE37" s="121">
        <f>SUM(BA37,+CC37)</f>
        <v>6688</v>
      </c>
      <c r="DF37" s="121">
        <f>SUM(BB37,+CD37)</f>
        <v>0</v>
      </c>
      <c r="DG37" s="122" t="s">
        <v>546</v>
      </c>
      <c r="DH37" s="121">
        <f>SUM(BD37,+CF37)</f>
        <v>0</v>
      </c>
      <c r="DI37" s="121">
        <f>SUM(BE37,+CG37)</f>
        <v>0</v>
      </c>
      <c r="DJ37" s="121">
        <f>SUM(BF37,+CH37)</f>
        <v>80605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7">
    <sortCondition ref="A8:A37"/>
    <sortCondition ref="B8:B37"/>
    <sortCondition ref="C8:C3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33264192</v>
      </c>
      <c r="E7" s="140">
        <f>+SUM(F7:I7,K7)</f>
        <v>15600897</v>
      </c>
      <c r="F7" s="140">
        <f t="shared" ref="F7:L7" si="0">SUM(F$8:F$257)</f>
        <v>1340841</v>
      </c>
      <c r="G7" s="140">
        <f t="shared" si="0"/>
        <v>0</v>
      </c>
      <c r="H7" s="140">
        <f t="shared" si="0"/>
        <v>5451900</v>
      </c>
      <c r="I7" s="140">
        <f t="shared" si="0"/>
        <v>5023492</v>
      </c>
      <c r="J7" s="140">
        <f t="shared" si="0"/>
        <v>8439465</v>
      </c>
      <c r="K7" s="140">
        <f t="shared" si="0"/>
        <v>3784664</v>
      </c>
      <c r="L7" s="140">
        <f t="shared" si="0"/>
        <v>17663295</v>
      </c>
      <c r="M7" s="140">
        <f>SUM(N7,+U7)</f>
        <v>4124499</v>
      </c>
      <c r="N7" s="140">
        <f>+SUM(O7:R7,T7)</f>
        <v>843658</v>
      </c>
      <c r="O7" s="140">
        <f t="shared" ref="O7:U7" si="1">SUM(O$8:O$257)</f>
        <v>7940</v>
      </c>
      <c r="P7" s="140">
        <f t="shared" si="1"/>
        <v>1010</v>
      </c>
      <c r="Q7" s="140">
        <f t="shared" si="1"/>
        <v>43400</v>
      </c>
      <c r="R7" s="140">
        <f t="shared" si="1"/>
        <v>660728</v>
      </c>
      <c r="S7" s="140">
        <f t="shared" si="1"/>
        <v>2583506</v>
      </c>
      <c r="T7" s="140">
        <f t="shared" si="1"/>
        <v>130580</v>
      </c>
      <c r="U7" s="140">
        <f t="shared" si="1"/>
        <v>3280841</v>
      </c>
      <c r="V7" s="140">
        <f t="shared" ref="V7:AB7" si="2">+SUM(D7,M7)</f>
        <v>37388691</v>
      </c>
      <c r="W7" s="140">
        <f t="shared" si="2"/>
        <v>16444555</v>
      </c>
      <c r="X7" s="140">
        <f t="shared" si="2"/>
        <v>1348781</v>
      </c>
      <c r="Y7" s="140">
        <f t="shared" si="2"/>
        <v>1010</v>
      </c>
      <c r="Z7" s="140">
        <f t="shared" si="2"/>
        <v>5495300</v>
      </c>
      <c r="AA7" s="140">
        <f t="shared" si="2"/>
        <v>5684220</v>
      </c>
      <c r="AB7" s="140">
        <f t="shared" si="2"/>
        <v>11022971</v>
      </c>
      <c r="AC7" s="140">
        <f>+SUM(K7,T7)</f>
        <v>3915244</v>
      </c>
      <c r="AD7" s="140">
        <f>+SUM(L7,U7)</f>
        <v>20944136</v>
      </c>
      <c r="AE7" s="208"/>
      <c r="AF7" s="208"/>
    </row>
    <row r="8" spans="1:32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4340876</v>
      </c>
      <c r="E8" s="121">
        <f>+SUM(F8:I8,K8)</f>
        <v>1064337</v>
      </c>
      <c r="F8" s="121">
        <v>0</v>
      </c>
      <c r="G8" s="121">
        <v>0</v>
      </c>
      <c r="H8" s="121">
        <v>0</v>
      </c>
      <c r="I8" s="121">
        <v>393079</v>
      </c>
      <c r="J8" s="121"/>
      <c r="K8" s="121">
        <v>671258</v>
      </c>
      <c r="L8" s="121">
        <v>3276539</v>
      </c>
      <c r="M8" s="121">
        <f>SUM(N8,+U8)</f>
        <v>536490</v>
      </c>
      <c r="N8" s="121">
        <f>+SUM(O8:R8,T8)</f>
        <v>213876</v>
      </c>
      <c r="O8" s="121">
        <v>0</v>
      </c>
      <c r="P8" s="121">
        <v>0</v>
      </c>
      <c r="Q8" s="121">
        <v>0</v>
      </c>
      <c r="R8" s="121">
        <v>209132</v>
      </c>
      <c r="S8" s="121"/>
      <c r="T8" s="121">
        <v>4744</v>
      </c>
      <c r="U8" s="121">
        <v>322614</v>
      </c>
      <c r="V8" s="121">
        <f>+SUM(D8,M8)</f>
        <v>4877366</v>
      </c>
      <c r="W8" s="121">
        <f>+SUM(E8,N8)</f>
        <v>1278213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602211</v>
      </c>
      <c r="AB8" s="121">
        <f>+SUM(J8,S8)</f>
        <v>0</v>
      </c>
      <c r="AC8" s="121">
        <f>+SUM(K8,T8)</f>
        <v>676002</v>
      </c>
      <c r="AD8" s="121">
        <f>+SUM(L8,U8)</f>
        <v>3599153</v>
      </c>
      <c r="AE8" s="209" t="s">
        <v>326</v>
      </c>
      <c r="AF8" s="208"/>
    </row>
    <row r="9" spans="1:32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SUM(E9,+L9)</f>
        <v>2134306</v>
      </c>
      <c r="E9" s="121">
        <f>+SUM(F9:I9,K9)</f>
        <v>254029</v>
      </c>
      <c r="F9" s="121">
        <v>390</v>
      </c>
      <c r="G9" s="121">
        <v>0</v>
      </c>
      <c r="H9" s="121">
        <v>128200</v>
      </c>
      <c r="I9" s="121">
        <v>12873</v>
      </c>
      <c r="J9" s="121"/>
      <c r="K9" s="121">
        <v>112566</v>
      </c>
      <c r="L9" s="121">
        <v>1880277</v>
      </c>
      <c r="M9" s="121">
        <f>SUM(N9,+U9)</f>
        <v>190324</v>
      </c>
      <c r="N9" s="121">
        <f>+SUM(O9:R9,T9)</f>
        <v>5102</v>
      </c>
      <c r="O9" s="121">
        <v>2264</v>
      </c>
      <c r="P9" s="121">
        <v>1010</v>
      </c>
      <c r="Q9" s="121">
        <v>0</v>
      </c>
      <c r="R9" s="121">
        <v>1828</v>
      </c>
      <c r="S9" s="121"/>
      <c r="T9" s="121">
        <v>0</v>
      </c>
      <c r="U9" s="121">
        <v>185222</v>
      </c>
      <c r="V9" s="121">
        <f>+SUM(D9,M9)</f>
        <v>2324630</v>
      </c>
      <c r="W9" s="121">
        <f>+SUM(E9,N9)</f>
        <v>259131</v>
      </c>
      <c r="X9" s="121">
        <f>+SUM(F9,O9)</f>
        <v>2654</v>
      </c>
      <c r="Y9" s="121">
        <f>+SUM(G9,P9)</f>
        <v>1010</v>
      </c>
      <c r="Z9" s="121">
        <f>+SUM(H9,Q9)</f>
        <v>128200</v>
      </c>
      <c r="AA9" s="121">
        <f>+SUM(I9,R9)</f>
        <v>14701</v>
      </c>
      <c r="AB9" s="121">
        <f>+SUM(J9,S9)</f>
        <v>0</v>
      </c>
      <c r="AC9" s="121">
        <f>+SUM(K9,T9)</f>
        <v>112566</v>
      </c>
      <c r="AD9" s="121">
        <f>+SUM(L9,U9)</f>
        <v>2065499</v>
      </c>
      <c r="AE9" s="209" t="s">
        <v>326</v>
      </c>
      <c r="AF9" s="208"/>
    </row>
    <row r="10" spans="1:32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SUM(E10,+L10)</f>
        <v>1710295</v>
      </c>
      <c r="E10" s="121">
        <f>+SUM(F10:I10,K10)</f>
        <v>254101</v>
      </c>
      <c r="F10" s="121">
        <v>0</v>
      </c>
      <c r="G10" s="121">
        <v>0</v>
      </c>
      <c r="H10" s="121">
        <v>0</v>
      </c>
      <c r="I10" s="121">
        <v>230105</v>
      </c>
      <c r="J10" s="121"/>
      <c r="K10" s="121">
        <v>23996</v>
      </c>
      <c r="L10" s="121">
        <v>1456194</v>
      </c>
      <c r="M10" s="121">
        <f>SUM(N10,+U10)</f>
        <v>264346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264346</v>
      </c>
      <c r="V10" s="121">
        <f>+SUM(D10,M10)</f>
        <v>1974641</v>
      </c>
      <c r="W10" s="121">
        <f>+SUM(E10,N10)</f>
        <v>254101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230105</v>
      </c>
      <c r="AB10" s="121">
        <f>+SUM(J10,S10)</f>
        <v>0</v>
      </c>
      <c r="AC10" s="121">
        <f>+SUM(K10,T10)</f>
        <v>23996</v>
      </c>
      <c r="AD10" s="121">
        <f>+SUM(L10,U10)</f>
        <v>1720540</v>
      </c>
      <c r="AE10" s="209" t="s">
        <v>326</v>
      </c>
      <c r="AF10" s="208"/>
    </row>
    <row r="11" spans="1:32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SUM(E11,+L11)</f>
        <v>466737</v>
      </c>
      <c r="E11" s="121">
        <f>+SUM(F11:I11,K11)</f>
        <v>69555</v>
      </c>
      <c r="F11" s="121">
        <v>0</v>
      </c>
      <c r="G11" s="121">
        <v>0</v>
      </c>
      <c r="H11" s="121">
        <v>0</v>
      </c>
      <c r="I11" s="121">
        <v>65662</v>
      </c>
      <c r="J11" s="121"/>
      <c r="K11" s="121">
        <v>3893</v>
      </c>
      <c r="L11" s="121">
        <v>397182</v>
      </c>
      <c r="M11" s="121">
        <f>SUM(N11,+U11)</f>
        <v>18500</v>
      </c>
      <c r="N11" s="121">
        <f>+SUM(O11:R11,T11)</f>
        <v>18500</v>
      </c>
      <c r="O11" s="121">
        <v>0</v>
      </c>
      <c r="P11" s="121">
        <v>0</v>
      </c>
      <c r="Q11" s="121">
        <v>0</v>
      </c>
      <c r="R11" s="121">
        <v>18492</v>
      </c>
      <c r="S11" s="121"/>
      <c r="T11" s="121">
        <v>8</v>
      </c>
      <c r="U11" s="121">
        <v>0</v>
      </c>
      <c r="V11" s="121">
        <f>+SUM(D11,M11)</f>
        <v>485237</v>
      </c>
      <c r="W11" s="121">
        <f>+SUM(E11,N11)</f>
        <v>88055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84154</v>
      </c>
      <c r="AB11" s="121">
        <f>+SUM(J11,S11)</f>
        <v>0</v>
      </c>
      <c r="AC11" s="121">
        <f>+SUM(K11,T11)</f>
        <v>3901</v>
      </c>
      <c r="AD11" s="121">
        <f>+SUM(L11,U11)</f>
        <v>397182</v>
      </c>
      <c r="AE11" s="209" t="s">
        <v>326</v>
      </c>
      <c r="AF11" s="208"/>
    </row>
    <row r="12" spans="1:32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SUM(E12,+L12)</f>
        <v>673059</v>
      </c>
      <c r="E12" s="121">
        <f>+SUM(F12:I12,K12)</f>
        <v>186146</v>
      </c>
      <c r="F12" s="121">
        <v>0</v>
      </c>
      <c r="G12" s="121">
        <v>0</v>
      </c>
      <c r="H12" s="121">
        <v>0</v>
      </c>
      <c r="I12" s="121">
        <v>173433</v>
      </c>
      <c r="J12" s="121"/>
      <c r="K12" s="121">
        <v>12713</v>
      </c>
      <c r="L12" s="121">
        <v>486913</v>
      </c>
      <c r="M12" s="121">
        <f>SUM(N12,+U12)</f>
        <v>88178</v>
      </c>
      <c r="N12" s="121">
        <f>+SUM(O12:R12,T12)</f>
        <v>497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497</v>
      </c>
      <c r="U12" s="121">
        <v>87681</v>
      </c>
      <c r="V12" s="121">
        <f>+SUM(D12,M12)</f>
        <v>761237</v>
      </c>
      <c r="W12" s="121">
        <f>+SUM(E12,N12)</f>
        <v>186643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173433</v>
      </c>
      <c r="AB12" s="121">
        <f>+SUM(J12,S12)</f>
        <v>0</v>
      </c>
      <c r="AC12" s="121">
        <f>+SUM(K12,T12)</f>
        <v>13210</v>
      </c>
      <c r="AD12" s="121">
        <f>+SUM(L12,U12)</f>
        <v>574594</v>
      </c>
      <c r="AE12" s="209" t="s">
        <v>326</v>
      </c>
      <c r="AF12" s="208"/>
    </row>
    <row r="13" spans="1:32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SUM(E13,+L13)</f>
        <v>460954</v>
      </c>
      <c r="E13" s="121">
        <f>+SUM(F13:I13,K13)</f>
        <v>69660</v>
      </c>
      <c r="F13" s="121">
        <v>0</v>
      </c>
      <c r="G13" s="121">
        <v>0</v>
      </c>
      <c r="H13" s="121">
        <v>0</v>
      </c>
      <c r="I13" s="121">
        <v>1696</v>
      </c>
      <c r="J13" s="121"/>
      <c r="K13" s="121">
        <v>67964</v>
      </c>
      <c r="L13" s="121">
        <v>391294</v>
      </c>
      <c r="M13" s="121">
        <f>SUM(N13,+U13)</f>
        <v>14239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14239</v>
      </c>
      <c r="V13" s="121">
        <f>+SUM(D13,M13)</f>
        <v>475193</v>
      </c>
      <c r="W13" s="121">
        <f>+SUM(E13,N13)</f>
        <v>69660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1696</v>
      </c>
      <c r="AB13" s="121">
        <f>+SUM(J13,S13)</f>
        <v>0</v>
      </c>
      <c r="AC13" s="121">
        <f>+SUM(K13,T13)</f>
        <v>67964</v>
      </c>
      <c r="AD13" s="121">
        <f>+SUM(L13,U13)</f>
        <v>405533</v>
      </c>
      <c r="AE13" s="209" t="s">
        <v>326</v>
      </c>
      <c r="AF13" s="208"/>
    </row>
    <row r="14" spans="1:32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SUM(E14,+L14)</f>
        <v>506000</v>
      </c>
      <c r="E14" s="121">
        <f>+SUM(F14:I14,K14)</f>
        <v>128578</v>
      </c>
      <c r="F14" s="121">
        <v>0</v>
      </c>
      <c r="G14" s="121">
        <v>0</v>
      </c>
      <c r="H14" s="121">
        <v>0</v>
      </c>
      <c r="I14" s="121">
        <v>52756</v>
      </c>
      <c r="J14" s="121"/>
      <c r="K14" s="121">
        <v>75822</v>
      </c>
      <c r="L14" s="121">
        <v>377422</v>
      </c>
      <c r="M14" s="121">
        <f>SUM(N14,+U14)</f>
        <v>64018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64018</v>
      </c>
      <c r="V14" s="121">
        <f>+SUM(D14,M14)</f>
        <v>570018</v>
      </c>
      <c r="W14" s="121">
        <f>+SUM(E14,N14)</f>
        <v>128578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52756</v>
      </c>
      <c r="AB14" s="121">
        <f>+SUM(J14,S14)</f>
        <v>0</v>
      </c>
      <c r="AC14" s="121">
        <f>+SUM(K14,T14)</f>
        <v>75822</v>
      </c>
      <c r="AD14" s="121">
        <f>+SUM(L14,U14)</f>
        <v>441440</v>
      </c>
      <c r="AE14" s="209" t="s">
        <v>326</v>
      </c>
      <c r="AF14" s="208"/>
    </row>
    <row r="15" spans="1:32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SUM(E15,+L15)</f>
        <v>557969</v>
      </c>
      <c r="E15" s="121">
        <f>+SUM(F15:I15,K15)</f>
        <v>138159</v>
      </c>
      <c r="F15" s="121">
        <v>0</v>
      </c>
      <c r="G15" s="121">
        <v>0</v>
      </c>
      <c r="H15" s="121">
        <v>0</v>
      </c>
      <c r="I15" s="121">
        <v>113957</v>
      </c>
      <c r="J15" s="121"/>
      <c r="K15" s="121">
        <v>24202</v>
      </c>
      <c r="L15" s="121">
        <v>419810</v>
      </c>
      <c r="M15" s="121">
        <f>SUM(N15,+U15)</f>
        <v>165921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165921</v>
      </c>
      <c r="V15" s="121">
        <f>+SUM(D15,M15)</f>
        <v>723890</v>
      </c>
      <c r="W15" s="121">
        <f>+SUM(E15,N15)</f>
        <v>138159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113957</v>
      </c>
      <c r="AB15" s="121">
        <f>+SUM(J15,S15)</f>
        <v>0</v>
      </c>
      <c r="AC15" s="121">
        <f>+SUM(K15,T15)</f>
        <v>24202</v>
      </c>
      <c r="AD15" s="121">
        <f>+SUM(L15,U15)</f>
        <v>585731</v>
      </c>
      <c r="AE15" s="209" t="s">
        <v>326</v>
      </c>
      <c r="AF15" s="208"/>
    </row>
    <row r="16" spans="1:32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SUM(E16,+L16)</f>
        <v>142166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142166</v>
      </c>
      <c r="M16" s="121">
        <f>SUM(N16,+U16)</f>
        <v>102743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102743</v>
      </c>
      <c r="V16" s="121">
        <f>+SUM(D16,M16)</f>
        <v>244909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244909</v>
      </c>
      <c r="AE16" s="209" t="s">
        <v>326</v>
      </c>
      <c r="AF16" s="208"/>
    </row>
    <row r="17" spans="1:32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SUM(E17,+L17)</f>
        <v>209349</v>
      </c>
      <c r="E17" s="121">
        <f>+SUM(F17:I17,K17)</f>
        <v>29402</v>
      </c>
      <c r="F17" s="121">
        <v>0</v>
      </c>
      <c r="G17" s="121">
        <v>0</v>
      </c>
      <c r="H17" s="121">
        <v>0</v>
      </c>
      <c r="I17" s="121">
        <v>28568</v>
      </c>
      <c r="J17" s="121"/>
      <c r="K17" s="121">
        <v>834</v>
      </c>
      <c r="L17" s="121">
        <v>179947</v>
      </c>
      <c r="M17" s="121">
        <f>SUM(N17,+U17)</f>
        <v>22725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22725</v>
      </c>
      <c r="V17" s="121">
        <f>+SUM(D17,M17)</f>
        <v>232074</v>
      </c>
      <c r="W17" s="121">
        <f>+SUM(E17,N17)</f>
        <v>29402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28568</v>
      </c>
      <c r="AB17" s="121">
        <f>+SUM(J17,S17)</f>
        <v>0</v>
      </c>
      <c r="AC17" s="121">
        <f>+SUM(K17,T17)</f>
        <v>834</v>
      </c>
      <c r="AD17" s="121">
        <f>+SUM(L17,U17)</f>
        <v>202672</v>
      </c>
      <c r="AE17" s="209" t="s">
        <v>326</v>
      </c>
      <c r="AF17" s="208"/>
    </row>
    <row r="18" spans="1:32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SUM(E18,+L18)</f>
        <v>336444</v>
      </c>
      <c r="E18" s="121">
        <f>+SUM(F18:I18,K18)</f>
        <v>65044</v>
      </c>
      <c r="F18" s="121">
        <v>0</v>
      </c>
      <c r="G18" s="121">
        <v>0</v>
      </c>
      <c r="H18" s="121">
        <v>0</v>
      </c>
      <c r="I18" s="121">
        <v>63877</v>
      </c>
      <c r="J18" s="121"/>
      <c r="K18" s="121">
        <v>1167</v>
      </c>
      <c r="L18" s="121">
        <v>271400</v>
      </c>
      <c r="M18" s="121">
        <f>SUM(N18,+U18)</f>
        <v>53598</v>
      </c>
      <c r="N18" s="121">
        <f>+SUM(O18:R18,T18)</f>
        <v>6742</v>
      </c>
      <c r="O18" s="121">
        <v>0</v>
      </c>
      <c r="P18" s="121">
        <v>0</v>
      </c>
      <c r="Q18" s="121">
        <v>0</v>
      </c>
      <c r="R18" s="121">
        <v>6742</v>
      </c>
      <c r="S18" s="121"/>
      <c r="T18" s="121">
        <v>0</v>
      </c>
      <c r="U18" s="121">
        <v>46856</v>
      </c>
      <c r="V18" s="121">
        <f>+SUM(D18,M18)</f>
        <v>390042</v>
      </c>
      <c r="W18" s="121">
        <f>+SUM(E18,N18)</f>
        <v>71786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70619</v>
      </c>
      <c r="AB18" s="121">
        <f>+SUM(J18,S18)</f>
        <v>0</v>
      </c>
      <c r="AC18" s="121">
        <f>+SUM(K18,T18)</f>
        <v>1167</v>
      </c>
      <c r="AD18" s="121">
        <f>+SUM(L18,U18)</f>
        <v>318256</v>
      </c>
      <c r="AE18" s="209" t="s">
        <v>326</v>
      </c>
      <c r="AF18" s="208"/>
    </row>
    <row r="19" spans="1:32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600032</v>
      </c>
      <c r="E19" s="121">
        <f>+SUM(F19:I19,K19)</f>
        <v>12045</v>
      </c>
      <c r="F19" s="121">
        <v>0</v>
      </c>
      <c r="G19" s="121">
        <v>0</v>
      </c>
      <c r="H19" s="121">
        <v>0</v>
      </c>
      <c r="I19" s="121">
        <v>10021</v>
      </c>
      <c r="J19" s="121"/>
      <c r="K19" s="121">
        <v>2024</v>
      </c>
      <c r="L19" s="121">
        <v>587987</v>
      </c>
      <c r="M19" s="121">
        <f>SUM(N19,+U19)</f>
        <v>79580</v>
      </c>
      <c r="N19" s="121">
        <f>+SUM(O19:R19,T19)</f>
        <v>5147</v>
      </c>
      <c r="O19" s="121">
        <v>0</v>
      </c>
      <c r="P19" s="121">
        <v>0</v>
      </c>
      <c r="Q19" s="121">
        <v>0</v>
      </c>
      <c r="R19" s="121">
        <v>5147</v>
      </c>
      <c r="S19" s="121"/>
      <c r="T19" s="121">
        <v>0</v>
      </c>
      <c r="U19" s="121">
        <v>74433</v>
      </c>
      <c r="V19" s="121">
        <f>+SUM(D19,M19)</f>
        <v>679612</v>
      </c>
      <c r="W19" s="121">
        <f>+SUM(E19,N19)</f>
        <v>17192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15168</v>
      </c>
      <c r="AB19" s="121">
        <f>+SUM(J19,S19)</f>
        <v>0</v>
      </c>
      <c r="AC19" s="121">
        <f>+SUM(K19,T19)</f>
        <v>2024</v>
      </c>
      <c r="AD19" s="121">
        <f>+SUM(L19,U19)</f>
        <v>662420</v>
      </c>
      <c r="AE19" s="209" t="s">
        <v>326</v>
      </c>
      <c r="AF19" s="208"/>
    </row>
    <row r="20" spans="1:32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271527</v>
      </c>
      <c r="E20" s="121">
        <f>+SUM(F20:I20,K20)</f>
        <v>2058</v>
      </c>
      <c r="F20" s="121">
        <v>0</v>
      </c>
      <c r="G20" s="121">
        <v>0</v>
      </c>
      <c r="H20" s="121">
        <v>0</v>
      </c>
      <c r="I20" s="121">
        <v>2038</v>
      </c>
      <c r="J20" s="121"/>
      <c r="K20" s="121">
        <v>20</v>
      </c>
      <c r="L20" s="121">
        <v>269469</v>
      </c>
      <c r="M20" s="121">
        <f>SUM(N20,+U20)</f>
        <v>64116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64116</v>
      </c>
      <c r="V20" s="121">
        <f>+SUM(D20,M20)</f>
        <v>335643</v>
      </c>
      <c r="W20" s="121">
        <f>+SUM(E20,N20)</f>
        <v>2058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2038</v>
      </c>
      <c r="AB20" s="121">
        <f>+SUM(J20,S20)</f>
        <v>0</v>
      </c>
      <c r="AC20" s="121">
        <f>+SUM(K20,T20)</f>
        <v>20</v>
      </c>
      <c r="AD20" s="121">
        <f>+SUM(L20,U20)</f>
        <v>333585</v>
      </c>
      <c r="AE20" s="209" t="s">
        <v>326</v>
      </c>
      <c r="AF20" s="208"/>
    </row>
    <row r="21" spans="1:32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407834</v>
      </c>
      <c r="E21" s="121">
        <f>+SUM(F21:I21,K21)</f>
        <v>10188</v>
      </c>
      <c r="F21" s="121">
        <v>0</v>
      </c>
      <c r="G21" s="121">
        <v>0</v>
      </c>
      <c r="H21" s="121">
        <v>0</v>
      </c>
      <c r="I21" s="121">
        <v>613</v>
      </c>
      <c r="J21" s="121"/>
      <c r="K21" s="121">
        <v>9575</v>
      </c>
      <c r="L21" s="121">
        <v>397646</v>
      </c>
      <c r="M21" s="121">
        <f>SUM(N21,+U21)</f>
        <v>23843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23843</v>
      </c>
      <c r="V21" s="121">
        <f>+SUM(D21,M21)</f>
        <v>431677</v>
      </c>
      <c r="W21" s="121">
        <f>+SUM(E21,N21)</f>
        <v>10188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613</v>
      </c>
      <c r="AB21" s="121">
        <f>+SUM(J21,S21)</f>
        <v>0</v>
      </c>
      <c r="AC21" s="121">
        <f>+SUM(K21,T21)</f>
        <v>9575</v>
      </c>
      <c r="AD21" s="121">
        <f>+SUM(L21,U21)</f>
        <v>421489</v>
      </c>
      <c r="AE21" s="209" t="s">
        <v>326</v>
      </c>
      <c r="AF21" s="208"/>
    </row>
    <row r="22" spans="1:32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445922</v>
      </c>
      <c r="E22" s="121">
        <f>+SUM(F22:I22,K22)</f>
        <v>98284</v>
      </c>
      <c r="F22" s="121">
        <v>0</v>
      </c>
      <c r="G22" s="121">
        <v>0</v>
      </c>
      <c r="H22" s="121">
        <v>0</v>
      </c>
      <c r="I22" s="121">
        <v>88770</v>
      </c>
      <c r="J22" s="121"/>
      <c r="K22" s="121">
        <v>9514</v>
      </c>
      <c r="L22" s="121">
        <v>347638</v>
      </c>
      <c r="M22" s="121">
        <f>SUM(N22,+U22)</f>
        <v>83478</v>
      </c>
      <c r="N22" s="121">
        <f>+SUM(O22:R22,T22)</f>
        <v>45365</v>
      </c>
      <c r="O22" s="121">
        <v>0</v>
      </c>
      <c r="P22" s="121">
        <v>0</v>
      </c>
      <c r="Q22" s="121">
        <v>43400</v>
      </c>
      <c r="R22" s="121">
        <v>1965</v>
      </c>
      <c r="S22" s="121"/>
      <c r="T22" s="121">
        <v>0</v>
      </c>
      <c r="U22" s="121">
        <v>38113</v>
      </c>
      <c r="V22" s="121">
        <f>+SUM(D22,M22)</f>
        <v>529400</v>
      </c>
      <c r="W22" s="121">
        <f>+SUM(E22,N22)</f>
        <v>143649</v>
      </c>
      <c r="X22" s="121">
        <f>+SUM(F22,O22)</f>
        <v>0</v>
      </c>
      <c r="Y22" s="121">
        <f>+SUM(G22,P22)</f>
        <v>0</v>
      </c>
      <c r="Z22" s="121">
        <f>+SUM(H22,Q22)</f>
        <v>43400</v>
      </c>
      <c r="AA22" s="121">
        <f>+SUM(I22,R22)</f>
        <v>90735</v>
      </c>
      <c r="AB22" s="121">
        <f>+SUM(J22,S22)</f>
        <v>0</v>
      </c>
      <c r="AC22" s="121">
        <f>+SUM(K22,T22)</f>
        <v>9514</v>
      </c>
      <c r="AD22" s="121">
        <f>+SUM(L22,U22)</f>
        <v>385751</v>
      </c>
      <c r="AE22" s="209" t="s">
        <v>326</v>
      </c>
      <c r="AF22" s="208"/>
    </row>
    <row r="23" spans="1:32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754349</v>
      </c>
      <c r="E23" s="121">
        <f>+SUM(F23:I23,K23)</f>
        <v>89855</v>
      </c>
      <c r="F23" s="121">
        <v>0</v>
      </c>
      <c r="G23" s="121">
        <v>0</v>
      </c>
      <c r="H23" s="121">
        <v>0</v>
      </c>
      <c r="I23" s="121">
        <v>82918</v>
      </c>
      <c r="J23" s="121"/>
      <c r="K23" s="121">
        <v>6937</v>
      </c>
      <c r="L23" s="121">
        <v>664494</v>
      </c>
      <c r="M23" s="121">
        <f>SUM(N23,+U23)</f>
        <v>225212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225212</v>
      </c>
      <c r="V23" s="121">
        <f>+SUM(D23,M23)</f>
        <v>979561</v>
      </c>
      <c r="W23" s="121">
        <f>+SUM(E23,N23)</f>
        <v>89855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82918</v>
      </c>
      <c r="AB23" s="121">
        <f>+SUM(J23,S23)</f>
        <v>0</v>
      </c>
      <c r="AC23" s="121">
        <f>+SUM(K23,T23)</f>
        <v>6937</v>
      </c>
      <c r="AD23" s="121">
        <f>+SUM(L23,U23)</f>
        <v>889706</v>
      </c>
      <c r="AE23" s="209" t="s">
        <v>326</v>
      </c>
      <c r="AF23" s="208"/>
    </row>
    <row r="24" spans="1:32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699620</v>
      </c>
      <c r="E24" s="121">
        <f>+SUM(F24:I24,K24)</f>
        <v>60762</v>
      </c>
      <c r="F24" s="121">
        <v>0</v>
      </c>
      <c r="G24" s="121">
        <v>0</v>
      </c>
      <c r="H24" s="121">
        <v>0</v>
      </c>
      <c r="I24" s="121">
        <v>58573</v>
      </c>
      <c r="J24" s="121"/>
      <c r="K24" s="121">
        <v>2189</v>
      </c>
      <c r="L24" s="121">
        <v>638858</v>
      </c>
      <c r="M24" s="121">
        <f>SUM(N24,+U24)</f>
        <v>84634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84634</v>
      </c>
      <c r="V24" s="121">
        <f>+SUM(D24,M24)</f>
        <v>784254</v>
      </c>
      <c r="W24" s="121">
        <f>+SUM(E24,N24)</f>
        <v>60762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58573</v>
      </c>
      <c r="AB24" s="121">
        <f>+SUM(J24,S24)</f>
        <v>0</v>
      </c>
      <c r="AC24" s="121">
        <f>+SUM(K24,T24)</f>
        <v>2189</v>
      </c>
      <c r="AD24" s="121">
        <f>+SUM(L24,U24)</f>
        <v>723492</v>
      </c>
      <c r="AE24" s="209" t="s">
        <v>326</v>
      </c>
      <c r="AF24" s="208"/>
    </row>
    <row r="25" spans="1:32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368120</v>
      </c>
      <c r="E25" s="121">
        <f>+SUM(F25:I25,K25)</f>
        <v>63783</v>
      </c>
      <c r="F25" s="121">
        <v>0</v>
      </c>
      <c r="G25" s="121">
        <v>0</v>
      </c>
      <c r="H25" s="121">
        <v>0</v>
      </c>
      <c r="I25" s="121">
        <v>59832</v>
      </c>
      <c r="J25" s="121"/>
      <c r="K25" s="121">
        <v>3951</v>
      </c>
      <c r="L25" s="121">
        <v>304337</v>
      </c>
      <c r="M25" s="121">
        <f>SUM(N25,+U25)</f>
        <v>85879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85879</v>
      </c>
      <c r="V25" s="121">
        <f>+SUM(D25,M25)</f>
        <v>453999</v>
      </c>
      <c r="W25" s="121">
        <f>+SUM(E25,N25)</f>
        <v>63783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59832</v>
      </c>
      <c r="AB25" s="121">
        <f>+SUM(J25,S25)</f>
        <v>0</v>
      </c>
      <c r="AC25" s="121">
        <f>+SUM(K25,T25)</f>
        <v>3951</v>
      </c>
      <c r="AD25" s="121">
        <f>+SUM(L25,U25)</f>
        <v>390216</v>
      </c>
      <c r="AE25" s="209" t="s">
        <v>326</v>
      </c>
      <c r="AF25" s="208"/>
    </row>
    <row r="26" spans="1:32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707788</v>
      </c>
      <c r="E26" s="121">
        <f>+SUM(F26:I26,K26)</f>
        <v>88988</v>
      </c>
      <c r="F26" s="121">
        <v>0</v>
      </c>
      <c r="G26" s="121">
        <v>0</v>
      </c>
      <c r="H26" s="121">
        <v>0</v>
      </c>
      <c r="I26" s="121">
        <v>81116</v>
      </c>
      <c r="J26" s="121"/>
      <c r="K26" s="121">
        <v>7872</v>
      </c>
      <c r="L26" s="121">
        <v>618800</v>
      </c>
      <c r="M26" s="121">
        <f>SUM(N26,+U26)</f>
        <v>110839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110839</v>
      </c>
      <c r="V26" s="121">
        <f>+SUM(D26,M26)</f>
        <v>818627</v>
      </c>
      <c r="W26" s="121">
        <f>+SUM(E26,N26)</f>
        <v>88988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81116</v>
      </c>
      <c r="AB26" s="121">
        <f>+SUM(J26,S26)</f>
        <v>0</v>
      </c>
      <c r="AC26" s="121">
        <f>+SUM(K26,T26)</f>
        <v>7872</v>
      </c>
      <c r="AD26" s="121">
        <f>+SUM(L26,U26)</f>
        <v>729639</v>
      </c>
      <c r="AE26" s="209" t="s">
        <v>326</v>
      </c>
      <c r="AF26" s="208"/>
    </row>
    <row r="27" spans="1:32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81852</v>
      </c>
      <c r="E27" s="121">
        <f>+SUM(F27:I27,K27)</f>
        <v>11808</v>
      </c>
      <c r="F27" s="121">
        <v>0</v>
      </c>
      <c r="G27" s="121">
        <v>0</v>
      </c>
      <c r="H27" s="121">
        <v>0</v>
      </c>
      <c r="I27" s="121">
        <v>7599</v>
      </c>
      <c r="J27" s="121"/>
      <c r="K27" s="121">
        <v>4209</v>
      </c>
      <c r="L27" s="121">
        <v>70044</v>
      </c>
      <c r="M27" s="121">
        <f>SUM(N27,+U27)</f>
        <v>23697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23697</v>
      </c>
      <c r="V27" s="121">
        <f>+SUM(D27,M27)</f>
        <v>105549</v>
      </c>
      <c r="W27" s="121">
        <f>+SUM(E27,N27)</f>
        <v>11808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7599</v>
      </c>
      <c r="AB27" s="121">
        <f>+SUM(J27,S27)</f>
        <v>0</v>
      </c>
      <c r="AC27" s="121">
        <f>+SUM(K27,T27)</f>
        <v>4209</v>
      </c>
      <c r="AD27" s="121">
        <f>+SUM(L27,U27)</f>
        <v>93741</v>
      </c>
      <c r="AE27" s="209" t="s">
        <v>326</v>
      </c>
      <c r="AF27" s="208"/>
    </row>
    <row r="28" spans="1:32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39370</v>
      </c>
      <c r="E28" s="121">
        <f>+SUM(F28:I28,K28)</f>
        <v>14791</v>
      </c>
      <c r="F28" s="121">
        <v>0</v>
      </c>
      <c r="G28" s="121">
        <v>0</v>
      </c>
      <c r="H28" s="121">
        <v>0</v>
      </c>
      <c r="I28" s="121">
        <v>2433</v>
      </c>
      <c r="J28" s="121"/>
      <c r="K28" s="121">
        <v>12358</v>
      </c>
      <c r="L28" s="121">
        <v>24579</v>
      </c>
      <c r="M28" s="121">
        <f>SUM(N28,+U28)</f>
        <v>15945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15945</v>
      </c>
      <c r="V28" s="121">
        <f>+SUM(D28,M28)</f>
        <v>55315</v>
      </c>
      <c r="W28" s="121">
        <f>+SUM(E28,N28)</f>
        <v>14791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2433</v>
      </c>
      <c r="AB28" s="121">
        <f>+SUM(J28,S28)</f>
        <v>0</v>
      </c>
      <c r="AC28" s="121">
        <f>+SUM(K28,T28)</f>
        <v>12358</v>
      </c>
      <c r="AD28" s="121">
        <f>+SUM(L28,U28)</f>
        <v>40524</v>
      </c>
      <c r="AE28" s="209" t="s">
        <v>326</v>
      </c>
      <c r="AF28" s="208"/>
    </row>
    <row r="29" spans="1:32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32610</v>
      </c>
      <c r="E29" s="121">
        <f>+SUM(F29:I29,K29)</f>
        <v>26</v>
      </c>
      <c r="F29" s="121">
        <v>0</v>
      </c>
      <c r="G29" s="121">
        <v>0</v>
      </c>
      <c r="H29" s="121">
        <v>0</v>
      </c>
      <c r="I29" s="121">
        <v>6</v>
      </c>
      <c r="J29" s="121"/>
      <c r="K29" s="121">
        <v>20</v>
      </c>
      <c r="L29" s="121">
        <v>32584</v>
      </c>
      <c r="M29" s="121">
        <f>SUM(N29,+U29)</f>
        <v>23540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23540</v>
      </c>
      <c r="V29" s="121">
        <f>+SUM(D29,M29)</f>
        <v>56150</v>
      </c>
      <c r="W29" s="121">
        <f>+SUM(E29,N29)</f>
        <v>26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6</v>
      </c>
      <c r="AB29" s="121">
        <f>+SUM(J29,S29)</f>
        <v>0</v>
      </c>
      <c r="AC29" s="121">
        <f>+SUM(K29,T29)</f>
        <v>20</v>
      </c>
      <c r="AD29" s="121">
        <f>+SUM(L29,U29)</f>
        <v>56124</v>
      </c>
      <c r="AE29" s="209" t="s">
        <v>326</v>
      </c>
      <c r="AF29" s="208"/>
    </row>
    <row r="30" spans="1:32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13870</v>
      </c>
      <c r="E30" s="121">
        <f>+SUM(F30:I30,K30)</f>
        <v>285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285</v>
      </c>
      <c r="L30" s="121">
        <v>13585</v>
      </c>
      <c r="M30" s="121">
        <f>SUM(N30,+U30)</f>
        <v>12985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12985</v>
      </c>
      <c r="V30" s="121">
        <f>+SUM(D30,M30)</f>
        <v>26855</v>
      </c>
      <c r="W30" s="121">
        <f>+SUM(E30,N30)</f>
        <v>285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285</v>
      </c>
      <c r="AD30" s="121">
        <f>+SUM(L30,U30)</f>
        <v>26570</v>
      </c>
      <c r="AE30" s="209" t="s">
        <v>326</v>
      </c>
      <c r="AF30" s="208"/>
    </row>
    <row r="31" spans="1:32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8069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8069</v>
      </c>
      <c r="M31" s="121">
        <f>SUM(N31,+U31)</f>
        <v>6908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6908</v>
      </c>
      <c r="V31" s="121">
        <f>+SUM(D31,M31)</f>
        <v>14977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14977</v>
      </c>
      <c r="AE31" s="209" t="s">
        <v>326</v>
      </c>
      <c r="AF31" s="208"/>
    </row>
    <row r="32" spans="1:32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124658</v>
      </c>
      <c r="E32" s="121">
        <f>+SUM(F32:I32,K32)</f>
        <v>26285</v>
      </c>
      <c r="F32" s="121">
        <v>0</v>
      </c>
      <c r="G32" s="121">
        <v>0</v>
      </c>
      <c r="H32" s="121">
        <v>0</v>
      </c>
      <c r="I32" s="121">
        <v>24240</v>
      </c>
      <c r="J32" s="121"/>
      <c r="K32" s="121">
        <v>2045</v>
      </c>
      <c r="L32" s="121">
        <v>98373</v>
      </c>
      <c r="M32" s="121">
        <f>SUM(N32,+U32)</f>
        <v>27950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27950</v>
      </c>
      <c r="V32" s="121">
        <f>+SUM(D32,M32)</f>
        <v>152608</v>
      </c>
      <c r="W32" s="121">
        <f>+SUM(E32,N32)</f>
        <v>26285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24240</v>
      </c>
      <c r="AB32" s="121">
        <f>+SUM(J32,S32)</f>
        <v>0</v>
      </c>
      <c r="AC32" s="121">
        <f>+SUM(K32,T32)</f>
        <v>2045</v>
      </c>
      <c r="AD32" s="121">
        <f>+SUM(L32,U32)</f>
        <v>126323</v>
      </c>
      <c r="AE32" s="209" t="s">
        <v>326</v>
      </c>
      <c r="AF32" s="208"/>
    </row>
    <row r="33" spans="1:32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568223</v>
      </c>
      <c r="E33" s="121">
        <f>+SUM(F33:I33,K33)</f>
        <v>131231</v>
      </c>
      <c r="F33" s="121">
        <v>0</v>
      </c>
      <c r="G33" s="121">
        <v>0</v>
      </c>
      <c r="H33" s="121">
        <v>0</v>
      </c>
      <c r="I33" s="121">
        <v>112239</v>
      </c>
      <c r="J33" s="121"/>
      <c r="K33" s="121">
        <v>18992</v>
      </c>
      <c r="L33" s="121">
        <v>436992</v>
      </c>
      <c r="M33" s="121">
        <f>SUM(N33,+U33)</f>
        <v>120036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120036</v>
      </c>
      <c r="V33" s="121">
        <f>+SUM(D33,M33)</f>
        <v>688259</v>
      </c>
      <c r="W33" s="121">
        <f>+SUM(E33,N33)</f>
        <v>131231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112239</v>
      </c>
      <c r="AB33" s="121">
        <f>+SUM(J33,S33)</f>
        <v>0</v>
      </c>
      <c r="AC33" s="121">
        <f>+SUM(K33,T33)</f>
        <v>18992</v>
      </c>
      <c r="AD33" s="121">
        <f>+SUM(L33,U33)</f>
        <v>557028</v>
      </c>
      <c r="AE33" s="209" t="s">
        <v>326</v>
      </c>
      <c r="AF33" s="208"/>
    </row>
    <row r="34" spans="1:32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135789</v>
      </c>
      <c r="E34" s="121">
        <f>+SUM(F34:I34,K34)</f>
        <v>47363</v>
      </c>
      <c r="F34" s="121">
        <v>0</v>
      </c>
      <c r="G34" s="121">
        <v>0</v>
      </c>
      <c r="H34" s="121">
        <v>0</v>
      </c>
      <c r="I34" s="121">
        <v>349</v>
      </c>
      <c r="J34" s="121"/>
      <c r="K34" s="121">
        <v>47014</v>
      </c>
      <c r="L34" s="121">
        <v>88426</v>
      </c>
      <c r="M34" s="121">
        <f>SUM(N34,+U34)</f>
        <v>37024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37024</v>
      </c>
      <c r="V34" s="121">
        <f>+SUM(D34,M34)</f>
        <v>172813</v>
      </c>
      <c r="W34" s="121">
        <f>+SUM(E34,N34)</f>
        <v>47363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349</v>
      </c>
      <c r="AB34" s="121">
        <f>+SUM(J34,S34)</f>
        <v>0</v>
      </c>
      <c r="AC34" s="121">
        <f>+SUM(K34,T34)</f>
        <v>47014</v>
      </c>
      <c r="AD34" s="121">
        <f>+SUM(L34,U34)</f>
        <v>125450</v>
      </c>
      <c r="AE34" s="209" t="s">
        <v>326</v>
      </c>
      <c r="AF34" s="208"/>
    </row>
    <row r="35" spans="1:32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124215</v>
      </c>
      <c r="E35" s="121">
        <f>+SUM(F35:I35,K35)</f>
        <v>18400</v>
      </c>
      <c r="F35" s="121">
        <v>0</v>
      </c>
      <c r="G35" s="121">
        <v>0</v>
      </c>
      <c r="H35" s="121">
        <v>18400</v>
      </c>
      <c r="I35" s="121">
        <v>0</v>
      </c>
      <c r="J35" s="121"/>
      <c r="K35" s="121">
        <v>0</v>
      </c>
      <c r="L35" s="121">
        <v>105815</v>
      </c>
      <c r="M35" s="121">
        <f>SUM(N35,+U35)</f>
        <v>20730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20730</v>
      </c>
      <c r="V35" s="121">
        <f>+SUM(D35,M35)</f>
        <v>144945</v>
      </c>
      <c r="W35" s="121">
        <f>+SUM(E35,N35)</f>
        <v>18400</v>
      </c>
      <c r="X35" s="121">
        <f>+SUM(F35,O35)</f>
        <v>0</v>
      </c>
      <c r="Y35" s="121">
        <f>+SUM(G35,P35)</f>
        <v>0</v>
      </c>
      <c r="Z35" s="121">
        <f>+SUM(H35,Q35)</f>
        <v>18400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126545</v>
      </c>
      <c r="AE35" s="209" t="s">
        <v>326</v>
      </c>
      <c r="AF35" s="208"/>
    </row>
    <row r="36" spans="1:32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30468</v>
      </c>
      <c r="E36" s="121">
        <f>+SUM(F36:I36,K36)</f>
        <v>5674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5674</v>
      </c>
      <c r="L36" s="121">
        <v>24794</v>
      </c>
      <c r="M36" s="121">
        <f>SUM(N36,+U36)</f>
        <v>8765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8765</v>
      </c>
      <c r="V36" s="121">
        <f>+SUM(D36,M36)</f>
        <v>39233</v>
      </c>
      <c r="W36" s="121">
        <f>+SUM(E36,N36)</f>
        <v>5674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5674</v>
      </c>
      <c r="AD36" s="121">
        <f>+SUM(L36,U36)</f>
        <v>33559</v>
      </c>
      <c r="AE36" s="209" t="s">
        <v>326</v>
      </c>
      <c r="AF36" s="208"/>
    </row>
    <row r="37" spans="1:32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160287</v>
      </c>
      <c r="E37" s="121">
        <f>+SUM(F37:I37,K37)</f>
        <v>12653</v>
      </c>
      <c r="F37" s="121">
        <v>0</v>
      </c>
      <c r="G37" s="121">
        <v>0</v>
      </c>
      <c r="H37" s="121">
        <v>0</v>
      </c>
      <c r="I37" s="121">
        <v>11995</v>
      </c>
      <c r="J37" s="121"/>
      <c r="K37" s="121">
        <v>658</v>
      </c>
      <c r="L37" s="121">
        <v>147634</v>
      </c>
      <c r="M37" s="121">
        <f>SUM(N37,+U37)</f>
        <v>31680</v>
      </c>
      <c r="N37" s="121">
        <f>+SUM(O37:R37,T37)</f>
        <v>11130</v>
      </c>
      <c r="O37" s="121">
        <v>0</v>
      </c>
      <c r="P37" s="121">
        <v>0</v>
      </c>
      <c r="Q37" s="121">
        <v>0</v>
      </c>
      <c r="R37" s="121">
        <v>2365</v>
      </c>
      <c r="S37" s="121"/>
      <c r="T37" s="121">
        <v>8765</v>
      </c>
      <c r="U37" s="121">
        <v>20550</v>
      </c>
      <c r="V37" s="121">
        <f>+SUM(D37,M37)</f>
        <v>191967</v>
      </c>
      <c r="W37" s="121">
        <f>+SUM(E37,N37)</f>
        <v>23783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14360</v>
      </c>
      <c r="AB37" s="121">
        <f>+SUM(J37,S37)</f>
        <v>0</v>
      </c>
      <c r="AC37" s="121">
        <f>+SUM(K37,T37)</f>
        <v>9423</v>
      </c>
      <c r="AD37" s="121">
        <f>+SUM(L37,U37)</f>
        <v>168184</v>
      </c>
      <c r="AE37" s="209" t="s">
        <v>326</v>
      </c>
      <c r="AF37" s="208"/>
    </row>
    <row r="38" spans="1:32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166673</v>
      </c>
      <c r="E38" s="121">
        <f>+SUM(F38:I38,K38)</f>
        <v>36299</v>
      </c>
      <c r="F38" s="121">
        <v>0</v>
      </c>
      <c r="G38" s="121">
        <v>0</v>
      </c>
      <c r="H38" s="121">
        <v>0</v>
      </c>
      <c r="I38" s="121">
        <v>31013</v>
      </c>
      <c r="J38" s="121"/>
      <c r="K38" s="121">
        <v>5286</v>
      </c>
      <c r="L38" s="121">
        <v>130374</v>
      </c>
      <c r="M38" s="121">
        <f>SUM(N38,+U38)</f>
        <v>7691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7691</v>
      </c>
      <c r="V38" s="121">
        <f>+SUM(D38,M38)</f>
        <v>174364</v>
      </c>
      <c r="W38" s="121">
        <f>+SUM(E38,N38)</f>
        <v>36299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31013</v>
      </c>
      <c r="AB38" s="121">
        <f>+SUM(J38,S38)</f>
        <v>0</v>
      </c>
      <c r="AC38" s="121">
        <f>+SUM(K38,T38)</f>
        <v>5286</v>
      </c>
      <c r="AD38" s="121">
        <f>+SUM(L38,U38)</f>
        <v>138065</v>
      </c>
      <c r="AE38" s="209" t="s">
        <v>326</v>
      </c>
      <c r="AF38" s="208"/>
    </row>
    <row r="39" spans="1:32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125484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125484</v>
      </c>
      <c r="M39" s="121">
        <f>SUM(N39,+U39)</f>
        <v>46082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46082</v>
      </c>
      <c r="V39" s="121">
        <f>+SUM(D39,M39)</f>
        <v>171566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171566</v>
      </c>
      <c r="AE39" s="209" t="s">
        <v>326</v>
      </c>
      <c r="AF39" s="208"/>
    </row>
    <row r="40" spans="1:32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90929</v>
      </c>
      <c r="E40" s="121">
        <f>+SUM(F40:I40,K40)</f>
        <v>250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250</v>
      </c>
      <c r="L40" s="121">
        <v>90679</v>
      </c>
      <c r="M40" s="121">
        <f>SUM(N40,+U40)</f>
        <v>26345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26345</v>
      </c>
      <c r="V40" s="121">
        <f>+SUM(D40,M40)</f>
        <v>117274</v>
      </c>
      <c r="W40" s="121">
        <f>+SUM(E40,N40)</f>
        <v>250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250</v>
      </c>
      <c r="AD40" s="121">
        <f>+SUM(L40,U40)</f>
        <v>117024</v>
      </c>
      <c r="AE40" s="209" t="s">
        <v>326</v>
      </c>
      <c r="AF40" s="208"/>
    </row>
    <row r="41" spans="1:32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110438</v>
      </c>
      <c r="E41" s="121">
        <f>+SUM(F41:I41,K41)</f>
        <v>19907</v>
      </c>
      <c r="F41" s="121">
        <v>0</v>
      </c>
      <c r="G41" s="121">
        <v>0</v>
      </c>
      <c r="H41" s="121">
        <v>0</v>
      </c>
      <c r="I41" s="121">
        <v>19902</v>
      </c>
      <c r="J41" s="121"/>
      <c r="K41" s="121">
        <v>5</v>
      </c>
      <c r="L41" s="121">
        <v>90531</v>
      </c>
      <c r="M41" s="121">
        <f>SUM(N41,+U41)</f>
        <v>31884</v>
      </c>
      <c r="N41" s="121">
        <f>+SUM(O41:R41,T41)</f>
        <v>31884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31884</v>
      </c>
      <c r="U41" s="121">
        <v>0</v>
      </c>
      <c r="V41" s="121">
        <f>+SUM(D41,M41)</f>
        <v>142322</v>
      </c>
      <c r="W41" s="121">
        <f>+SUM(E41,N41)</f>
        <v>51791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19902</v>
      </c>
      <c r="AB41" s="121">
        <f>+SUM(J41,S41)</f>
        <v>0</v>
      </c>
      <c r="AC41" s="121">
        <f>+SUM(K41,T41)</f>
        <v>31889</v>
      </c>
      <c r="AD41" s="121">
        <f>+SUM(L41,U41)</f>
        <v>90531</v>
      </c>
      <c r="AE41" s="209" t="s">
        <v>326</v>
      </c>
      <c r="AF41" s="208"/>
    </row>
    <row r="42" spans="1:32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174205</v>
      </c>
      <c r="E42" s="121">
        <f>+SUM(F42:I42,K42)</f>
        <v>22598</v>
      </c>
      <c r="F42" s="121">
        <v>0</v>
      </c>
      <c r="G42" s="121">
        <v>0</v>
      </c>
      <c r="H42" s="121">
        <v>0</v>
      </c>
      <c r="I42" s="121">
        <v>22598</v>
      </c>
      <c r="J42" s="121"/>
      <c r="K42" s="121">
        <v>0</v>
      </c>
      <c r="L42" s="121">
        <v>151607</v>
      </c>
      <c r="M42" s="121">
        <f>SUM(N42,+U42)</f>
        <v>36381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36381</v>
      </c>
      <c r="V42" s="121">
        <f>+SUM(D42,M42)</f>
        <v>210586</v>
      </c>
      <c r="W42" s="121">
        <f>+SUM(E42,N42)</f>
        <v>22598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22598</v>
      </c>
      <c r="AB42" s="121">
        <f>+SUM(J42,S42)</f>
        <v>0</v>
      </c>
      <c r="AC42" s="121">
        <f>+SUM(K42,T42)</f>
        <v>0</v>
      </c>
      <c r="AD42" s="121">
        <f>+SUM(L42,U42)</f>
        <v>187988</v>
      </c>
      <c r="AE42" s="209" t="s">
        <v>326</v>
      </c>
      <c r="AF42" s="208"/>
    </row>
    <row r="43" spans="1:32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17689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17689</v>
      </c>
      <c r="M43" s="121">
        <f>SUM(N43,+U43)</f>
        <v>12425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12425</v>
      </c>
      <c r="V43" s="121">
        <f>+SUM(D43,M43)</f>
        <v>30114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30114</v>
      </c>
      <c r="AE43" s="209" t="s">
        <v>326</v>
      </c>
      <c r="AF43" s="208"/>
    </row>
    <row r="44" spans="1:32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64841</v>
      </c>
      <c r="E44" s="121">
        <f>+SUM(F44:I44,K44)</f>
        <v>15709</v>
      </c>
      <c r="F44" s="121">
        <v>0</v>
      </c>
      <c r="G44" s="121">
        <v>0</v>
      </c>
      <c r="H44" s="121">
        <v>0</v>
      </c>
      <c r="I44" s="121">
        <v>14331</v>
      </c>
      <c r="J44" s="121"/>
      <c r="K44" s="121">
        <v>1378</v>
      </c>
      <c r="L44" s="121">
        <v>49132</v>
      </c>
      <c r="M44" s="121">
        <f>SUM(N44,+U44)</f>
        <v>16761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16761</v>
      </c>
      <c r="V44" s="121">
        <f>+SUM(D44,M44)</f>
        <v>81602</v>
      </c>
      <c r="W44" s="121">
        <f>+SUM(E44,N44)</f>
        <v>15709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14331</v>
      </c>
      <c r="AB44" s="121">
        <f>+SUM(J44,S44)</f>
        <v>0</v>
      </c>
      <c r="AC44" s="121">
        <f>+SUM(K44,T44)</f>
        <v>1378</v>
      </c>
      <c r="AD44" s="121">
        <f>+SUM(L44,U44)</f>
        <v>65893</v>
      </c>
      <c r="AE44" s="209" t="s">
        <v>326</v>
      </c>
      <c r="AF44" s="208"/>
    </row>
    <row r="45" spans="1:32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25989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25989</v>
      </c>
      <c r="M45" s="121">
        <f>SUM(N45,+U45)</f>
        <v>3823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3823</v>
      </c>
      <c r="V45" s="121">
        <f>+SUM(D45,M45)</f>
        <v>29812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29812</v>
      </c>
      <c r="AE45" s="209" t="s">
        <v>326</v>
      </c>
      <c r="AF45" s="208"/>
    </row>
    <row r="46" spans="1:32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38656</v>
      </c>
      <c r="E46" s="121">
        <f>+SUM(F46:I46,K46)</f>
        <v>8981</v>
      </c>
      <c r="F46" s="121">
        <v>0</v>
      </c>
      <c r="G46" s="121">
        <v>0</v>
      </c>
      <c r="H46" s="121">
        <v>0</v>
      </c>
      <c r="I46" s="121">
        <v>8258</v>
      </c>
      <c r="J46" s="121"/>
      <c r="K46" s="121">
        <v>723</v>
      </c>
      <c r="L46" s="121">
        <v>29675</v>
      </c>
      <c r="M46" s="121">
        <f>SUM(N46,+U46)</f>
        <v>2409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2409</v>
      </c>
      <c r="V46" s="121">
        <f>+SUM(D46,M46)</f>
        <v>41065</v>
      </c>
      <c r="W46" s="121">
        <f>+SUM(E46,N46)</f>
        <v>8981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8258</v>
      </c>
      <c r="AB46" s="121">
        <f>+SUM(J46,S46)</f>
        <v>0</v>
      </c>
      <c r="AC46" s="121">
        <f>+SUM(K46,T46)</f>
        <v>723</v>
      </c>
      <c r="AD46" s="121">
        <f>+SUM(L46,U46)</f>
        <v>32084</v>
      </c>
      <c r="AE46" s="209" t="s">
        <v>326</v>
      </c>
      <c r="AF46" s="208"/>
    </row>
    <row r="47" spans="1:32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92802</v>
      </c>
      <c r="E47" s="121">
        <f>+SUM(F47:I47,K47)</f>
        <v>21212</v>
      </c>
      <c r="F47" s="121">
        <v>0</v>
      </c>
      <c r="G47" s="121">
        <v>0</v>
      </c>
      <c r="H47" s="121">
        <v>0</v>
      </c>
      <c r="I47" s="121">
        <v>16590</v>
      </c>
      <c r="J47" s="121"/>
      <c r="K47" s="121">
        <v>4622</v>
      </c>
      <c r="L47" s="121">
        <v>71590</v>
      </c>
      <c r="M47" s="121">
        <f>SUM(N47,+U47)</f>
        <v>36612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36612</v>
      </c>
      <c r="V47" s="121">
        <f>+SUM(D47,M47)</f>
        <v>129414</v>
      </c>
      <c r="W47" s="121">
        <f>+SUM(E47,N47)</f>
        <v>21212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16590</v>
      </c>
      <c r="AB47" s="121">
        <f>+SUM(J47,S47)</f>
        <v>0</v>
      </c>
      <c r="AC47" s="121">
        <f>+SUM(K47,T47)</f>
        <v>4622</v>
      </c>
      <c r="AD47" s="121">
        <f>+SUM(L47,U47)</f>
        <v>108202</v>
      </c>
      <c r="AE47" s="209" t="s">
        <v>326</v>
      </c>
      <c r="AF47" s="208"/>
    </row>
    <row r="48" spans="1:32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100094</v>
      </c>
      <c r="E48" s="121">
        <f>+SUM(F48:I48,K48)</f>
        <v>16284</v>
      </c>
      <c r="F48" s="121">
        <v>0</v>
      </c>
      <c r="G48" s="121">
        <v>0</v>
      </c>
      <c r="H48" s="121">
        <v>0</v>
      </c>
      <c r="I48" s="121">
        <v>13912</v>
      </c>
      <c r="J48" s="121"/>
      <c r="K48" s="121">
        <v>2372</v>
      </c>
      <c r="L48" s="121">
        <v>83810</v>
      </c>
      <c r="M48" s="121">
        <f>SUM(N48,+U48)</f>
        <v>22988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22988</v>
      </c>
      <c r="V48" s="121">
        <f>+SUM(D48,M48)</f>
        <v>123082</v>
      </c>
      <c r="W48" s="121">
        <f>+SUM(E48,N48)</f>
        <v>16284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13912</v>
      </c>
      <c r="AB48" s="121">
        <f>+SUM(J48,S48)</f>
        <v>0</v>
      </c>
      <c r="AC48" s="121">
        <f>+SUM(K48,T48)</f>
        <v>2372</v>
      </c>
      <c r="AD48" s="121">
        <f>+SUM(L48,U48)</f>
        <v>106798</v>
      </c>
      <c r="AE48" s="209" t="s">
        <v>326</v>
      </c>
      <c r="AF48" s="208"/>
    </row>
    <row r="49" spans="1:32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22683</v>
      </c>
      <c r="E49" s="121">
        <f>+SUM(F49:I49,K49)</f>
        <v>11745</v>
      </c>
      <c r="F49" s="121">
        <v>0</v>
      </c>
      <c r="G49" s="121">
        <v>0</v>
      </c>
      <c r="H49" s="121">
        <v>0</v>
      </c>
      <c r="I49" s="121">
        <v>11078</v>
      </c>
      <c r="J49" s="121"/>
      <c r="K49" s="121">
        <v>667</v>
      </c>
      <c r="L49" s="121">
        <v>10938</v>
      </c>
      <c r="M49" s="121">
        <f>SUM(N49,+U49)</f>
        <v>20795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20795</v>
      </c>
      <c r="V49" s="121">
        <f>+SUM(D49,M49)</f>
        <v>43478</v>
      </c>
      <c r="W49" s="121">
        <f>+SUM(E49,N49)</f>
        <v>11745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11078</v>
      </c>
      <c r="AB49" s="121">
        <f>+SUM(J49,S49)</f>
        <v>0</v>
      </c>
      <c r="AC49" s="121">
        <f>+SUM(K49,T49)</f>
        <v>667</v>
      </c>
      <c r="AD49" s="121">
        <f>+SUM(L49,U49)</f>
        <v>31733</v>
      </c>
      <c r="AE49" s="209" t="s">
        <v>326</v>
      </c>
      <c r="AF49" s="208"/>
    </row>
    <row r="50" spans="1:32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35446</v>
      </c>
      <c r="E50" s="121">
        <f>+SUM(F50:I50,K50)</f>
        <v>11644</v>
      </c>
      <c r="F50" s="121">
        <v>0</v>
      </c>
      <c r="G50" s="121">
        <v>0</v>
      </c>
      <c r="H50" s="121">
        <v>0</v>
      </c>
      <c r="I50" s="121">
        <v>7433</v>
      </c>
      <c r="J50" s="121"/>
      <c r="K50" s="121">
        <v>4211</v>
      </c>
      <c r="L50" s="121">
        <v>23802</v>
      </c>
      <c r="M50" s="121">
        <f>SUM(N50,+U50)</f>
        <v>58123</v>
      </c>
      <c r="N50" s="121">
        <f>+SUM(O50:R50,T50)</f>
        <v>6543</v>
      </c>
      <c r="O50" s="121">
        <v>0</v>
      </c>
      <c r="P50" s="121">
        <v>0</v>
      </c>
      <c r="Q50" s="121">
        <v>0</v>
      </c>
      <c r="R50" s="121">
        <v>6543</v>
      </c>
      <c r="S50" s="121"/>
      <c r="T50" s="121">
        <v>0</v>
      </c>
      <c r="U50" s="121">
        <v>51580</v>
      </c>
      <c r="V50" s="121">
        <f>+SUM(D50,M50)</f>
        <v>93569</v>
      </c>
      <c r="W50" s="121">
        <f>+SUM(E50,N50)</f>
        <v>18187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13976</v>
      </c>
      <c r="AB50" s="121">
        <f>+SUM(J50,S50)</f>
        <v>0</v>
      </c>
      <c r="AC50" s="121">
        <f>+SUM(K50,T50)</f>
        <v>4211</v>
      </c>
      <c r="AD50" s="121">
        <f>+SUM(L50,U50)</f>
        <v>75382</v>
      </c>
      <c r="AE50" s="209" t="s">
        <v>326</v>
      </c>
      <c r="AF50" s="208"/>
    </row>
    <row r="51" spans="1:32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8185</v>
      </c>
      <c r="E51" s="121">
        <f>+SUM(F51:I51,K51)</f>
        <v>815</v>
      </c>
      <c r="F51" s="121">
        <v>0</v>
      </c>
      <c r="G51" s="121">
        <v>0</v>
      </c>
      <c r="H51" s="121">
        <v>0</v>
      </c>
      <c r="I51" s="121">
        <v>744</v>
      </c>
      <c r="J51" s="121"/>
      <c r="K51" s="121">
        <v>71</v>
      </c>
      <c r="L51" s="121">
        <v>7370</v>
      </c>
      <c r="M51" s="121">
        <f>SUM(N51,+U51)</f>
        <v>5864</v>
      </c>
      <c r="N51" s="121">
        <f>+SUM(O51:R51,T51)</f>
        <v>812</v>
      </c>
      <c r="O51" s="121">
        <v>0</v>
      </c>
      <c r="P51" s="121">
        <v>0</v>
      </c>
      <c r="Q51" s="121">
        <v>0</v>
      </c>
      <c r="R51" s="121">
        <v>812</v>
      </c>
      <c r="S51" s="121"/>
      <c r="T51" s="121">
        <v>0</v>
      </c>
      <c r="U51" s="121">
        <v>5052</v>
      </c>
      <c r="V51" s="121">
        <f>+SUM(D51,M51)</f>
        <v>14049</v>
      </c>
      <c r="W51" s="121">
        <f>+SUM(E51,N51)</f>
        <v>1627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1556</v>
      </c>
      <c r="AB51" s="121">
        <f>+SUM(J51,S51)</f>
        <v>0</v>
      </c>
      <c r="AC51" s="121">
        <f>+SUM(K51,T51)</f>
        <v>71</v>
      </c>
      <c r="AD51" s="121">
        <f>+SUM(L51,U51)</f>
        <v>12422</v>
      </c>
      <c r="AE51" s="209" t="s">
        <v>326</v>
      </c>
      <c r="AF51" s="208"/>
    </row>
    <row r="52" spans="1:32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23967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23967</v>
      </c>
      <c r="M52" s="121">
        <f>SUM(N52,+U52)</f>
        <v>4738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4738</v>
      </c>
      <c r="V52" s="121">
        <f>+SUM(D52,M52)</f>
        <v>28705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28705</v>
      </c>
      <c r="AE52" s="209" t="s">
        <v>326</v>
      </c>
      <c r="AF52" s="208"/>
    </row>
    <row r="53" spans="1:32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18618</v>
      </c>
      <c r="E53" s="121">
        <f>+SUM(F53:I53,K53)</f>
        <v>6563</v>
      </c>
      <c r="F53" s="121">
        <v>0</v>
      </c>
      <c r="G53" s="121">
        <v>0</v>
      </c>
      <c r="H53" s="121">
        <v>0</v>
      </c>
      <c r="I53" s="121">
        <v>6201</v>
      </c>
      <c r="J53" s="121"/>
      <c r="K53" s="121">
        <v>362</v>
      </c>
      <c r="L53" s="121">
        <v>12055</v>
      </c>
      <c r="M53" s="121">
        <f>SUM(N53,+U53)</f>
        <v>20185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20185</v>
      </c>
      <c r="V53" s="121">
        <f>+SUM(D53,M53)</f>
        <v>38803</v>
      </c>
      <c r="W53" s="121">
        <f>+SUM(E53,N53)</f>
        <v>6563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6201</v>
      </c>
      <c r="AB53" s="121">
        <f>+SUM(J53,S53)</f>
        <v>0</v>
      </c>
      <c r="AC53" s="121">
        <f>+SUM(K53,T53)</f>
        <v>362</v>
      </c>
      <c r="AD53" s="121">
        <f>+SUM(L53,U53)</f>
        <v>32240</v>
      </c>
      <c r="AE53" s="209" t="s">
        <v>326</v>
      </c>
      <c r="AF53" s="208"/>
    </row>
    <row r="54" spans="1:32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8631</v>
      </c>
      <c r="E54" s="121">
        <f>+SUM(F54:I54,K54)</f>
        <v>1196</v>
      </c>
      <c r="F54" s="121">
        <v>0</v>
      </c>
      <c r="G54" s="121">
        <v>0</v>
      </c>
      <c r="H54" s="121">
        <v>0</v>
      </c>
      <c r="I54" s="121">
        <v>1117</v>
      </c>
      <c r="J54" s="121"/>
      <c r="K54" s="121">
        <v>79</v>
      </c>
      <c r="L54" s="121">
        <v>7435</v>
      </c>
      <c r="M54" s="121">
        <f>SUM(N54,+U54)</f>
        <v>4255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4255</v>
      </c>
      <c r="V54" s="121">
        <f>+SUM(D54,M54)</f>
        <v>12886</v>
      </c>
      <c r="W54" s="121">
        <f>+SUM(E54,N54)</f>
        <v>1196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1117</v>
      </c>
      <c r="AB54" s="121">
        <f>+SUM(J54,S54)</f>
        <v>0</v>
      </c>
      <c r="AC54" s="121">
        <f>+SUM(K54,T54)</f>
        <v>79</v>
      </c>
      <c r="AD54" s="121">
        <f>+SUM(L54,U54)</f>
        <v>11690</v>
      </c>
      <c r="AE54" s="209" t="s">
        <v>326</v>
      </c>
      <c r="AF54" s="208"/>
    </row>
    <row r="55" spans="1:32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14529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14529</v>
      </c>
      <c r="M55" s="121">
        <f>SUM(N55,+U55)</f>
        <v>4951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4951</v>
      </c>
      <c r="V55" s="121">
        <f>+SUM(D55,M55)</f>
        <v>19480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19480</v>
      </c>
      <c r="AE55" s="209" t="s">
        <v>326</v>
      </c>
      <c r="AF55" s="208"/>
    </row>
    <row r="56" spans="1:32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11415</v>
      </c>
      <c r="E56" s="121">
        <f>+SUM(F56:I56,K56)</f>
        <v>1720</v>
      </c>
      <c r="F56" s="121">
        <v>0</v>
      </c>
      <c r="G56" s="121">
        <v>0</v>
      </c>
      <c r="H56" s="121">
        <v>0</v>
      </c>
      <c r="I56" s="121">
        <v>1720</v>
      </c>
      <c r="J56" s="121"/>
      <c r="K56" s="121">
        <v>0</v>
      </c>
      <c r="L56" s="121">
        <v>9695</v>
      </c>
      <c r="M56" s="121">
        <f>SUM(N56,+U56)</f>
        <v>10309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10309</v>
      </c>
      <c r="V56" s="121">
        <f>+SUM(D56,M56)</f>
        <v>21724</v>
      </c>
      <c r="W56" s="121">
        <f>+SUM(E56,N56)</f>
        <v>1720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1720</v>
      </c>
      <c r="AB56" s="121">
        <f>+SUM(J56,S56)</f>
        <v>0</v>
      </c>
      <c r="AC56" s="121">
        <f>+SUM(K56,T56)</f>
        <v>0</v>
      </c>
      <c r="AD56" s="121">
        <f>+SUM(L56,U56)</f>
        <v>20004</v>
      </c>
      <c r="AE56" s="209" t="s">
        <v>326</v>
      </c>
      <c r="AF56" s="208"/>
    </row>
    <row r="57" spans="1:32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35328</v>
      </c>
      <c r="E57" s="121">
        <f>+SUM(F57:I57,K57)</f>
        <v>34402</v>
      </c>
      <c r="F57" s="121">
        <v>0</v>
      </c>
      <c r="G57" s="121">
        <v>0</v>
      </c>
      <c r="H57" s="121">
        <v>0</v>
      </c>
      <c r="I57" s="121">
        <v>7746</v>
      </c>
      <c r="J57" s="121"/>
      <c r="K57" s="121">
        <v>26656</v>
      </c>
      <c r="L57" s="121">
        <v>926</v>
      </c>
      <c r="M57" s="121">
        <f>SUM(N57,+U57)</f>
        <v>10743</v>
      </c>
      <c r="N57" s="121">
        <f>+SUM(O57:R57,T57)</f>
        <v>10743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10743</v>
      </c>
      <c r="U57" s="121">
        <v>0</v>
      </c>
      <c r="V57" s="121">
        <f>+SUM(D57,M57)</f>
        <v>46071</v>
      </c>
      <c r="W57" s="121">
        <f>+SUM(E57,N57)</f>
        <v>45145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7746</v>
      </c>
      <c r="AB57" s="121">
        <f>+SUM(J57,S57)</f>
        <v>0</v>
      </c>
      <c r="AC57" s="121">
        <f>+SUM(K57,T57)</f>
        <v>37399</v>
      </c>
      <c r="AD57" s="121">
        <f>+SUM(L57,U57)</f>
        <v>926</v>
      </c>
      <c r="AE57" s="209" t="s">
        <v>326</v>
      </c>
      <c r="AF57" s="208"/>
    </row>
    <row r="58" spans="1:32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37302</v>
      </c>
      <c r="E58" s="121">
        <f>+SUM(F58:I58,K58)</f>
        <v>7770</v>
      </c>
      <c r="F58" s="121">
        <v>0</v>
      </c>
      <c r="G58" s="121">
        <v>0</v>
      </c>
      <c r="H58" s="121">
        <v>0</v>
      </c>
      <c r="I58" s="121">
        <v>6910</v>
      </c>
      <c r="J58" s="121"/>
      <c r="K58" s="121">
        <v>860</v>
      </c>
      <c r="L58" s="121">
        <v>29532</v>
      </c>
      <c r="M58" s="121">
        <f>SUM(N58,+U58)</f>
        <v>12779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12779</v>
      </c>
      <c r="V58" s="121">
        <f>+SUM(D58,M58)</f>
        <v>50081</v>
      </c>
      <c r="W58" s="121">
        <f>+SUM(E58,N58)</f>
        <v>7770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6910</v>
      </c>
      <c r="AB58" s="121">
        <f>+SUM(J58,S58)</f>
        <v>0</v>
      </c>
      <c r="AC58" s="121">
        <f>+SUM(K58,T58)</f>
        <v>860</v>
      </c>
      <c r="AD58" s="121">
        <f>+SUM(L58,U58)</f>
        <v>42311</v>
      </c>
      <c r="AE58" s="209" t="s">
        <v>326</v>
      </c>
      <c r="AF58" s="208"/>
    </row>
    <row r="59" spans="1:32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27020</v>
      </c>
      <c r="E59" s="121">
        <f>+SUM(F59:I59,K59)</f>
        <v>2092</v>
      </c>
      <c r="F59" s="121">
        <v>0</v>
      </c>
      <c r="G59" s="121">
        <v>0</v>
      </c>
      <c r="H59" s="121">
        <v>0</v>
      </c>
      <c r="I59" s="121">
        <v>1215</v>
      </c>
      <c r="J59" s="121"/>
      <c r="K59" s="121">
        <v>877</v>
      </c>
      <c r="L59" s="121">
        <v>24928</v>
      </c>
      <c r="M59" s="121">
        <f>SUM(N59,+U59)</f>
        <v>14025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14025</v>
      </c>
      <c r="V59" s="121">
        <f>+SUM(D59,M59)</f>
        <v>41045</v>
      </c>
      <c r="W59" s="121">
        <f>+SUM(E59,N59)</f>
        <v>2092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1215</v>
      </c>
      <c r="AB59" s="121">
        <f>+SUM(J59,S59)</f>
        <v>0</v>
      </c>
      <c r="AC59" s="121">
        <f>+SUM(K59,T59)</f>
        <v>877</v>
      </c>
      <c r="AD59" s="121">
        <f>+SUM(L59,U59)</f>
        <v>38953</v>
      </c>
      <c r="AE59" s="209" t="s">
        <v>326</v>
      </c>
      <c r="AF59" s="208"/>
    </row>
    <row r="60" spans="1:32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65990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65990</v>
      </c>
      <c r="M60" s="121">
        <f>SUM(N60,+U60)</f>
        <v>17783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17783</v>
      </c>
      <c r="V60" s="121">
        <f>+SUM(D60,M60)</f>
        <v>83773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83773</v>
      </c>
      <c r="AE60" s="209" t="s">
        <v>326</v>
      </c>
      <c r="AF60" s="208"/>
    </row>
    <row r="61" spans="1:32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60198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60198</v>
      </c>
      <c r="M61" s="121">
        <f>SUM(N61,+U61)</f>
        <v>31454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31454</v>
      </c>
      <c r="V61" s="121">
        <f>+SUM(D61,M61)</f>
        <v>91652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91652</v>
      </c>
      <c r="AE61" s="209" t="s">
        <v>326</v>
      </c>
      <c r="AF61" s="208"/>
    </row>
    <row r="62" spans="1:32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40290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40290</v>
      </c>
      <c r="M62" s="121">
        <f>SUM(N62,+U62)</f>
        <v>10185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10185</v>
      </c>
      <c r="V62" s="121">
        <f>+SUM(D62,M62)</f>
        <v>50475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50475</v>
      </c>
      <c r="AE62" s="209" t="s">
        <v>326</v>
      </c>
      <c r="AF62" s="208"/>
    </row>
    <row r="63" spans="1:32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19079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19079</v>
      </c>
      <c r="M63" s="121">
        <f>SUM(N63,+U63)</f>
        <v>6778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6778</v>
      </c>
      <c r="V63" s="121">
        <f>+SUM(D63,M63)</f>
        <v>25857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25857</v>
      </c>
      <c r="AE63" s="209" t="s">
        <v>326</v>
      </c>
      <c r="AF63" s="208"/>
    </row>
    <row r="64" spans="1:32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54847</v>
      </c>
      <c r="E64" s="121">
        <f>+SUM(F64:I64,K64)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>
        <v>0</v>
      </c>
      <c r="L64" s="121">
        <v>54847</v>
      </c>
      <c r="M64" s="121">
        <f>SUM(N64,+U64)</f>
        <v>15669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15669</v>
      </c>
      <c r="V64" s="121">
        <f>+SUM(D64,M64)</f>
        <v>70516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70516</v>
      </c>
      <c r="AE64" s="209" t="s">
        <v>326</v>
      </c>
      <c r="AF64" s="208"/>
    </row>
    <row r="65" spans="1:32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197456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197456</v>
      </c>
      <c r="M65" s="121">
        <f>SUM(N65,+U65)</f>
        <v>42640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42640</v>
      </c>
      <c r="V65" s="121">
        <f>+SUM(D65,M65)</f>
        <v>240096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240096</v>
      </c>
      <c r="AE65" s="209" t="s">
        <v>326</v>
      </c>
      <c r="AF65" s="208"/>
    </row>
    <row r="66" spans="1:32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19094</v>
      </c>
      <c r="E66" s="121">
        <f>+SUM(F66:I66,K66)</f>
        <v>2626</v>
      </c>
      <c r="F66" s="121">
        <v>0</v>
      </c>
      <c r="G66" s="121">
        <v>0</v>
      </c>
      <c r="H66" s="121">
        <v>0</v>
      </c>
      <c r="I66" s="121">
        <v>2020</v>
      </c>
      <c r="J66" s="121"/>
      <c r="K66" s="121">
        <v>606</v>
      </c>
      <c r="L66" s="121">
        <v>16468</v>
      </c>
      <c r="M66" s="121">
        <f>SUM(N66,+U66)</f>
        <v>6974</v>
      </c>
      <c r="N66" s="121">
        <f>+SUM(O66:R66,T66)</f>
        <v>6974</v>
      </c>
      <c r="O66" s="121">
        <v>0</v>
      </c>
      <c r="P66" s="121">
        <v>0</v>
      </c>
      <c r="Q66" s="121">
        <v>0</v>
      </c>
      <c r="R66" s="121">
        <v>6974</v>
      </c>
      <c r="S66" s="121"/>
      <c r="T66" s="121">
        <v>0</v>
      </c>
      <c r="U66" s="121">
        <v>0</v>
      </c>
      <c r="V66" s="121">
        <f>+SUM(D66,M66)</f>
        <v>26068</v>
      </c>
      <c r="W66" s="121">
        <f>+SUM(E66,N66)</f>
        <v>9600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8994</v>
      </c>
      <c r="AB66" s="121">
        <f>+SUM(J66,S66)</f>
        <v>0</v>
      </c>
      <c r="AC66" s="121">
        <f>+SUM(K66,T66)</f>
        <v>606</v>
      </c>
      <c r="AD66" s="121">
        <f>+SUM(L66,U66)</f>
        <v>16468</v>
      </c>
      <c r="AE66" s="209" t="s">
        <v>326</v>
      </c>
      <c r="AF66" s="208"/>
    </row>
    <row r="67" spans="1:32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SUM(E67,+L67)</f>
        <v>9691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0</v>
      </c>
      <c r="L67" s="121">
        <v>9691</v>
      </c>
      <c r="M67" s="121">
        <f>SUM(N67,+U67)</f>
        <v>7628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7628</v>
      </c>
      <c r="V67" s="121">
        <f>+SUM(D67,M67)</f>
        <v>17319</v>
      </c>
      <c r="W67" s="121">
        <f>+SUM(E67,N67)</f>
        <v>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0</v>
      </c>
      <c r="AB67" s="121">
        <f>+SUM(J67,S67)</f>
        <v>0</v>
      </c>
      <c r="AC67" s="121">
        <f>+SUM(K67,T67)</f>
        <v>0</v>
      </c>
      <c r="AD67" s="121">
        <f>+SUM(L67,U67)</f>
        <v>17319</v>
      </c>
      <c r="AE67" s="209" t="s">
        <v>326</v>
      </c>
      <c r="AF67" s="208"/>
    </row>
    <row r="68" spans="1:32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SUM(E68,+L68)</f>
        <v>55910</v>
      </c>
      <c r="E68" s="121">
        <f>+SUM(F68:I68,K68)</f>
        <v>11570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11570</v>
      </c>
      <c r="L68" s="121">
        <v>44340</v>
      </c>
      <c r="M68" s="121">
        <f>SUM(N68,+U68)</f>
        <v>9793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9793</v>
      </c>
      <c r="V68" s="121">
        <f>+SUM(D68,M68)</f>
        <v>65703</v>
      </c>
      <c r="W68" s="121">
        <f>+SUM(E68,N68)</f>
        <v>11570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11570</v>
      </c>
      <c r="AD68" s="121">
        <f>+SUM(L68,U68)</f>
        <v>54133</v>
      </c>
      <c r="AE68" s="209" t="s">
        <v>326</v>
      </c>
      <c r="AF68" s="208"/>
    </row>
    <row r="69" spans="1:32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SUM(E69,+L69)</f>
        <v>28957</v>
      </c>
      <c r="E69" s="121">
        <f>+SUM(F69:I69,K69)</f>
        <v>744</v>
      </c>
      <c r="F69" s="121">
        <v>0</v>
      </c>
      <c r="G69" s="121">
        <v>0</v>
      </c>
      <c r="H69" s="121">
        <v>0</v>
      </c>
      <c r="I69" s="121">
        <v>0</v>
      </c>
      <c r="J69" s="121"/>
      <c r="K69" s="121">
        <v>744</v>
      </c>
      <c r="L69" s="121">
        <v>28213</v>
      </c>
      <c r="M69" s="121">
        <f>SUM(N69,+U69)</f>
        <v>679</v>
      </c>
      <c r="N69" s="121">
        <f>+SUM(O69:R69,T69)</f>
        <v>405</v>
      </c>
      <c r="O69" s="121">
        <v>0</v>
      </c>
      <c r="P69" s="121">
        <v>0</v>
      </c>
      <c r="Q69" s="121">
        <v>0</v>
      </c>
      <c r="R69" s="121">
        <v>405</v>
      </c>
      <c r="S69" s="121"/>
      <c r="T69" s="121">
        <v>0</v>
      </c>
      <c r="U69" s="121">
        <v>274</v>
      </c>
      <c r="V69" s="121">
        <f>+SUM(D69,M69)</f>
        <v>29636</v>
      </c>
      <c r="W69" s="121">
        <f>+SUM(E69,N69)</f>
        <v>1149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405</v>
      </c>
      <c r="AB69" s="121">
        <f>+SUM(J69,S69)</f>
        <v>0</v>
      </c>
      <c r="AC69" s="121">
        <f>+SUM(K69,T69)</f>
        <v>744</v>
      </c>
      <c r="AD69" s="121">
        <f>+SUM(L69,U69)</f>
        <v>28487</v>
      </c>
      <c r="AE69" s="209" t="s">
        <v>326</v>
      </c>
      <c r="AF69" s="208"/>
    </row>
    <row r="70" spans="1:32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SUM(E70,+L70)</f>
        <v>29328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29328</v>
      </c>
      <c r="M70" s="121">
        <f>SUM(N70,+U70)</f>
        <v>16796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16796</v>
      </c>
      <c r="V70" s="121">
        <f>+SUM(D70,M70)</f>
        <v>46124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0</v>
      </c>
      <c r="AC70" s="121">
        <f>+SUM(K70,T70)</f>
        <v>0</v>
      </c>
      <c r="AD70" s="121">
        <f>+SUM(L70,U70)</f>
        <v>46124</v>
      </c>
      <c r="AE70" s="209" t="s">
        <v>326</v>
      </c>
      <c r="AF70" s="208"/>
    </row>
    <row r="71" spans="1:32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SUM(E71,+L71)</f>
        <v>77921</v>
      </c>
      <c r="E71" s="121">
        <f>+SUM(F71:I71,K71)</f>
        <v>11611</v>
      </c>
      <c r="F71" s="121">
        <v>0</v>
      </c>
      <c r="G71" s="121">
        <v>0</v>
      </c>
      <c r="H71" s="121">
        <v>0</v>
      </c>
      <c r="I71" s="121">
        <v>10281</v>
      </c>
      <c r="J71" s="121"/>
      <c r="K71" s="121">
        <v>1330</v>
      </c>
      <c r="L71" s="121">
        <v>66310</v>
      </c>
      <c r="M71" s="121">
        <f>SUM(N71,+U71)</f>
        <v>9718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9718</v>
      </c>
      <c r="V71" s="121">
        <f>+SUM(D71,M71)</f>
        <v>87639</v>
      </c>
      <c r="W71" s="121">
        <f>+SUM(E71,N71)</f>
        <v>11611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10281</v>
      </c>
      <c r="AB71" s="121">
        <f>+SUM(J71,S71)</f>
        <v>0</v>
      </c>
      <c r="AC71" s="121">
        <f>+SUM(K71,T71)</f>
        <v>1330</v>
      </c>
      <c r="AD71" s="121">
        <f>+SUM(L71,U71)</f>
        <v>76028</v>
      </c>
      <c r="AE71" s="209" t="s">
        <v>326</v>
      </c>
      <c r="AF71" s="208"/>
    </row>
    <row r="72" spans="1:32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SUM(E72,+L72)</f>
        <v>58829</v>
      </c>
      <c r="E72" s="121">
        <f>+SUM(F72:I72,K72)</f>
        <v>9921</v>
      </c>
      <c r="F72" s="121">
        <v>0</v>
      </c>
      <c r="G72" s="121">
        <v>0</v>
      </c>
      <c r="H72" s="121">
        <v>0</v>
      </c>
      <c r="I72" s="121">
        <v>8550</v>
      </c>
      <c r="J72" s="121"/>
      <c r="K72" s="121">
        <v>1371</v>
      </c>
      <c r="L72" s="121">
        <v>48908</v>
      </c>
      <c r="M72" s="121">
        <f>SUM(N72,+U72)</f>
        <v>8498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8498</v>
      </c>
      <c r="V72" s="121">
        <f>+SUM(D72,M72)</f>
        <v>67327</v>
      </c>
      <c r="W72" s="121">
        <f>+SUM(E72,N72)</f>
        <v>9921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8550</v>
      </c>
      <c r="AB72" s="121">
        <f>+SUM(J72,S72)</f>
        <v>0</v>
      </c>
      <c r="AC72" s="121">
        <f>+SUM(K72,T72)</f>
        <v>1371</v>
      </c>
      <c r="AD72" s="121">
        <f>+SUM(L72,U72)</f>
        <v>57406</v>
      </c>
      <c r="AE72" s="209" t="s">
        <v>326</v>
      </c>
      <c r="AF72" s="208"/>
    </row>
    <row r="73" spans="1:32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SUM(E73,+L73)</f>
        <v>217431</v>
      </c>
      <c r="E73" s="121">
        <f>+SUM(F73:I73,K73)</f>
        <v>1488</v>
      </c>
      <c r="F73" s="121">
        <v>0</v>
      </c>
      <c r="G73" s="121">
        <v>0</v>
      </c>
      <c r="H73" s="121">
        <v>0</v>
      </c>
      <c r="I73" s="121">
        <v>0</v>
      </c>
      <c r="J73" s="121"/>
      <c r="K73" s="121">
        <v>1488</v>
      </c>
      <c r="L73" s="121">
        <v>215943</v>
      </c>
      <c r="M73" s="121">
        <f>SUM(N73,+U73)</f>
        <v>77531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77531</v>
      </c>
      <c r="V73" s="121">
        <f>+SUM(D73,M73)</f>
        <v>294962</v>
      </c>
      <c r="W73" s="121">
        <f>+SUM(E73,N73)</f>
        <v>1488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0</v>
      </c>
      <c r="AC73" s="121">
        <f>+SUM(K73,T73)</f>
        <v>1488</v>
      </c>
      <c r="AD73" s="121">
        <f>+SUM(L73,U73)</f>
        <v>293474</v>
      </c>
      <c r="AE73" s="209" t="s">
        <v>326</v>
      </c>
      <c r="AF73" s="208"/>
    </row>
    <row r="74" spans="1:32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SUM(E74,+L74)</f>
        <v>72067</v>
      </c>
      <c r="E74" s="121">
        <f>+SUM(F74:I74,K74)</f>
        <v>467</v>
      </c>
      <c r="F74" s="121">
        <v>0</v>
      </c>
      <c r="G74" s="121">
        <v>0</v>
      </c>
      <c r="H74" s="121">
        <v>0</v>
      </c>
      <c r="I74" s="121">
        <v>455</v>
      </c>
      <c r="J74" s="121"/>
      <c r="K74" s="121">
        <v>12</v>
      </c>
      <c r="L74" s="121">
        <v>71600</v>
      </c>
      <c r="M74" s="121">
        <f>SUM(N74,+U74)</f>
        <v>54625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/>
      <c r="T74" s="121">
        <v>0</v>
      </c>
      <c r="U74" s="121">
        <v>54625</v>
      </c>
      <c r="V74" s="121">
        <f>+SUM(D74,M74)</f>
        <v>126692</v>
      </c>
      <c r="W74" s="121">
        <f>+SUM(E74,N74)</f>
        <v>467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455</v>
      </c>
      <c r="AB74" s="121">
        <f>+SUM(J74,S74)</f>
        <v>0</v>
      </c>
      <c r="AC74" s="121">
        <f>+SUM(K74,T74)</f>
        <v>12</v>
      </c>
      <c r="AD74" s="121">
        <f>+SUM(L74,U74)</f>
        <v>126225</v>
      </c>
      <c r="AE74" s="209" t="s">
        <v>326</v>
      </c>
      <c r="AF74" s="208"/>
    </row>
    <row r="75" spans="1:32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SUM(E75,+L75)</f>
        <v>201844</v>
      </c>
      <c r="E75" s="121">
        <f>+SUM(F75:I75,K75)</f>
        <v>56571</v>
      </c>
      <c r="F75" s="121">
        <v>0</v>
      </c>
      <c r="G75" s="121">
        <v>0</v>
      </c>
      <c r="H75" s="121">
        <v>0</v>
      </c>
      <c r="I75" s="121">
        <v>11567</v>
      </c>
      <c r="J75" s="121"/>
      <c r="K75" s="121">
        <v>45004</v>
      </c>
      <c r="L75" s="121">
        <v>145273</v>
      </c>
      <c r="M75" s="121">
        <f>SUM(N75,+U75)</f>
        <v>15927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15927</v>
      </c>
      <c r="V75" s="121">
        <f>+SUM(D75,M75)</f>
        <v>217771</v>
      </c>
      <c r="W75" s="121">
        <f>+SUM(E75,N75)</f>
        <v>56571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11567</v>
      </c>
      <c r="AB75" s="121">
        <f>+SUM(J75,S75)</f>
        <v>0</v>
      </c>
      <c r="AC75" s="121">
        <f>+SUM(K75,T75)</f>
        <v>45004</v>
      </c>
      <c r="AD75" s="121">
        <f>+SUM(L75,U75)</f>
        <v>161200</v>
      </c>
      <c r="AE75" s="209" t="s">
        <v>326</v>
      </c>
      <c r="AF75" s="208"/>
    </row>
    <row r="76" spans="1:32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SUM(E76,+L76)</f>
        <v>76043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/>
      <c r="K76" s="121">
        <v>0</v>
      </c>
      <c r="L76" s="121">
        <v>76043</v>
      </c>
      <c r="M76" s="121">
        <f>SUM(N76,+U76)</f>
        <v>7914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7914</v>
      </c>
      <c r="V76" s="121">
        <f>+SUM(D76,M76)</f>
        <v>83957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0</v>
      </c>
      <c r="AC76" s="121">
        <f>+SUM(K76,T76)</f>
        <v>0</v>
      </c>
      <c r="AD76" s="121">
        <f>+SUM(L76,U76)</f>
        <v>83957</v>
      </c>
      <c r="AE76" s="209" t="s">
        <v>326</v>
      </c>
      <c r="AF76" s="208"/>
    </row>
    <row r="77" spans="1:32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SUM(E77,+L77)</f>
        <v>86682</v>
      </c>
      <c r="E77" s="121">
        <f>+SUM(F77:I77,K77)</f>
        <v>10683</v>
      </c>
      <c r="F77" s="121">
        <v>0</v>
      </c>
      <c r="G77" s="121">
        <v>0</v>
      </c>
      <c r="H77" s="121">
        <v>0</v>
      </c>
      <c r="I77" s="121">
        <v>1234</v>
      </c>
      <c r="J77" s="121"/>
      <c r="K77" s="121">
        <v>9449</v>
      </c>
      <c r="L77" s="121">
        <v>75999</v>
      </c>
      <c r="M77" s="121">
        <f>SUM(N77,+U77)</f>
        <v>10247</v>
      </c>
      <c r="N77" s="121">
        <f>+SUM(O77:R77,T77)</f>
        <v>10</v>
      </c>
      <c r="O77" s="121">
        <v>0</v>
      </c>
      <c r="P77" s="121">
        <v>0</v>
      </c>
      <c r="Q77" s="121">
        <v>0</v>
      </c>
      <c r="R77" s="121">
        <v>10</v>
      </c>
      <c r="S77" s="121"/>
      <c r="T77" s="121">
        <v>0</v>
      </c>
      <c r="U77" s="121">
        <v>10237</v>
      </c>
      <c r="V77" s="121">
        <f>+SUM(D77,M77)</f>
        <v>96929</v>
      </c>
      <c r="W77" s="121">
        <f>+SUM(E77,N77)</f>
        <v>10693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1244</v>
      </c>
      <c r="AB77" s="121">
        <f>+SUM(J77,S77)</f>
        <v>0</v>
      </c>
      <c r="AC77" s="121">
        <f>+SUM(K77,T77)</f>
        <v>9449</v>
      </c>
      <c r="AD77" s="121">
        <f>+SUM(L77,U77)</f>
        <v>86236</v>
      </c>
      <c r="AE77" s="209" t="s">
        <v>326</v>
      </c>
      <c r="AF77" s="208"/>
    </row>
    <row r="78" spans="1:32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SUM(E78,+L78)</f>
        <v>155980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/>
      <c r="K78" s="121">
        <v>0</v>
      </c>
      <c r="L78" s="121">
        <v>155980</v>
      </c>
      <c r="M78" s="121">
        <f>SUM(N78,+U78)</f>
        <v>1212</v>
      </c>
      <c r="N78" s="121">
        <f>+SUM(O78:R78,T78)</f>
        <v>1212</v>
      </c>
      <c r="O78" s="121">
        <v>0</v>
      </c>
      <c r="P78" s="121">
        <v>0</v>
      </c>
      <c r="Q78" s="121">
        <v>0</v>
      </c>
      <c r="R78" s="121">
        <v>1212</v>
      </c>
      <c r="S78" s="121"/>
      <c r="T78" s="121">
        <v>0</v>
      </c>
      <c r="U78" s="121">
        <v>0</v>
      </c>
      <c r="V78" s="121">
        <f>+SUM(D78,M78)</f>
        <v>157192</v>
      </c>
      <c r="W78" s="121">
        <f>+SUM(E78,N78)</f>
        <v>1212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1212</v>
      </c>
      <c r="AB78" s="121">
        <f>+SUM(J78,S78)</f>
        <v>0</v>
      </c>
      <c r="AC78" s="121">
        <f>+SUM(K78,T78)</f>
        <v>0</v>
      </c>
      <c r="AD78" s="121">
        <f>+SUM(L78,U78)</f>
        <v>155980</v>
      </c>
      <c r="AE78" s="209" t="s">
        <v>326</v>
      </c>
      <c r="AF78" s="208"/>
    </row>
    <row r="79" spans="1:32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SUM(E79,+L79)</f>
        <v>77706</v>
      </c>
      <c r="E79" s="121">
        <f>+SUM(F79:I79,K79)</f>
        <v>963</v>
      </c>
      <c r="F79" s="121">
        <v>0</v>
      </c>
      <c r="G79" s="121">
        <v>0</v>
      </c>
      <c r="H79" s="121">
        <v>0</v>
      </c>
      <c r="I79" s="121">
        <v>963</v>
      </c>
      <c r="J79" s="121"/>
      <c r="K79" s="121">
        <v>0</v>
      </c>
      <c r="L79" s="121">
        <v>76743</v>
      </c>
      <c r="M79" s="121">
        <f>SUM(N79,+U79)</f>
        <v>9137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9137</v>
      </c>
      <c r="V79" s="121">
        <f>+SUM(D79,M79)</f>
        <v>86843</v>
      </c>
      <c r="W79" s="121">
        <f>+SUM(E79,N79)</f>
        <v>963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963</v>
      </c>
      <c r="AB79" s="121">
        <f>+SUM(J79,S79)</f>
        <v>0</v>
      </c>
      <c r="AC79" s="121">
        <f>+SUM(K79,T79)</f>
        <v>0</v>
      </c>
      <c r="AD79" s="121">
        <f>+SUM(L79,U79)</f>
        <v>85880</v>
      </c>
      <c r="AE79" s="209" t="s">
        <v>326</v>
      </c>
      <c r="AF79" s="208"/>
    </row>
    <row r="80" spans="1:32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SUM(E80,+L80)</f>
        <v>45816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45816</v>
      </c>
      <c r="M80" s="121">
        <f>SUM(N80,+U80)</f>
        <v>6197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6197</v>
      </c>
      <c r="V80" s="121">
        <f>+SUM(D80,M80)</f>
        <v>52013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52013</v>
      </c>
      <c r="AE80" s="209" t="s">
        <v>326</v>
      </c>
      <c r="AF80" s="208"/>
    </row>
    <row r="81" spans="1:32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SUM(E81,+L81)</f>
        <v>92393</v>
      </c>
      <c r="E81" s="121">
        <f>+SUM(F81:I81,K81)</f>
        <v>8040</v>
      </c>
      <c r="F81" s="121">
        <v>0</v>
      </c>
      <c r="G81" s="121">
        <v>0</v>
      </c>
      <c r="H81" s="121">
        <v>0</v>
      </c>
      <c r="I81" s="121">
        <v>7950</v>
      </c>
      <c r="J81" s="121"/>
      <c r="K81" s="121">
        <v>90</v>
      </c>
      <c r="L81" s="121">
        <v>84353</v>
      </c>
      <c r="M81" s="121">
        <f>SUM(N81,+U81)</f>
        <v>45536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/>
      <c r="T81" s="121">
        <v>0</v>
      </c>
      <c r="U81" s="121">
        <v>45536</v>
      </c>
      <c r="V81" s="121">
        <f>+SUM(D81,M81)</f>
        <v>137929</v>
      </c>
      <c r="W81" s="121">
        <f>+SUM(E81,N81)</f>
        <v>8040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7950</v>
      </c>
      <c r="AB81" s="121">
        <f>+SUM(J81,S81)</f>
        <v>0</v>
      </c>
      <c r="AC81" s="121">
        <f>+SUM(K81,T81)</f>
        <v>90</v>
      </c>
      <c r="AD81" s="121">
        <f>+SUM(L81,U81)</f>
        <v>129889</v>
      </c>
      <c r="AE81" s="209" t="s">
        <v>326</v>
      </c>
      <c r="AF81" s="208"/>
    </row>
    <row r="82" spans="1:32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SUM(E82,+L82)</f>
        <v>37566</v>
      </c>
      <c r="E82" s="121">
        <f>+SUM(F82:I82,K82)</f>
        <v>4441</v>
      </c>
      <c r="F82" s="121">
        <v>0</v>
      </c>
      <c r="G82" s="121">
        <v>0</v>
      </c>
      <c r="H82" s="121">
        <v>0</v>
      </c>
      <c r="I82" s="121">
        <v>0</v>
      </c>
      <c r="J82" s="121"/>
      <c r="K82" s="121">
        <v>4441</v>
      </c>
      <c r="L82" s="121">
        <v>33125</v>
      </c>
      <c r="M82" s="121">
        <f>SUM(N82,+U82)</f>
        <v>4563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/>
      <c r="T82" s="121">
        <v>0</v>
      </c>
      <c r="U82" s="121">
        <v>4563</v>
      </c>
      <c r="V82" s="121">
        <f>+SUM(D82,M82)</f>
        <v>42129</v>
      </c>
      <c r="W82" s="121">
        <f>+SUM(E82,N82)</f>
        <v>4441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0</v>
      </c>
      <c r="AC82" s="121">
        <f>+SUM(K82,T82)</f>
        <v>4441</v>
      </c>
      <c r="AD82" s="121">
        <f>+SUM(L82,U82)</f>
        <v>37688</v>
      </c>
      <c r="AE82" s="209" t="s">
        <v>326</v>
      </c>
      <c r="AF82" s="208"/>
    </row>
    <row r="83" spans="1:32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SUM(E83,+L83)</f>
        <v>129525</v>
      </c>
      <c r="E83" s="121">
        <f>+SUM(F83:I83,K83)</f>
        <v>32452</v>
      </c>
      <c r="F83" s="121">
        <v>0</v>
      </c>
      <c r="G83" s="121">
        <v>0</v>
      </c>
      <c r="H83" s="121">
        <v>0</v>
      </c>
      <c r="I83" s="121">
        <v>15602</v>
      </c>
      <c r="J83" s="121"/>
      <c r="K83" s="121">
        <v>16850</v>
      </c>
      <c r="L83" s="121">
        <v>97073</v>
      </c>
      <c r="M83" s="121">
        <f>SUM(N83,+U83)</f>
        <v>32352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32352</v>
      </c>
      <c r="V83" s="121">
        <f>+SUM(D83,M83)</f>
        <v>161877</v>
      </c>
      <c r="W83" s="121">
        <f>+SUM(E83,N83)</f>
        <v>32452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15602</v>
      </c>
      <c r="AB83" s="121">
        <f>+SUM(J83,S83)</f>
        <v>0</v>
      </c>
      <c r="AC83" s="121">
        <f>+SUM(K83,T83)</f>
        <v>16850</v>
      </c>
      <c r="AD83" s="121">
        <f>+SUM(L83,U83)</f>
        <v>129425</v>
      </c>
      <c r="AE83" s="209" t="s">
        <v>326</v>
      </c>
      <c r="AF83" s="208"/>
    </row>
    <row r="84" spans="1:32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SUM(E84,+L84)</f>
        <v>18108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18108</v>
      </c>
      <c r="M84" s="121">
        <f>SUM(N84,+U84)</f>
        <v>13881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13881</v>
      </c>
      <c r="V84" s="121">
        <f>+SUM(D84,M84)</f>
        <v>31989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31989</v>
      </c>
      <c r="AE84" s="209" t="s">
        <v>326</v>
      </c>
      <c r="AF84" s="208"/>
    </row>
    <row r="85" spans="1:32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SUM(E85,+L85)</f>
        <v>29481</v>
      </c>
      <c r="E85" s="121">
        <f>+SUM(F85:I85,K85)</f>
        <v>2034</v>
      </c>
      <c r="F85" s="121">
        <v>0</v>
      </c>
      <c r="G85" s="121">
        <v>0</v>
      </c>
      <c r="H85" s="121">
        <v>0</v>
      </c>
      <c r="I85" s="121">
        <v>1999</v>
      </c>
      <c r="J85" s="121">
        <v>58608</v>
      </c>
      <c r="K85" s="121">
        <v>35</v>
      </c>
      <c r="L85" s="121">
        <v>27447</v>
      </c>
      <c r="M85" s="121">
        <f>SUM(N85,+U85)</f>
        <v>80155</v>
      </c>
      <c r="N85" s="121">
        <f>+SUM(O85:R85,T85)</f>
        <v>9577</v>
      </c>
      <c r="O85" s="121">
        <v>0</v>
      </c>
      <c r="P85" s="121">
        <v>0</v>
      </c>
      <c r="Q85" s="121">
        <v>0</v>
      </c>
      <c r="R85" s="121">
        <v>9467</v>
      </c>
      <c r="S85" s="121">
        <v>147085</v>
      </c>
      <c r="T85" s="121">
        <v>110</v>
      </c>
      <c r="U85" s="121">
        <v>70578</v>
      </c>
      <c r="V85" s="121">
        <f>+SUM(D85,M85)</f>
        <v>109636</v>
      </c>
      <c r="W85" s="121">
        <f>+SUM(E85,N85)</f>
        <v>11611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11466</v>
      </c>
      <c r="AB85" s="121">
        <f>+SUM(J85,S85)</f>
        <v>205693</v>
      </c>
      <c r="AC85" s="121">
        <f>+SUM(K85,T85)</f>
        <v>145</v>
      </c>
      <c r="AD85" s="121">
        <f>+SUM(L85,U85)</f>
        <v>98025</v>
      </c>
      <c r="AE85" s="209" t="s">
        <v>326</v>
      </c>
      <c r="AF85" s="208"/>
    </row>
    <row r="86" spans="1:32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SUM(E86,+L86)</f>
        <v>135178</v>
      </c>
      <c r="E86" s="121">
        <f>+SUM(F86:I86,K86)</f>
        <v>131185</v>
      </c>
      <c r="F86" s="121">
        <v>0</v>
      </c>
      <c r="G86" s="121">
        <v>0</v>
      </c>
      <c r="H86" s="121">
        <v>0</v>
      </c>
      <c r="I86" s="121">
        <v>66992</v>
      </c>
      <c r="J86" s="121">
        <v>283164</v>
      </c>
      <c r="K86" s="121">
        <v>64193</v>
      </c>
      <c r="L86" s="121">
        <v>3993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135178</v>
      </c>
      <c r="W86" s="121">
        <f>+SUM(E86,N86)</f>
        <v>131185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66992</v>
      </c>
      <c r="AB86" s="121">
        <f>+SUM(J86,S86)</f>
        <v>283164</v>
      </c>
      <c r="AC86" s="121">
        <f>+SUM(K86,T86)</f>
        <v>64193</v>
      </c>
      <c r="AD86" s="121">
        <f>+SUM(L86,U86)</f>
        <v>3993</v>
      </c>
      <c r="AE86" s="209" t="s">
        <v>326</v>
      </c>
      <c r="AF86" s="208"/>
    </row>
    <row r="87" spans="1:32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SUM(E87,+L87)</f>
        <v>27761</v>
      </c>
      <c r="E87" s="121">
        <f>+SUM(F87:I87,K87)</f>
        <v>27761</v>
      </c>
      <c r="F87" s="121">
        <v>0</v>
      </c>
      <c r="G87" s="121">
        <v>0</v>
      </c>
      <c r="H87" s="121">
        <v>0</v>
      </c>
      <c r="I87" s="121">
        <v>27532</v>
      </c>
      <c r="J87" s="121">
        <v>129279</v>
      </c>
      <c r="K87" s="121">
        <v>229</v>
      </c>
      <c r="L87" s="121">
        <v>0</v>
      </c>
      <c r="M87" s="121">
        <f>SUM(N87,+U87)</f>
        <v>36727</v>
      </c>
      <c r="N87" s="121">
        <f>+SUM(O87:R87,T87)</f>
        <v>36727</v>
      </c>
      <c r="O87" s="121">
        <v>0</v>
      </c>
      <c r="P87" s="121">
        <v>0</v>
      </c>
      <c r="Q87" s="121">
        <v>0</v>
      </c>
      <c r="R87" s="121">
        <v>36191</v>
      </c>
      <c r="S87" s="121">
        <v>331467</v>
      </c>
      <c r="T87" s="121">
        <v>536</v>
      </c>
      <c r="U87" s="121">
        <v>0</v>
      </c>
      <c r="V87" s="121">
        <f>+SUM(D87,M87)</f>
        <v>64488</v>
      </c>
      <c r="W87" s="121">
        <f>+SUM(E87,N87)</f>
        <v>64488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63723</v>
      </c>
      <c r="AB87" s="121">
        <f>+SUM(J87,S87)</f>
        <v>460746</v>
      </c>
      <c r="AC87" s="121">
        <f>+SUM(K87,T87)</f>
        <v>765</v>
      </c>
      <c r="AD87" s="121">
        <f>+SUM(L87,U87)</f>
        <v>0</v>
      </c>
      <c r="AE87" s="209" t="s">
        <v>326</v>
      </c>
      <c r="AF87" s="208"/>
    </row>
    <row r="88" spans="1:32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f>SUM(N88,+U88)</f>
        <v>41636</v>
      </c>
      <c r="N88" s="121">
        <f>+SUM(O88:R88,T88)</f>
        <v>12481</v>
      </c>
      <c r="O88" s="121">
        <v>0</v>
      </c>
      <c r="P88" s="121">
        <v>0</v>
      </c>
      <c r="Q88" s="121">
        <v>0</v>
      </c>
      <c r="R88" s="121">
        <v>12481</v>
      </c>
      <c r="S88" s="121">
        <v>175969</v>
      </c>
      <c r="T88" s="121">
        <v>0</v>
      </c>
      <c r="U88" s="121">
        <v>29155</v>
      </c>
      <c r="V88" s="121">
        <f>+SUM(D88,M88)</f>
        <v>41636</v>
      </c>
      <c r="W88" s="121">
        <f>+SUM(E88,N88)</f>
        <v>12481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12481</v>
      </c>
      <c r="AB88" s="121">
        <f>+SUM(J88,S88)</f>
        <v>175969</v>
      </c>
      <c r="AC88" s="121">
        <f>+SUM(K88,T88)</f>
        <v>0</v>
      </c>
      <c r="AD88" s="121">
        <f>+SUM(L88,U88)</f>
        <v>29155</v>
      </c>
      <c r="AE88" s="209" t="s">
        <v>326</v>
      </c>
      <c r="AF88" s="208"/>
    </row>
    <row r="89" spans="1:32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SUM(E89,+L89)</f>
        <v>0</v>
      </c>
      <c r="E89" s="121">
        <f>+SUM(F89:I89,K89)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f>SUM(N89,+U89)</f>
        <v>89604</v>
      </c>
      <c r="N89" s="121">
        <f>+SUM(O89:R89,T89)</f>
        <v>89604</v>
      </c>
      <c r="O89" s="121">
        <v>0</v>
      </c>
      <c r="P89" s="121">
        <v>0</v>
      </c>
      <c r="Q89" s="121">
        <v>0</v>
      </c>
      <c r="R89" s="121">
        <v>22516</v>
      </c>
      <c r="S89" s="121">
        <v>204200</v>
      </c>
      <c r="T89" s="121">
        <v>67088</v>
      </c>
      <c r="U89" s="121">
        <v>0</v>
      </c>
      <c r="V89" s="121">
        <f>+SUM(D89,M89)</f>
        <v>89604</v>
      </c>
      <c r="W89" s="121">
        <f>+SUM(E89,N89)</f>
        <v>89604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22516</v>
      </c>
      <c r="AB89" s="121">
        <f>+SUM(J89,S89)</f>
        <v>204200</v>
      </c>
      <c r="AC89" s="121">
        <f>+SUM(K89,T89)</f>
        <v>67088</v>
      </c>
      <c r="AD89" s="121">
        <f>+SUM(L89,U89)</f>
        <v>0</v>
      </c>
      <c r="AE89" s="209" t="s">
        <v>326</v>
      </c>
      <c r="AF89" s="208"/>
    </row>
    <row r="90" spans="1:32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SUM(E90,+L90)</f>
        <v>243676</v>
      </c>
      <c r="E90" s="121">
        <f>+SUM(F90:I90,K90)</f>
        <v>145717</v>
      </c>
      <c r="F90" s="121">
        <v>0</v>
      </c>
      <c r="G90" s="121">
        <v>0</v>
      </c>
      <c r="H90" s="121">
        <v>0</v>
      </c>
      <c r="I90" s="121">
        <v>494</v>
      </c>
      <c r="J90" s="121">
        <v>460175</v>
      </c>
      <c r="K90" s="121">
        <v>145223</v>
      </c>
      <c r="L90" s="121">
        <v>97959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243676</v>
      </c>
      <c r="W90" s="121">
        <f>+SUM(E90,N90)</f>
        <v>145717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494</v>
      </c>
      <c r="AB90" s="121">
        <f>+SUM(J90,S90)</f>
        <v>460175</v>
      </c>
      <c r="AC90" s="121">
        <f>+SUM(K90,T90)</f>
        <v>145223</v>
      </c>
      <c r="AD90" s="121">
        <f>+SUM(L90,U90)</f>
        <v>97959</v>
      </c>
      <c r="AE90" s="209" t="s">
        <v>326</v>
      </c>
      <c r="AF90" s="208"/>
    </row>
    <row r="91" spans="1:32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SUM(E91,+L91)</f>
        <v>6020502</v>
      </c>
      <c r="E91" s="121">
        <f>+SUM(F91:I91,K91)</f>
        <v>6020502</v>
      </c>
      <c r="F91" s="121">
        <v>1175040</v>
      </c>
      <c r="G91" s="121">
        <v>0</v>
      </c>
      <c r="H91" s="121">
        <v>2793200</v>
      </c>
      <c r="I91" s="121">
        <v>672897</v>
      </c>
      <c r="J91" s="121">
        <v>2684213</v>
      </c>
      <c r="K91" s="121">
        <v>1379365</v>
      </c>
      <c r="L91" s="121">
        <v>0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6020502</v>
      </c>
      <c r="W91" s="121">
        <f>+SUM(E91,N91)</f>
        <v>6020502</v>
      </c>
      <c r="X91" s="121">
        <f>+SUM(F91,O91)</f>
        <v>1175040</v>
      </c>
      <c r="Y91" s="121">
        <f>+SUM(G91,P91)</f>
        <v>0</v>
      </c>
      <c r="Z91" s="121">
        <f>+SUM(H91,Q91)</f>
        <v>2793200</v>
      </c>
      <c r="AA91" s="121">
        <f>+SUM(I91,R91)</f>
        <v>672897</v>
      </c>
      <c r="AB91" s="121">
        <f>+SUM(J91,S91)</f>
        <v>2684213</v>
      </c>
      <c r="AC91" s="121">
        <f>+SUM(K91,T91)</f>
        <v>1379365</v>
      </c>
      <c r="AD91" s="121">
        <f>+SUM(L91,U91)</f>
        <v>0</v>
      </c>
      <c r="AE91" s="209" t="s">
        <v>326</v>
      </c>
      <c r="AF91" s="208"/>
    </row>
    <row r="92" spans="1:32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SUM(E92,+L92)</f>
        <v>317732</v>
      </c>
      <c r="E92" s="121">
        <f>+SUM(F92:I92,K92)</f>
        <v>317732</v>
      </c>
      <c r="F92" s="121">
        <v>1613</v>
      </c>
      <c r="G92" s="121">
        <v>0</v>
      </c>
      <c r="H92" s="121">
        <v>0</v>
      </c>
      <c r="I92" s="121">
        <v>161043</v>
      </c>
      <c r="J92" s="121">
        <v>190498</v>
      </c>
      <c r="K92" s="121">
        <v>155076</v>
      </c>
      <c r="L92" s="121">
        <v>0</v>
      </c>
      <c r="M92" s="121">
        <f>SUM(N92,+U92)</f>
        <v>0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f>+SUM(D92,M92)</f>
        <v>317732</v>
      </c>
      <c r="W92" s="121">
        <f>+SUM(E92,N92)</f>
        <v>317732</v>
      </c>
      <c r="X92" s="121">
        <f>+SUM(F92,O92)</f>
        <v>1613</v>
      </c>
      <c r="Y92" s="121">
        <f>+SUM(G92,P92)</f>
        <v>0</v>
      </c>
      <c r="Z92" s="121">
        <f>+SUM(H92,Q92)</f>
        <v>0</v>
      </c>
      <c r="AA92" s="121">
        <f>+SUM(I92,R92)</f>
        <v>161043</v>
      </c>
      <c r="AB92" s="121">
        <f>+SUM(J92,S92)</f>
        <v>190498</v>
      </c>
      <c r="AC92" s="121">
        <f>+SUM(K92,T92)</f>
        <v>155076</v>
      </c>
      <c r="AD92" s="121">
        <f>+SUM(L92,U92)</f>
        <v>0</v>
      </c>
      <c r="AE92" s="209" t="s">
        <v>326</v>
      </c>
      <c r="AF92" s="208"/>
    </row>
    <row r="93" spans="1:32" s="136" customFormat="1" ht="13.5" customHeight="1" x14ac:dyDescent="0.15">
      <c r="A93" s="119" t="s">
        <v>22</v>
      </c>
      <c r="B93" s="120" t="s">
        <v>409</v>
      </c>
      <c r="C93" s="119" t="s">
        <v>410</v>
      </c>
      <c r="D93" s="121">
        <f>SUM(E93,+L93)</f>
        <v>469801</v>
      </c>
      <c r="E93" s="121">
        <f>+SUM(F93:I93,K93)</f>
        <v>469714</v>
      </c>
      <c r="F93" s="121">
        <v>0</v>
      </c>
      <c r="G93" s="121">
        <v>0</v>
      </c>
      <c r="H93" s="121">
        <v>0</v>
      </c>
      <c r="I93" s="121">
        <v>328467</v>
      </c>
      <c r="J93" s="121">
        <v>365694</v>
      </c>
      <c r="K93" s="121">
        <v>141247</v>
      </c>
      <c r="L93" s="121">
        <v>87</v>
      </c>
      <c r="M93" s="121">
        <f>SUM(N93,+U93)</f>
        <v>8772</v>
      </c>
      <c r="N93" s="121">
        <f>+SUM(O93:R93,T93)</f>
        <v>8727</v>
      </c>
      <c r="O93" s="121">
        <v>0</v>
      </c>
      <c r="P93" s="121">
        <v>0</v>
      </c>
      <c r="Q93" s="121">
        <v>0</v>
      </c>
      <c r="R93" s="121">
        <v>8727</v>
      </c>
      <c r="S93" s="121">
        <v>152565</v>
      </c>
      <c r="T93" s="121">
        <v>0</v>
      </c>
      <c r="U93" s="121">
        <v>45</v>
      </c>
      <c r="V93" s="121">
        <f>+SUM(D93,M93)</f>
        <v>478573</v>
      </c>
      <c r="W93" s="121">
        <f>+SUM(E93,N93)</f>
        <v>478441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337194</v>
      </c>
      <c r="AB93" s="121">
        <f>+SUM(J93,S93)</f>
        <v>518259</v>
      </c>
      <c r="AC93" s="121">
        <f>+SUM(K93,T93)</f>
        <v>141247</v>
      </c>
      <c r="AD93" s="121">
        <f>+SUM(L93,U93)</f>
        <v>132</v>
      </c>
      <c r="AE93" s="209" t="s">
        <v>326</v>
      </c>
      <c r="AF93" s="208"/>
    </row>
    <row r="94" spans="1:32" s="136" customFormat="1" ht="13.5" customHeight="1" x14ac:dyDescent="0.15">
      <c r="A94" s="119" t="s">
        <v>22</v>
      </c>
      <c r="B94" s="120" t="s">
        <v>343</v>
      </c>
      <c r="C94" s="119" t="s">
        <v>344</v>
      </c>
      <c r="D94" s="121">
        <f>SUM(E94,+L94)</f>
        <v>0</v>
      </c>
      <c r="E94" s="121">
        <f>+SUM(F94:I94,K94)</f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>
        <v>0</v>
      </c>
      <c r="L94" s="121">
        <v>0</v>
      </c>
      <c r="M94" s="121">
        <f>SUM(N94,+U94)</f>
        <v>2259</v>
      </c>
      <c r="N94" s="121">
        <f>+SUM(O94:R94,T94)</f>
        <v>2156</v>
      </c>
      <c r="O94" s="121">
        <v>0</v>
      </c>
      <c r="P94" s="121">
        <v>0</v>
      </c>
      <c r="Q94" s="121">
        <v>0</v>
      </c>
      <c r="R94" s="121">
        <v>2156</v>
      </c>
      <c r="S94" s="121">
        <v>58067</v>
      </c>
      <c r="T94" s="121">
        <v>0</v>
      </c>
      <c r="U94" s="121">
        <v>103</v>
      </c>
      <c r="V94" s="121">
        <f>+SUM(D94,M94)</f>
        <v>2259</v>
      </c>
      <c r="W94" s="121">
        <f>+SUM(E94,N94)</f>
        <v>2156</v>
      </c>
      <c r="X94" s="121">
        <f>+SUM(F94,O94)</f>
        <v>0</v>
      </c>
      <c r="Y94" s="121">
        <f>+SUM(G94,P94)</f>
        <v>0</v>
      </c>
      <c r="Z94" s="121">
        <f>+SUM(H94,Q94)</f>
        <v>0</v>
      </c>
      <c r="AA94" s="121">
        <f>+SUM(I94,R94)</f>
        <v>2156</v>
      </c>
      <c r="AB94" s="121">
        <f>+SUM(J94,S94)</f>
        <v>58067</v>
      </c>
      <c r="AC94" s="121">
        <f>+SUM(K94,T94)</f>
        <v>0</v>
      </c>
      <c r="AD94" s="121">
        <f>+SUM(L94,U94)</f>
        <v>103</v>
      </c>
      <c r="AE94" s="209" t="s">
        <v>326</v>
      </c>
      <c r="AF94" s="208"/>
    </row>
    <row r="95" spans="1:32" s="136" customFormat="1" ht="13.5" customHeight="1" x14ac:dyDescent="0.15">
      <c r="A95" s="119" t="s">
        <v>22</v>
      </c>
      <c r="B95" s="120" t="s">
        <v>353</v>
      </c>
      <c r="C95" s="119" t="s">
        <v>387</v>
      </c>
      <c r="D95" s="121">
        <f>SUM(E95,+L95)</f>
        <v>0</v>
      </c>
      <c r="E95" s="121">
        <f>+SUM(F95:I95,K95)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f>SUM(N95,+U95)</f>
        <v>17659</v>
      </c>
      <c r="N95" s="121">
        <f>+SUM(O95:R95,T95)</f>
        <v>9650</v>
      </c>
      <c r="O95" s="121">
        <v>0</v>
      </c>
      <c r="P95" s="121">
        <v>0</v>
      </c>
      <c r="Q95" s="121">
        <v>0</v>
      </c>
      <c r="R95" s="121">
        <v>9549</v>
      </c>
      <c r="S95" s="121">
        <v>38082</v>
      </c>
      <c r="T95" s="121">
        <v>101</v>
      </c>
      <c r="U95" s="121">
        <v>8009</v>
      </c>
      <c r="V95" s="121">
        <f>+SUM(D95,M95)</f>
        <v>17659</v>
      </c>
      <c r="W95" s="121">
        <f>+SUM(E95,N95)</f>
        <v>9650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9549</v>
      </c>
      <c r="AB95" s="121">
        <f>+SUM(J95,S95)</f>
        <v>38082</v>
      </c>
      <c r="AC95" s="121">
        <f>+SUM(K95,T95)</f>
        <v>101</v>
      </c>
      <c r="AD95" s="121">
        <f>+SUM(L95,U95)</f>
        <v>8009</v>
      </c>
      <c r="AE95" s="209" t="s">
        <v>326</v>
      </c>
      <c r="AF95" s="208"/>
    </row>
    <row r="96" spans="1:32" s="136" customFormat="1" ht="13.5" customHeight="1" x14ac:dyDescent="0.15">
      <c r="A96" s="119" t="s">
        <v>22</v>
      </c>
      <c r="B96" s="120" t="s">
        <v>363</v>
      </c>
      <c r="C96" s="119" t="s">
        <v>364</v>
      </c>
      <c r="D96" s="121">
        <f>SUM(E96,+L96)</f>
        <v>0</v>
      </c>
      <c r="E96" s="121">
        <f>+SUM(F96:I96,K96)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f>SUM(N96,+U96)</f>
        <v>30500</v>
      </c>
      <c r="N96" s="121">
        <f>+SUM(O96:R96,T96)</f>
        <v>28327</v>
      </c>
      <c r="O96" s="121">
        <v>5676</v>
      </c>
      <c r="P96" s="121">
        <v>0</v>
      </c>
      <c r="Q96" s="121">
        <v>0</v>
      </c>
      <c r="R96" s="121">
        <v>21716</v>
      </c>
      <c r="S96" s="121">
        <v>155205</v>
      </c>
      <c r="T96" s="121">
        <v>935</v>
      </c>
      <c r="U96" s="121">
        <v>2173</v>
      </c>
      <c r="V96" s="121">
        <f>+SUM(D96,M96)</f>
        <v>30500</v>
      </c>
      <c r="W96" s="121">
        <f>+SUM(E96,N96)</f>
        <v>28327</v>
      </c>
      <c r="X96" s="121">
        <f>+SUM(F96,O96)</f>
        <v>5676</v>
      </c>
      <c r="Y96" s="121">
        <f>+SUM(G96,P96)</f>
        <v>0</v>
      </c>
      <c r="Z96" s="121">
        <f>+SUM(H96,Q96)</f>
        <v>0</v>
      </c>
      <c r="AA96" s="121">
        <f>+SUM(I96,R96)</f>
        <v>21716</v>
      </c>
      <c r="AB96" s="121">
        <f>+SUM(J96,S96)</f>
        <v>155205</v>
      </c>
      <c r="AC96" s="121">
        <f>+SUM(K96,T96)</f>
        <v>935</v>
      </c>
      <c r="AD96" s="121">
        <f>+SUM(L96,U96)</f>
        <v>2173</v>
      </c>
      <c r="AE96" s="209" t="s">
        <v>326</v>
      </c>
      <c r="AF96" s="208"/>
    </row>
    <row r="97" spans="1:32" s="136" customFormat="1" ht="13.5" customHeight="1" x14ac:dyDescent="0.15">
      <c r="A97" s="119" t="s">
        <v>22</v>
      </c>
      <c r="B97" s="120" t="s">
        <v>369</v>
      </c>
      <c r="C97" s="119" t="s">
        <v>370</v>
      </c>
      <c r="D97" s="121">
        <f>SUM(E97,+L97)</f>
        <v>302</v>
      </c>
      <c r="E97" s="121">
        <f>+SUM(F97:I97,K97)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4556</v>
      </c>
      <c r="K97" s="121">
        <v>0</v>
      </c>
      <c r="L97" s="121">
        <v>302</v>
      </c>
      <c r="M97" s="121">
        <f>SUM(N97,+U97)</f>
        <v>18899</v>
      </c>
      <c r="N97" s="121">
        <f>+SUM(O97:R97,T97)</f>
        <v>16244</v>
      </c>
      <c r="O97" s="121">
        <v>0</v>
      </c>
      <c r="P97" s="121">
        <v>0</v>
      </c>
      <c r="Q97" s="121">
        <v>0</v>
      </c>
      <c r="R97" s="121">
        <v>14474</v>
      </c>
      <c r="S97" s="121">
        <v>38261</v>
      </c>
      <c r="T97" s="121">
        <v>1770</v>
      </c>
      <c r="U97" s="121">
        <v>2655</v>
      </c>
      <c r="V97" s="121">
        <f>+SUM(D97,M97)</f>
        <v>19201</v>
      </c>
      <c r="W97" s="121">
        <f>+SUM(E97,N97)</f>
        <v>16244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14474</v>
      </c>
      <c r="AB97" s="121">
        <f>+SUM(J97,S97)</f>
        <v>42817</v>
      </c>
      <c r="AC97" s="121">
        <f>+SUM(K97,T97)</f>
        <v>1770</v>
      </c>
      <c r="AD97" s="121">
        <f>+SUM(L97,U97)</f>
        <v>2957</v>
      </c>
      <c r="AE97" s="209" t="s">
        <v>326</v>
      </c>
      <c r="AF97" s="208"/>
    </row>
    <row r="98" spans="1:32" s="136" customFormat="1" ht="13.5" customHeight="1" x14ac:dyDescent="0.15">
      <c r="A98" s="119" t="s">
        <v>22</v>
      </c>
      <c r="B98" s="120" t="s">
        <v>377</v>
      </c>
      <c r="C98" s="119" t="s">
        <v>378</v>
      </c>
      <c r="D98" s="121">
        <f>SUM(E98,+L98)</f>
        <v>202055</v>
      </c>
      <c r="E98" s="121">
        <f>+SUM(F98:I98,K98)</f>
        <v>174248</v>
      </c>
      <c r="F98" s="121">
        <v>97600</v>
      </c>
      <c r="G98" s="121">
        <v>0</v>
      </c>
      <c r="H98" s="121">
        <v>0</v>
      </c>
      <c r="I98" s="121">
        <v>73489</v>
      </c>
      <c r="J98" s="121">
        <v>626243</v>
      </c>
      <c r="K98" s="121">
        <v>3159</v>
      </c>
      <c r="L98" s="121">
        <v>27807</v>
      </c>
      <c r="M98" s="121">
        <f>SUM(N98,+U98)</f>
        <v>0</v>
      </c>
      <c r="N98" s="121">
        <f>+SUM(O98:R98,T98)</f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f>+SUM(D98,M98)</f>
        <v>202055</v>
      </c>
      <c r="W98" s="121">
        <f>+SUM(E98,N98)</f>
        <v>174248</v>
      </c>
      <c r="X98" s="121">
        <f>+SUM(F98,O98)</f>
        <v>97600</v>
      </c>
      <c r="Y98" s="121">
        <f>+SUM(G98,P98)</f>
        <v>0</v>
      </c>
      <c r="Z98" s="121">
        <f>+SUM(H98,Q98)</f>
        <v>0</v>
      </c>
      <c r="AA98" s="121">
        <f>+SUM(I98,R98)</f>
        <v>73489</v>
      </c>
      <c r="AB98" s="121">
        <f>+SUM(J98,S98)</f>
        <v>626243</v>
      </c>
      <c r="AC98" s="121">
        <f>+SUM(K98,T98)</f>
        <v>3159</v>
      </c>
      <c r="AD98" s="121">
        <f>+SUM(L98,U98)</f>
        <v>27807</v>
      </c>
      <c r="AE98" s="209" t="s">
        <v>326</v>
      </c>
      <c r="AF98" s="208"/>
    </row>
    <row r="99" spans="1:32" s="136" customFormat="1" ht="13.5" customHeight="1" x14ac:dyDescent="0.15">
      <c r="A99" s="119" t="s">
        <v>22</v>
      </c>
      <c r="B99" s="120" t="s">
        <v>395</v>
      </c>
      <c r="C99" s="119" t="s">
        <v>396</v>
      </c>
      <c r="D99" s="121">
        <f>SUM(E99,+L99)</f>
        <v>58444</v>
      </c>
      <c r="E99" s="121">
        <f>+SUM(F99:I99,K99)</f>
        <v>0</v>
      </c>
      <c r="F99" s="121">
        <v>0</v>
      </c>
      <c r="G99" s="121">
        <v>0</v>
      </c>
      <c r="H99" s="121">
        <v>0</v>
      </c>
      <c r="I99" s="121">
        <v>0</v>
      </c>
      <c r="J99" s="121">
        <v>51668</v>
      </c>
      <c r="K99" s="121">
        <v>0</v>
      </c>
      <c r="L99" s="121">
        <v>58444</v>
      </c>
      <c r="M99" s="121">
        <f>SUM(N99,+U99)</f>
        <v>0</v>
      </c>
      <c r="N99" s="121">
        <f>+SUM(O99:R99,T99)</f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f>+SUM(D99,M99)</f>
        <v>58444</v>
      </c>
      <c r="W99" s="121">
        <f>+SUM(E99,N99)</f>
        <v>0</v>
      </c>
      <c r="X99" s="121">
        <f>+SUM(F99,O99)</f>
        <v>0</v>
      </c>
      <c r="Y99" s="121">
        <f>+SUM(G99,P99)</f>
        <v>0</v>
      </c>
      <c r="Z99" s="121">
        <f>+SUM(H99,Q99)</f>
        <v>0</v>
      </c>
      <c r="AA99" s="121">
        <f>+SUM(I99,R99)</f>
        <v>0</v>
      </c>
      <c r="AB99" s="121">
        <f>+SUM(J99,S99)</f>
        <v>51668</v>
      </c>
      <c r="AC99" s="121">
        <f>+SUM(K99,T99)</f>
        <v>0</v>
      </c>
      <c r="AD99" s="121">
        <f>+SUM(L99,U99)</f>
        <v>58444</v>
      </c>
      <c r="AE99" s="209" t="s">
        <v>326</v>
      </c>
      <c r="AF99" s="208"/>
    </row>
    <row r="100" spans="1:32" s="136" customFormat="1" ht="13.5" customHeight="1" x14ac:dyDescent="0.15">
      <c r="A100" s="119" t="s">
        <v>22</v>
      </c>
      <c r="B100" s="120" t="s">
        <v>413</v>
      </c>
      <c r="C100" s="119" t="s">
        <v>414</v>
      </c>
      <c r="D100" s="121">
        <f>SUM(E100,+L100)</f>
        <v>0</v>
      </c>
      <c r="E100" s="121">
        <f>+SUM(F100:I100,K100)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f>SUM(N100,+U100)</f>
        <v>8926</v>
      </c>
      <c r="N100" s="121">
        <f>+SUM(O100:R100,T100)</f>
        <v>5961</v>
      </c>
      <c r="O100" s="121">
        <v>0</v>
      </c>
      <c r="P100" s="121">
        <v>0</v>
      </c>
      <c r="Q100" s="121">
        <v>0</v>
      </c>
      <c r="R100" s="121">
        <v>5961</v>
      </c>
      <c r="S100" s="121">
        <v>83075</v>
      </c>
      <c r="T100" s="121">
        <v>0</v>
      </c>
      <c r="U100" s="121">
        <v>2965</v>
      </c>
      <c r="V100" s="121">
        <f>+SUM(D100,M100)</f>
        <v>8926</v>
      </c>
      <c r="W100" s="121">
        <f>+SUM(E100,N100)</f>
        <v>5961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5961</v>
      </c>
      <c r="AB100" s="121">
        <f>+SUM(J100,S100)</f>
        <v>83075</v>
      </c>
      <c r="AC100" s="121">
        <f>+SUM(K100,T100)</f>
        <v>0</v>
      </c>
      <c r="AD100" s="121">
        <f>+SUM(L100,U100)</f>
        <v>2965</v>
      </c>
      <c r="AE100" s="209" t="s">
        <v>326</v>
      </c>
      <c r="AF100" s="208"/>
    </row>
    <row r="101" spans="1:32" s="136" customFormat="1" ht="13.5" customHeight="1" x14ac:dyDescent="0.15">
      <c r="A101" s="119" t="s">
        <v>22</v>
      </c>
      <c r="B101" s="120" t="s">
        <v>536</v>
      </c>
      <c r="C101" s="119" t="s">
        <v>537</v>
      </c>
      <c r="D101" s="121">
        <f>SUM(E101,+L101)</f>
        <v>0</v>
      </c>
      <c r="E101" s="121">
        <f>+SUM(F101:I101,K101)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f>SUM(N101,+U101)</f>
        <v>20610</v>
      </c>
      <c r="N101" s="121">
        <f>+SUM(O101:R101,T101)</f>
        <v>6582</v>
      </c>
      <c r="O101" s="121">
        <v>0</v>
      </c>
      <c r="P101" s="121">
        <v>0</v>
      </c>
      <c r="Q101" s="121">
        <v>0</v>
      </c>
      <c r="R101" s="121">
        <v>6482</v>
      </c>
      <c r="S101" s="121">
        <v>68868</v>
      </c>
      <c r="T101" s="121">
        <v>100</v>
      </c>
      <c r="U101" s="121">
        <v>14028</v>
      </c>
      <c r="V101" s="121">
        <f>+SUM(D101,M101)</f>
        <v>20610</v>
      </c>
      <c r="W101" s="121">
        <f>+SUM(E101,N101)</f>
        <v>6582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6482</v>
      </c>
      <c r="AB101" s="121">
        <f>+SUM(J101,S101)</f>
        <v>68868</v>
      </c>
      <c r="AC101" s="121">
        <f>+SUM(K101,T101)</f>
        <v>100</v>
      </c>
      <c r="AD101" s="121">
        <f>+SUM(L101,U101)</f>
        <v>14028</v>
      </c>
      <c r="AE101" s="209" t="s">
        <v>326</v>
      </c>
      <c r="AF101" s="208"/>
    </row>
    <row r="102" spans="1:32" s="136" customFormat="1" ht="13.5" customHeight="1" x14ac:dyDescent="0.15">
      <c r="A102" s="119" t="s">
        <v>22</v>
      </c>
      <c r="B102" s="120" t="s">
        <v>490</v>
      </c>
      <c r="C102" s="119" t="s">
        <v>491</v>
      </c>
      <c r="D102" s="121">
        <f>SUM(E102,+L102)</f>
        <v>175564</v>
      </c>
      <c r="E102" s="121">
        <f>+SUM(F102:I102,K102)</f>
        <v>137617</v>
      </c>
      <c r="F102" s="121">
        <v>44813</v>
      </c>
      <c r="G102" s="121">
        <v>0</v>
      </c>
      <c r="H102" s="121">
        <v>0</v>
      </c>
      <c r="I102" s="121">
        <v>86642</v>
      </c>
      <c r="J102" s="121">
        <v>437860</v>
      </c>
      <c r="K102" s="121">
        <v>6162</v>
      </c>
      <c r="L102" s="121">
        <v>37947</v>
      </c>
      <c r="M102" s="121">
        <f>SUM(N102,+U102)</f>
        <v>162285</v>
      </c>
      <c r="N102" s="121">
        <f>+SUM(O102:R102,T102)</f>
        <v>155253</v>
      </c>
      <c r="O102" s="121">
        <v>0</v>
      </c>
      <c r="P102" s="121">
        <v>0</v>
      </c>
      <c r="Q102" s="121">
        <v>0</v>
      </c>
      <c r="R102" s="121">
        <v>155253</v>
      </c>
      <c r="S102" s="121">
        <v>124509</v>
      </c>
      <c r="T102" s="121">
        <v>0</v>
      </c>
      <c r="U102" s="121">
        <v>7032</v>
      </c>
      <c r="V102" s="121">
        <f>+SUM(D102,M102)</f>
        <v>337849</v>
      </c>
      <c r="W102" s="121">
        <f>+SUM(E102,N102)</f>
        <v>292870</v>
      </c>
      <c r="X102" s="121">
        <f>+SUM(F102,O102)</f>
        <v>44813</v>
      </c>
      <c r="Y102" s="121">
        <f>+SUM(G102,P102)</f>
        <v>0</v>
      </c>
      <c r="Z102" s="121">
        <f>+SUM(H102,Q102)</f>
        <v>0</v>
      </c>
      <c r="AA102" s="121">
        <f>+SUM(I102,R102)</f>
        <v>241895</v>
      </c>
      <c r="AB102" s="121">
        <f>+SUM(J102,S102)</f>
        <v>562369</v>
      </c>
      <c r="AC102" s="121">
        <f>+SUM(K102,T102)</f>
        <v>6162</v>
      </c>
      <c r="AD102" s="121">
        <f>+SUM(L102,U102)</f>
        <v>44979</v>
      </c>
      <c r="AE102" s="209" t="s">
        <v>326</v>
      </c>
      <c r="AF102" s="208"/>
    </row>
    <row r="103" spans="1:32" s="136" customFormat="1" ht="13.5" customHeight="1" x14ac:dyDescent="0.15">
      <c r="A103" s="119" t="s">
        <v>22</v>
      </c>
      <c r="B103" s="120" t="s">
        <v>349</v>
      </c>
      <c r="C103" s="119" t="s">
        <v>350</v>
      </c>
      <c r="D103" s="121">
        <f>SUM(E103,+L103)</f>
        <v>184896</v>
      </c>
      <c r="E103" s="121">
        <f>+SUM(F103:I103,K103)</f>
        <v>117501</v>
      </c>
      <c r="F103" s="121">
        <v>0</v>
      </c>
      <c r="G103" s="121">
        <v>0</v>
      </c>
      <c r="H103" s="121">
        <v>0</v>
      </c>
      <c r="I103" s="121">
        <v>117317</v>
      </c>
      <c r="J103" s="121">
        <v>259172</v>
      </c>
      <c r="K103" s="121">
        <v>184</v>
      </c>
      <c r="L103" s="121">
        <v>67395</v>
      </c>
      <c r="M103" s="121">
        <f>SUM(N103,+U103)</f>
        <v>21344</v>
      </c>
      <c r="N103" s="121">
        <f>+SUM(O103:R103,T103)</f>
        <v>13715</v>
      </c>
      <c r="O103" s="121">
        <v>0</v>
      </c>
      <c r="P103" s="121">
        <v>0</v>
      </c>
      <c r="Q103" s="121">
        <v>0</v>
      </c>
      <c r="R103" s="121">
        <v>13680</v>
      </c>
      <c r="S103" s="121">
        <v>179991</v>
      </c>
      <c r="T103" s="121">
        <v>35</v>
      </c>
      <c r="U103" s="121">
        <v>7629</v>
      </c>
      <c r="V103" s="121">
        <f>+SUM(D103,M103)</f>
        <v>206240</v>
      </c>
      <c r="W103" s="121">
        <f>+SUM(E103,N103)</f>
        <v>131216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130997</v>
      </c>
      <c r="AB103" s="121">
        <f>+SUM(J103,S103)</f>
        <v>439163</v>
      </c>
      <c r="AC103" s="121">
        <f>+SUM(K103,T103)</f>
        <v>219</v>
      </c>
      <c r="AD103" s="121">
        <f>+SUM(L103,U103)</f>
        <v>75024</v>
      </c>
      <c r="AE103" s="209" t="s">
        <v>326</v>
      </c>
      <c r="AF103" s="208"/>
    </row>
    <row r="104" spans="1:32" s="136" customFormat="1" ht="13.5" customHeight="1" x14ac:dyDescent="0.15">
      <c r="A104" s="119" t="s">
        <v>22</v>
      </c>
      <c r="B104" s="120" t="s">
        <v>365</v>
      </c>
      <c r="C104" s="119" t="s">
        <v>366</v>
      </c>
      <c r="D104" s="121">
        <f>SUM(E104,+L104)</f>
        <v>1483109</v>
      </c>
      <c r="E104" s="121">
        <f>+SUM(F104:I104,K104)</f>
        <v>1483109</v>
      </c>
      <c r="F104" s="121">
        <v>5800</v>
      </c>
      <c r="G104" s="121">
        <v>0</v>
      </c>
      <c r="H104" s="121">
        <v>757600</v>
      </c>
      <c r="I104" s="121">
        <v>584910</v>
      </c>
      <c r="J104" s="121">
        <v>371816</v>
      </c>
      <c r="K104" s="121">
        <v>134799</v>
      </c>
      <c r="L104" s="121">
        <v>0</v>
      </c>
      <c r="M104" s="121">
        <f>SUM(N104,+U104)</f>
        <v>0</v>
      </c>
      <c r="N104" s="121">
        <f>+SUM(O104:R104,T104)</f>
        <v>0</v>
      </c>
      <c r="O104" s="121">
        <v>0</v>
      </c>
      <c r="P104" s="121">
        <v>0</v>
      </c>
      <c r="Q104" s="121">
        <v>0</v>
      </c>
      <c r="R104" s="121">
        <v>0</v>
      </c>
      <c r="S104" s="121">
        <v>0</v>
      </c>
      <c r="T104" s="121">
        <v>0</v>
      </c>
      <c r="U104" s="121">
        <v>0</v>
      </c>
      <c r="V104" s="121">
        <f>+SUM(D104,M104)</f>
        <v>1483109</v>
      </c>
      <c r="W104" s="121">
        <f>+SUM(E104,N104)</f>
        <v>1483109</v>
      </c>
      <c r="X104" s="121">
        <f>+SUM(F104,O104)</f>
        <v>5800</v>
      </c>
      <c r="Y104" s="121">
        <f>+SUM(G104,P104)</f>
        <v>0</v>
      </c>
      <c r="Z104" s="121">
        <f>+SUM(H104,Q104)</f>
        <v>757600</v>
      </c>
      <c r="AA104" s="121">
        <f>+SUM(I104,R104)</f>
        <v>584910</v>
      </c>
      <c r="AB104" s="121">
        <f>+SUM(J104,S104)</f>
        <v>371816</v>
      </c>
      <c r="AC104" s="121">
        <f>+SUM(K104,T104)</f>
        <v>134799</v>
      </c>
      <c r="AD104" s="121">
        <f>+SUM(L104,U104)</f>
        <v>0</v>
      </c>
      <c r="AE104" s="209" t="s">
        <v>326</v>
      </c>
      <c r="AF104" s="208"/>
    </row>
    <row r="105" spans="1:32" s="136" customFormat="1" ht="13.5" customHeight="1" x14ac:dyDescent="0.15">
      <c r="A105" s="119" t="s">
        <v>22</v>
      </c>
      <c r="B105" s="120" t="s">
        <v>331</v>
      </c>
      <c r="C105" s="119" t="s">
        <v>332</v>
      </c>
      <c r="D105" s="121">
        <f>SUM(E105,+L105)</f>
        <v>0</v>
      </c>
      <c r="E105" s="121">
        <f>+SUM(F105:I105,K105)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v>0</v>
      </c>
      <c r="M105" s="121">
        <f>SUM(N105,+U105)</f>
        <v>8565</v>
      </c>
      <c r="N105" s="121">
        <f>+SUM(O105:R105,T105)</f>
        <v>8565</v>
      </c>
      <c r="O105" s="121">
        <v>0</v>
      </c>
      <c r="P105" s="121">
        <v>0</v>
      </c>
      <c r="Q105" s="121">
        <v>0</v>
      </c>
      <c r="R105" s="121">
        <v>8565</v>
      </c>
      <c r="S105" s="121">
        <v>101455</v>
      </c>
      <c r="T105" s="121">
        <v>0</v>
      </c>
      <c r="U105" s="121">
        <v>0</v>
      </c>
      <c r="V105" s="121">
        <f>+SUM(D105,M105)</f>
        <v>8565</v>
      </c>
      <c r="W105" s="121">
        <f>+SUM(E105,N105)</f>
        <v>8565</v>
      </c>
      <c r="X105" s="121">
        <f>+SUM(F105,O105)</f>
        <v>0</v>
      </c>
      <c r="Y105" s="121">
        <f>+SUM(G105,P105)</f>
        <v>0</v>
      </c>
      <c r="Z105" s="121">
        <f>+SUM(H105,Q105)</f>
        <v>0</v>
      </c>
      <c r="AA105" s="121">
        <f>+SUM(I105,R105)</f>
        <v>8565</v>
      </c>
      <c r="AB105" s="121">
        <f>+SUM(J105,S105)</f>
        <v>101455</v>
      </c>
      <c r="AC105" s="121">
        <f>+SUM(K105,T105)</f>
        <v>0</v>
      </c>
      <c r="AD105" s="121">
        <f>+SUM(L105,U105)</f>
        <v>0</v>
      </c>
      <c r="AE105" s="209" t="s">
        <v>326</v>
      </c>
      <c r="AF105" s="208"/>
    </row>
    <row r="106" spans="1:32" s="136" customFormat="1" ht="13.5" customHeight="1" x14ac:dyDescent="0.15">
      <c r="A106" s="119" t="s">
        <v>22</v>
      </c>
      <c r="B106" s="120" t="s">
        <v>339</v>
      </c>
      <c r="C106" s="119" t="s">
        <v>340</v>
      </c>
      <c r="D106" s="121">
        <f>SUM(E106,+L106)</f>
        <v>255476</v>
      </c>
      <c r="E106" s="121">
        <f>+SUM(F106:I106,K106)</f>
        <v>255476</v>
      </c>
      <c r="F106" s="121">
        <v>0</v>
      </c>
      <c r="G106" s="121">
        <v>0</v>
      </c>
      <c r="H106" s="121">
        <v>0</v>
      </c>
      <c r="I106" s="121">
        <v>255476</v>
      </c>
      <c r="J106" s="121">
        <v>799589</v>
      </c>
      <c r="K106" s="121">
        <v>0</v>
      </c>
      <c r="L106" s="121">
        <v>0</v>
      </c>
      <c r="M106" s="121">
        <f>SUM(N106,+U106)</f>
        <v>29101</v>
      </c>
      <c r="N106" s="121">
        <f>+SUM(O106:R106,T106)</f>
        <v>24640</v>
      </c>
      <c r="O106" s="121">
        <v>0</v>
      </c>
      <c r="P106" s="121">
        <v>0</v>
      </c>
      <c r="Q106" s="121">
        <v>0</v>
      </c>
      <c r="R106" s="121">
        <v>21376</v>
      </c>
      <c r="S106" s="121">
        <v>192704</v>
      </c>
      <c r="T106" s="121">
        <v>3264</v>
      </c>
      <c r="U106" s="121">
        <v>4461</v>
      </c>
      <c r="V106" s="121">
        <f>+SUM(D106,M106)</f>
        <v>284577</v>
      </c>
      <c r="W106" s="121">
        <f>+SUM(E106,N106)</f>
        <v>280116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276852</v>
      </c>
      <c r="AB106" s="121">
        <f>+SUM(J106,S106)</f>
        <v>992293</v>
      </c>
      <c r="AC106" s="121">
        <f>+SUM(K106,T106)</f>
        <v>3264</v>
      </c>
      <c r="AD106" s="121">
        <f>+SUM(L106,U106)</f>
        <v>4461</v>
      </c>
      <c r="AE106" s="209" t="s">
        <v>326</v>
      </c>
      <c r="AF106" s="208"/>
    </row>
    <row r="107" spans="1:32" s="136" customFormat="1" ht="13.5" customHeight="1" x14ac:dyDescent="0.15">
      <c r="A107" s="119" t="s">
        <v>22</v>
      </c>
      <c r="B107" s="120" t="s">
        <v>381</v>
      </c>
      <c r="C107" s="119" t="s">
        <v>382</v>
      </c>
      <c r="D107" s="121">
        <f>SUM(E107,+L107)</f>
        <v>21107</v>
      </c>
      <c r="E107" s="121">
        <f>+SUM(F107:I107,K107)</f>
        <v>21107</v>
      </c>
      <c r="F107" s="121">
        <v>0</v>
      </c>
      <c r="G107" s="121">
        <v>0</v>
      </c>
      <c r="H107" s="121">
        <v>0</v>
      </c>
      <c r="I107" s="121">
        <v>11725</v>
      </c>
      <c r="J107" s="121">
        <v>295359</v>
      </c>
      <c r="K107" s="121">
        <v>9382</v>
      </c>
      <c r="L107" s="121">
        <v>0</v>
      </c>
      <c r="M107" s="121">
        <f>SUM(N107,+U107)</f>
        <v>5168</v>
      </c>
      <c r="N107" s="121">
        <f>+SUM(O107:R107,T107)</f>
        <v>5168</v>
      </c>
      <c r="O107" s="121">
        <v>0</v>
      </c>
      <c r="P107" s="121">
        <v>0</v>
      </c>
      <c r="Q107" s="121">
        <v>0</v>
      </c>
      <c r="R107" s="121">
        <v>5168</v>
      </c>
      <c r="S107" s="121">
        <v>79450</v>
      </c>
      <c r="T107" s="121">
        <v>0</v>
      </c>
      <c r="U107" s="121">
        <v>0</v>
      </c>
      <c r="V107" s="121">
        <f>+SUM(D107,M107)</f>
        <v>26275</v>
      </c>
      <c r="W107" s="121">
        <f>+SUM(E107,N107)</f>
        <v>26275</v>
      </c>
      <c r="X107" s="121">
        <f>+SUM(F107,O107)</f>
        <v>0</v>
      </c>
      <c r="Y107" s="121">
        <f>+SUM(G107,P107)</f>
        <v>0</v>
      </c>
      <c r="Z107" s="121">
        <f>+SUM(H107,Q107)</f>
        <v>0</v>
      </c>
      <c r="AA107" s="121">
        <f>+SUM(I107,R107)</f>
        <v>16893</v>
      </c>
      <c r="AB107" s="121">
        <f>+SUM(J107,S107)</f>
        <v>374809</v>
      </c>
      <c r="AC107" s="121">
        <f>+SUM(K107,T107)</f>
        <v>9382</v>
      </c>
      <c r="AD107" s="121">
        <f>+SUM(L107,U107)</f>
        <v>0</v>
      </c>
      <c r="AE107" s="209" t="s">
        <v>326</v>
      </c>
      <c r="AF107" s="208"/>
    </row>
    <row r="108" spans="1:32" s="136" customFormat="1" ht="13.5" customHeight="1" x14ac:dyDescent="0.15">
      <c r="A108" s="119" t="s">
        <v>22</v>
      </c>
      <c r="B108" s="120" t="s">
        <v>373</v>
      </c>
      <c r="C108" s="119" t="s">
        <v>374</v>
      </c>
      <c r="D108" s="121">
        <f>SUM(E108,+L108)</f>
        <v>137321</v>
      </c>
      <c r="E108" s="121">
        <f>+SUM(F108:I108,K108)</f>
        <v>116437</v>
      </c>
      <c r="F108" s="121">
        <v>0</v>
      </c>
      <c r="G108" s="121">
        <v>0</v>
      </c>
      <c r="H108" s="121">
        <v>0</v>
      </c>
      <c r="I108" s="121">
        <v>86812</v>
      </c>
      <c r="J108" s="121">
        <v>429396</v>
      </c>
      <c r="K108" s="121">
        <v>29625</v>
      </c>
      <c r="L108" s="121">
        <v>20884</v>
      </c>
      <c r="M108" s="121">
        <f>SUM(N108,+U108)</f>
        <v>0</v>
      </c>
      <c r="N108" s="121">
        <f>+SUM(O108:R108,T108)</f>
        <v>0</v>
      </c>
      <c r="O108" s="121">
        <v>0</v>
      </c>
      <c r="P108" s="121">
        <v>0</v>
      </c>
      <c r="Q108" s="121">
        <v>0</v>
      </c>
      <c r="R108" s="121">
        <v>0</v>
      </c>
      <c r="S108" s="121">
        <v>0</v>
      </c>
      <c r="T108" s="121">
        <v>0</v>
      </c>
      <c r="U108" s="121">
        <v>0</v>
      </c>
      <c r="V108" s="121">
        <f>+SUM(D108,M108)</f>
        <v>137321</v>
      </c>
      <c r="W108" s="121">
        <f>+SUM(E108,N108)</f>
        <v>116437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86812</v>
      </c>
      <c r="AB108" s="121">
        <f>+SUM(J108,S108)</f>
        <v>429396</v>
      </c>
      <c r="AC108" s="121">
        <f>+SUM(K108,T108)</f>
        <v>29625</v>
      </c>
      <c r="AD108" s="121">
        <f>+SUM(L108,U108)</f>
        <v>20884</v>
      </c>
      <c r="AE108" s="209" t="s">
        <v>326</v>
      </c>
      <c r="AF108" s="208"/>
    </row>
    <row r="109" spans="1:32" s="136" customFormat="1" ht="13.5" customHeight="1" x14ac:dyDescent="0.15">
      <c r="A109" s="119" t="s">
        <v>22</v>
      </c>
      <c r="B109" s="120" t="s">
        <v>335</v>
      </c>
      <c r="C109" s="119" t="s">
        <v>390</v>
      </c>
      <c r="D109" s="121">
        <f>SUM(E109,+L109)</f>
        <v>980762</v>
      </c>
      <c r="E109" s="121">
        <f>+SUM(F109:I109,K109)</f>
        <v>980762</v>
      </c>
      <c r="F109" s="121">
        <v>15585</v>
      </c>
      <c r="G109" s="121">
        <v>0</v>
      </c>
      <c r="H109" s="121">
        <v>0</v>
      </c>
      <c r="I109" s="121">
        <v>532647</v>
      </c>
      <c r="J109" s="121">
        <v>632024</v>
      </c>
      <c r="K109" s="121">
        <v>432530</v>
      </c>
      <c r="L109" s="121">
        <v>0</v>
      </c>
      <c r="M109" s="121">
        <f>SUM(N109,+U109)</f>
        <v>3997</v>
      </c>
      <c r="N109" s="121">
        <f>+SUM(O109:R109,T109)</f>
        <v>3997</v>
      </c>
      <c r="O109" s="121">
        <v>0</v>
      </c>
      <c r="P109" s="121">
        <v>0</v>
      </c>
      <c r="Q109" s="121">
        <v>0</v>
      </c>
      <c r="R109" s="121">
        <v>3997</v>
      </c>
      <c r="S109" s="121">
        <v>129370</v>
      </c>
      <c r="T109" s="121">
        <v>0</v>
      </c>
      <c r="U109" s="121">
        <v>0</v>
      </c>
      <c r="V109" s="121">
        <f>+SUM(D109,M109)</f>
        <v>984759</v>
      </c>
      <c r="W109" s="121">
        <f>+SUM(E109,N109)</f>
        <v>984759</v>
      </c>
      <c r="X109" s="121">
        <f>+SUM(F109,O109)</f>
        <v>15585</v>
      </c>
      <c r="Y109" s="121">
        <f>+SUM(G109,P109)</f>
        <v>0</v>
      </c>
      <c r="Z109" s="121">
        <f>+SUM(H109,Q109)</f>
        <v>0</v>
      </c>
      <c r="AA109" s="121">
        <f>+SUM(I109,R109)</f>
        <v>536644</v>
      </c>
      <c r="AB109" s="121">
        <f>+SUM(J109,S109)</f>
        <v>761394</v>
      </c>
      <c r="AC109" s="121">
        <f>+SUM(K109,T109)</f>
        <v>432530</v>
      </c>
      <c r="AD109" s="121">
        <f>+SUM(L109,U109)</f>
        <v>0</v>
      </c>
      <c r="AE109" s="209" t="s">
        <v>326</v>
      </c>
      <c r="AF109" s="208"/>
    </row>
    <row r="110" spans="1:32" s="136" customFormat="1" ht="13.5" customHeight="1" x14ac:dyDescent="0.15">
      <c r="A110" s="119" t="s">
        <v>22</v>
      </c>
      <c r="B110" s="120" t="s">
        <v>439</v>
      </c>
      <c r="C110" s="119" t="s">
        <v>440</v>
      </c>
      <c r="D110" s="121">
        <f>SUM(E110,+L110)</f>
        <v>15427</v>
      </c>
      <c r="E110" s="121">
        <f>+SUM(F110:I110,K110)</f>
        <v>173</v>
      </c>
      <c r="F110" s="121">
        <v>0</v>
      </c>
      <c r="G110" s="121">
        <v>0</v>
      </c>
      <c r="H110" s="121">
        <v>0</v>
      </c>
      <c r="I110" s="121">
        <v>173</v>
      </c>
      <c r="J110" s="121">
        <v>57618</v>
      </c>
      <c r="K110" s="121">
        <v>0</v>
      </c>
      <c r="L110" s="121">
        <v>15254</v>
      </c>
      <c r="M110" s="121">
        <f>SUM(N110,+U110)</f>
        <v>20903</v>
      </c>
      <c r="N110" s="121">
        <f>+SUM(O110:R110,T110)</f>
        <v>6940</v>
      </c>
      <c r="O110" s="121">
        <v>0</v>
      </c>
      <c r="P110" s="121">
        <v>0</v>
      </c>
      <c r="Q110" s="121">
        <v>0</v>
      </c>
      <c r="R110" s="121">
        <v>6940</v>
      </c>
      <c r="S110" s="121">
        <v>71801</v>
      </c>
      <c r="T110" s="121">
        <v>0</v>
      </c>
      <c r="U110" s="121">
        <v>13963</v>
      </c>
      <c r="V110" s="121">
        <f>+SUM(D110,M110)</f>
        <v>36330</v>
      </c>
      <c r="W110" s="121">
        <f>+SUM(E110,N110)</f>
        <v>7113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7113</v>
      </c>
      <c r="AB110" s="121">
        <f>+SUM(J110,S110)</f>
        <v>129419</v>
      </c>
      <c r="AC110" s="121">
        <f>+SUM(K110,T110)</f>
        <v>0</v>
      </c>
      <c r="AD110" s="121">
        <f>+SUM(L110,U110)</f>
        <v>29217</v>
      </c>
      <c r="AE110" s="209" t="s">
        <v>326</v>
      </c>
      <c r="AF110" s="208"/>
    </row>
    <row r="111" spans="1:32" s="136" customFormat="1" ht="13.5" customHeight="1" x14ac:dyDescent="0.15">
      <c r="A111" s="119" t="s">
        <v>22</v>
      </c>
      <c r="B111" s="120" t="s">
        <v>465</v>
      </c>
      <c r="C111" s="119" t="s">
        <v>466</v>
      </c>
      <c r="D111" s="121">
        <f>SUM(E111,+L111)</f>
        <v>0</v>
      </c>
      <c r="E111" s="121">
        <f>+SUM(F111:I111,K111)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v>0</v>
      </c>
      <c r="M111" s="121">
        <f>SUM(N111,+U111)</f>
        <v>1856</v>
      </c>
      <c r="N111" s="121">
        <f>+SUM(O111:R111,T111)</f>
        <v>1320</v>
      </c>
      <c r="O111" s="121">
        <v>0</v>
      </c>
      <c r="P111" s="121">
        <v>0</v>
      </c>
      <c r="Q111" s="121">
        <v>0</v>
      </c>
      <c r="R111" s="121">
        <v>1320</v>
      </c>
      <c r="S111" s="121">
        <v>59002</v>
      </c>
      <c r="T111" s="121">
        <v>0</v>
      </c>
      <c r="U111" s="121">
        <v>536</v>
      </c>
      <c r="V111" s="121">
        <f>+SUM(D111,M111)</f>
        <v>1856</v>
      </c>
      <c r="W111" s="121">
        <f>+SUM(E111,N111)</f>
        <v>1320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1320</v>
      </c>
      <c r="AB111" s="121">
        <f>+SUM(J111,S111)</f>
        <v>59002</v>
      </c>
      <c r="AC111" s="121">
        <f>+SUM(K111,T111)</f>
        <v>0</v>
      </c>
      <c r="AD111" s="121">
        <f>+SUM(L111,U111)</f>
        <v>536</v>
      </c>
      <c r="AE111" s="209" t="s">
        <v>326</v>
      </c>
      <c r="AF111" s="208"/>
    </row>
    <row r="112" spans="1:32" s="136" customFormat="1" ht="13.5" customHeight="1" x14ac:dyDescent="0.15">
      <c r="A112" s="119" t="s">
        <v>22</v>
      </c>
      <c r="B112" s="120" t="s">
        <v>518</v>
      </c>
      <c r="C112" s="119" t="s">
        <v>519</v>
      </c>
      <c r="D112" s="121">
        <f>SUM(E112,+L112)</f>
        <v>0</v>
      </c>
      <c r="E112" s="121">
        <f>+SUM(F112:I112,K112)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f>SUM(N112,+U112)</f>
        <v>27154</v>
      </c>
      <c r="N112" s="121">
        <f>+SUM(O112:R112,T112)</f>
        <v>27154</v>
      </c>
      <c r="O112" s="121">
        <v>0</v>
      </c>
      <c r="P112" s="121">
        <v>0</v>
      </c>
      <c r="Q112" s="121">
        <v>0</v>
      </c>
      <c r="R112" s="121">
        <v>27154</v>
      </c>
      <c r="S112" s="121">
        <v>131885</v>
      </c>
      <c r="T112" s="121">
        <v>0</v>
      </c>
      <c r="U112" s="121">
        <v>0</v>
      </c>
      <c r="V112" s="121">
        <f>+SUM(D112,M112)</f>
        <v>27154</v>
      </c>
      <c r="W112" s="121">
        <f>+SUM(E112,N112)</f>
        <v>27154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27154</v>
      </c>
      <c r="AB112" s="121">
        <f>+SUM(J112,S112)</f>
        <v>131885</v>
      </c>
      <c r="AC112" s="121">
        <f>+SUM(K112,T112)</f>
        <v>0</v>
      </c>
      <c r="AD112" s="121">
        <f>+SUM(L112,U112)</f>
        <v>0</v>
      </c>
      <c r="AE112" s="209" t="s">
        <v>326</v>
      </c>
      <c r="AF112" s="208"/>
    </row>
    <row r="113" spans="1:32" s="136" customFormat="1" ht="13.5" customHeight="1" x14ac:dyDescent="0.15">
      <c r="A113" s="119" t="s">
        <v>22</v>
      </c>
      <c r="B113" s="120" t="s">
        <v>385</v>
      </c>
      <c r="C113" s="119" t="s">
        <v>386</v>
      </c>
      <c r="D113" s="121">
        <f>SUM(E113,+L113)</f>
        <v>2213165</v>
      </c>
      <c r="E113" s="121">
        <f>+SUM(F113:I113,K113)</f>
        <v>1875568</v>
      </c>
      <c r="F113" s="121">
        <v>0</v>
      </c>
      <c r="G113" s="121">
        <v>0</v>
      </c>
      <c r="H113" s="121">
        <v>1754500</v>
      </c>
      <c r="I113" s="121">
        <v>106739</v>
      </c>
      <c r="J113" s="121">
        <v>288994</v>
      </c>
      <c r="K113" s="121">
        <v>14329</v>
      </c>
      <c r="L113" s="121">
        <v>337597</v>
      </c>
      <c r="M113" s="121">
        <f>SUM(N113,+U113)</f>
        <v>0</v>
      </c>
      <c r="N113" s="121">
        <f>+SUM(O113:R113,T113)</f>
        <v>0</v>
      </c>
      <c r="O113" s="121">
        <v>0</v>
      </c>
      <c r="P113" s="121">
        <v>0</v>
      </c>
      <c r="Q113" s="121">
        <v>0</v>
      </c>
      <c r="R113" s="121">
        <v>0</v>
      </c>
      <c r="S113" s="121">
        <v>0</v>
      </c>
      <c r="T113" s="121">
        <v>0</v>
      </c>
      <c r="U113" s="121">
        <v>0</v>
      </c>
      <c r="V113" s="121">
        <f>+SUM(D113,M113)</f>
        <v>2213165</v>
      </c>
      <c r="W113" s="121">
        <f>+SUM(E113,N113)</f>
        <v>1875568</v>
      </c>
      <c r="X113" s="121">
        <f>+SUM(F113,O113)</f>
        <v>0</v>
      </c>
      <c r="Y113" s="121">
        <f>+SUM(G113,P113)</f>
        <v>0</v>
      </c>
      <c r="Z113" s="121">
        <f>+SUM(H113,Q113)</f>
        <v>1754500</v>
      </c>
      <c r="AA113" s="121">
        <f>+SUM(I113,R113)</f>
        <v>106739</v>
      </c>
      <c r="AB113" s="121">
        <f>+SUM(J113,S113)</f>
        <v>288994</v>
      </c>
      <c r="AC113" s="121">
        <f>+SUM(K113,T113)</f>
        <v>14329</v>
      </c>
      <c r="AD113" s="121">
        <f>+SUM(L113,U113)</f>
        <v>337597</v>
      </c>
      <c r="AE113" s="209" t="s">
        <v>326</v>
      </c>
      <c r="AF113" s="208"/>
    </row>
    <row r="114" spans="1:32" s="136" customFormat="1" ht="13.5" customHeight="1" x14ac:dyDescent="0.15">
      <c r="A114" s="119" t="s">
        <v>22</v>
      </c>
      <c r="B114" s="120" t="s">
        <v>461</v>
      </c>
      <c r="C114" s="119" t="s">
        <v>462</v>
      </c>
      <c r="D114" s="121">
        <f>SUM(E114,+L114)</f>
        <v>0</v>
      </c>
      <c r="E114" s="121">
        <f>+SUM(F114:I114,K114)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13539</v>
      </c>
      <c r="K114" s="121">
        <v>0</v>
      </c>
      <c r="L114" s="121">
        <v>0</v>
      </c>
      <c r="M114" s="121">
        <f>SUM(N114,+U114)</f>
        <v>6571</v>
      </c>
      <c r="N114" s="121">
        <f>+SUM(O114:R114,T114)</f>
        <v>5928</v>
      </c>
      <c r="O114" s="121">
        <v>0</v>
      </c>
      <c r="P114" s="121">
        <v>0</v>
      </c>
      <c r="Q114" s="121">
        <v>0</v>
      </c>
      <c r="R114" s="121">
        <v>5928</v>
      </c>
      <c r="S114" s="121">
        <v>60495</v>
      </c>
      <c r="T114" s="121">
        <v>0</v>
      </c>
      <c r="U114" s="121">
        <v>643</v>
      </c>
      <c r="V114" s="121">
        <f>+SUM(D114,M114)</f>
        <v>6571</v>
      </c>
      <c r="W114" s="121">
        <f>+SUM(E114,N114)</f>
        <v>5928</v>
      </c>
      <c r="X114" s="121">
        <f>+SUM(F114,O114)</f>
        <v>0</v>
      </c>
      <c r="Y114" s="121">
        <f>+SUM(G114,P114)</f>
        <v>0</v>
      </c>
      <c r="Z114" s="121">
        <f>+SUM(H114,Q114)</f>
        <v>0</v>
      </c>
      <c r="AA114" s="121">
        <f>+SUM(I114,R114)</f>
        <v>5928</v>
      </c>
      <c r="AB114" s="121">
        <f>+SUM(J114,S114)</f>
        <v>74034</v>
      </c>
      <c r="AC114" s="121">
        <f>+SUM(K114,T114)</f>
        <v>0</v>
      </c>
      <c r="AD114" s="121">
        <f>+SUM(L114,U114)</f>
        <v>643</v>
      </c>
      <c r="AE114" s="209" t="s">
        <v>326</v>
      </c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114">
    <sortCondition ref="A8:A114"/>
    <sortCondition ref="B8:B114"/>
    <sortCondition ref="C8:C11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113" man="1"/>
    <brk id="21" min="1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275</v>
      </c>
      <c r="D7" s="140">
        <f>+SUM(E7,J7)</f>
        <v>7872844</v>
      </c>
      <c r="E7" s="140">
        <f>+SUM(F7:I7)</f>
        <v>7766852</v>
      </c>
      <c r="F7" s="140">
        <f t="shared" ref="F7:K7" si="0">SUM(F$8:F$257)</f>
        <v>7753</v>
      </c>
      <c r="G7" s="140">
        <f t="shared" si="0"/>
        <v>7528456</v>
      </c>
      <c r="H7" s="140">
        <f t="shared" si="0"/>
        <v>196388</v>
      </c>
      <c r="I7" s="140">
        <f t="shared" si="0"/>
        <v>34255</v>
      </c>
      <c r="J7" s="140">
        <f t="shared" si="0"/>
        <v>105992</v>
      </c>
      <c r="K7" s="140">
        <f t="shared" si="0"/>
        <v>2202785</v>
      </c>
      <c r="L7" s="140">
        <f>+SUM(M7,R7,V7,W7,AC7)</f>
        <v>20109005</v>
      </c>
      <c r="M7" s="140">
        <f>+SUM(N7:Q7)</f>
        <v>2855301</v>
      </c>
      <c r="N7" s="140">
        <f>SUM(N$8:N$257)</f>
        <v>2118393</v>
      </c>
      <c r="O7" s="140">
        <f>SUM(O$8:O$257)</f>
        <v>185247</v>
      </c>
      <c r="P7" s="140">
        <f>SUM(P$8:P$257)</f>
        <v>496725</v>
      </c>
      <c r="Q7" s="140">
        <f>SUM(Q$8:Q$257)</f>
        <v>54936</v>
      </c>
      <c r="R7" s="140">
        <f>+SUM(S7:U7)</f>
        <v>4531182</v>
      </c>
      <c r="S7" s="140">
        <f>SUM(S$8:S$257)</f>
        <v>333093</v>
      </c>
      <c r="T7" s="140">
        <f>SUM(T$8:T$257)</f>
        <v>3930679</v>
      </c>
      <c r="U7" s="140">
        <f>SUM(U$8:U$257)</f>
        <v>267410</v>
      </c>
      <c r="V7" s="140">
        <f>SUM(V$8:V$257)</f>
        <v>12781</v>
      </c>
      <c r="W7" s="140">
        <f>+SUM(X7:AA7)</f>
        <v>12680217</v>
      </c>
      <c r="X7" s="140">
        <f t="shared" ref="X7:AD7" si="1">SUM(X$8:X$257)</f>
        <v>5234301</v>
      </c>
      <c r="Y7" s="140">
        <f t="shared" si="1"/>
        <v>6078278</v>
      </c>
      <c r="Z7" s="140">
        <f t="shared" si="1"/>
        <v>1158132</v>
      </c>
      <c r="AA7" s="140">
        <f t="shared" si="1"/>
        <v>209506</v>
      </c>
      <c r="AB7" s="140">
        <f t="shared" si="1"/>
        <v>6278755</v>
      </c>
      <c r="AC7" s="140">
        <f t="shared" si="1"/>
        <v>29524</v>
      </c>
      <c r="AD7" s="140">
        <f t="shared" si="1"/>
        <v>5240268</v>
      </c>
      <c r="AE7" s="140">
        <f>+SUM(D7,L7,AD7)</f>
        <v>33222117</v>
      </c>
      <c r="AF7" s="140">
        <f>+SUM(AG7,AL7)</f>
        <v>117082</v>
      </c>
      <c r="AG7" s="140">
        <f>+SUM(AH7:AK7)</f>
        <v>87069</v>
      </c>
      <c r="AH7" s="140">
        <f t="shared" ref="AH7:AM7" si="2">SUM(AH$8:AH$257)</f>
        <v>0</v>
      </c>
      <c r="AI7" s="140">
        <f t="shared" si="2"/>
        <v>53333</v>
      </c>
      <c r="AJ7" s="140">
        <f t="shared" si="2"/>
        <v>0</v>
      </c>
      <c r="AK7" s="140">
        <f t="shared" si="2"/>
        <v>33736</v>
      </c>
      <c r="AL7" s="140">
        <f t="shared" si="2"/>
        <v>30013</v>
      </c>
      <c r="AM7" s="140">
        <f t="shared" si="2"/>
        <v>37757</v>
      </c>
      <c r="AN7" s="140">
        <f>+SUM(AO7,AT7,AX7,AY7,BE7)</f>
        <v>3795233</v>
      </c>
      <c r="AO7" s="140">
        <f>+SUM(AP7:AS7)</f>
        <v>663426</v>
      </c>
      <c r="AP7" s="140">
        <f>SUM(AP$8:AP$257)</f>
        <v>433886</v>
      </c>
      <c r="AQ7" s="140">
        <f>SUM(AQ$8:AQ$257)</f>
        <v>432</v>
      </c>
      <c r="AR7" s="140">
        <f>SUM(AR$8:AR$257)</f>
        <v>229108</v>
      </c>
      <c r="AS7" s="140">
        <f>SUM(AS$8:AS$257)</f>
        <v>0</v>
      </c>
      <c r="AT7" s="140">
        <f>+SUM(AU7:AW7)</f>
        <v>1816727</v>
      </c>
      <c r="AU7" s="140">
        <f>SUM(AU$8:AU$257)</f>
        <v>17943</v>
      </c>
      <c r="AV7" s="140">
        <f>SUM(AV$8:AV$257)</f>
        <v>1798017</v>
      </c>
      <c r="AW7" s="140">
        <f>SUM(AW$8:AW$257)</f>
        <v>767</v>
      </c>
      <c r="AX7" s="140">
        <f>SUM(AX$8:AX$257)</f>
        <v>1260</v>
      </c>
      <c r="AY7" s="140">
        <f>+SUM(AZ7:BC7)</f>
        <v>1309355</v>
      </c>
      <c r="AZ7" s="140">
        <f t="shared" ref="AZ7:BF7" si="3">SUM(AZ$8:AZ$257)</f>
        <v>519224</v>
      </c>
      <c r="BA7" s="140">
        <f t="shared" si="3"/>
        <v>698098</v>
      </c>
      <c r="BB7" s="140">
        <f t="shared" si="3"/>
        <v>89296</v>
      </c>
      <c r="BC7" s="140">
        <f t="shared" si="3"/>
        <v>2737</v>
      </c>
      <c r="BD7" s="140">
        <f t="shared" si="3"/>
        <v>2564368</v>
      </c>
      <c r="BE7" s="140">
        <f t="shared" si="3"/>
        <v>4465</v>
      </c>
      <c r="BF7" s="140">
        <f t="shared" si="3"/>
        <v>193565</v>
      </c>
      <c r="BG7" s="140">
        <f>+SUM(BF7,AN7,AF7)</f>
        <v>4105880</v>
      </c>
      <c r="BH7" s="140">
        <f t="shared" ref="BH7:CI7" si="4">SUM(D7,AF7)</f>
        <v>7989926</v>
      </c>
      <c r="BI7" s="140">
        <f t="shared" si="4"/>
        <v>7853921</v>
      </c>
      <c r="BJ7" s="140">
        <f t="shared" si="4"/>
        <v>7753</v>
      </c>
      <c r="BK7" s="140">
        <f t="shared" si="4"/>
        <v>7581789</v>
      </c>
      <c r="BL7" s="140">
        <f t="shared" si="4"/>
        <v>196388</v>
      </c>
      <c r="BM7" s="140">
        <f t="shared" si="4"/>
        <v>67991</v>
      </c>
      <c r="BN7" s="140">
        <f t="shared" si="4"/>
        <v>136005</v>
      </c>
      <c r="BO7" s="140">
        <f t="shared" si="4"/>
        <v>2240542</v>
      </c>
      <c r="BP7" s="140">
        <f t="shared" si="4"/>
        <v>23904238</v>
      </c>
      <c r="BQ7" s="140">
        <f t="shared" si="4"/>
        <v>3518727</v>
      </c>
      <c r="BR7" s="140">
        <f t="shared" si="4"/>
        <v>2552279</v>
      </c>
      <c r="BS7" s="140">
        <f t="shared" si="4"/>
        <v>185679</v>
      </c>
      <c r="BT7" s="140">
        <f t="shared" si="4"/>
        <v>725833</v>
      </c>
      <c r="BU7" s="140">
        <f t="shared" si="4"/>
        <v>54936</v>
      </c>
      <c r="BV7" s="140">
        <f t="shared" si="4"/>
        <v>6347909</v>
      </c>
      <c r="BW7" s="140">
        <f t="shared" si="4"/>
        <v>351036</v>
      </c>
      <c r="BX7" s="140">
        <f t="shared" si="4"/>
        <v>5728696</v>
      </c>
      <c r="BY7" s="140">
        <f t="shared" si="4"/>
        <v>268177</v>
      </c>
      <c r="BZ7" s="140">
        <f t="shared" si="4"/>
        <v>14041</v>
      </c>
      <c r="CA7" s="140">
        <f t="shared" si="4"/>
        <v>13989572</v>
      </c>
      <c r="CB7" s="140">
        <f t="shared" si="4"/>
        <v>5753525</v>
      </c>
      <c r="CC7" s="140">
        <f t="shared" si="4"/>
        <v>6776376</v>
      </c>
      <c r="CD7" s="140">
        <f t="shared" si="4"/>
        <v>1247428</v>
      </c>
      <c r="CE7" s="140">
        <f t="shared" si="4"/>
        <v>212243</v>
      </c>
      <c r="CF7" s="140">
        <f t="shared" si="4"/>
        <v>8843123</v>
      </c>
      <c r="CG7" s="140">
        <f t="shared" si="4"/>
        <v>33989</v>
      </c>
      <c r="CH7" s="140">
        <f t="shared" si="4"/>
        <v>5433833</v>
      </c>
      <c r="CI7" s="140">
        <f t="shared" si="4"/>
        <v>37327997</v>
      </c>
    </row>
    <row r="8" spans="1:8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+SUM(E8,J8)</f>
        <v>330000</v>
      </c>
      <c r="E8" s="121">
        <f>+SUM(F8:I8)</f>
        <v>330000</v>
      </c>
      <c r="F8" s="121">
        <v>0</v>
      </c>
      <c r="G8" s="121">
        <v>330000</v>
      </c>
      <c r="H8" s="121">
        <v>0</v>
      </c>
      <c r="I8" s="121">
        <v>0</v>
      </c>
      <c r="J8" s="121">
        <v>0</v>
      </c>
      <c r="K8" s="121">
        <v>1340904</v>
      </c>
      <c r="L8" s="121">
        <f>+SUM(M8,R8,V8,W8,AC8)</f>
        <v>2028681</v>
      </c>
      <c r="M8" s="121">
        <f>+SUM(N8:Q8)</f>
        <v>476037</v>
      </c>
      <c r="N8" s="121">
        <v>278265</v>
      </c>
      <c r="O8" s="121">
        <v>0</v>
      </c>
      <c r="P8" s="121">
        <v>197772</v>
      </c>
      <c r="Q8" s="121">
        <v>0</v>
      </c>
      <c r="R8" s="121">
        <f>+SUM(S8:U8)</f>
        <v>298704</v>
      </c>
      <c r="S8" s="121">
        <v>31226</v>
      </c>
      <c r="T8" s="121">
        <v>267478</v>
      </c>
      <c r="U8" s="121">
        <v>0</v>
      </c>
      <c r="V8" s="121">
        <v>0</v>
      </c>
      <c r="W8" s="121">
        <f>+SUM(X8:AA8)</f>
        <v>1253940</v>
      </c>
      <c r="X8" s="121">
        <v>1116146</v>
      </c>
      <c r="Y8" s="121">
        <v>137794</v>
      </c>
      <c r="Z8" s="121">
        <v>0</v>
      </c>
      <c r="AA8" s="121">
        <v>0</v>
      </c>
      <c r="AB8" s="121">
        <v>641291</v>
      </c>
      <c r="AC8" s="121">
        <v>0</v>
      </c>
      <c r="AD8" s="121">
        <v>0</v>
      </c>
      <c r="AE8" s="121">
        <f>+SUM(D8,L8,AD8)</f>
        <v>2358681</v>
      </c>
      <c r="AF8" s="121">
        <f>+SUM(AG8,AL8)</f>
        <v>25432</v>
      </c>
      <c r="AG8" s="121">
        <f>+SUM(AH8:AK8)</f>
        <v>25432</v>
      </c>
      <c r="AH8" s="121">
        <v>0</v>
      </c>
      <c r="AI8" s="121">
        <v>25432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397763</v>
      </c>
      <c r="AO8" s="121">
        <f>+SUM(AP8:AS8)</f>
        <v>128041</v>
      </c>
      <c r="AP8" s="121">
        <v>62176</v>
      </c>
      <c r="AQ8" s="121">
        <v>0</v>
      </c>
      <c r="AR8" s="121">
        <v>65865</v>
      </c>
      <c r="AS8" s="121">
        <v>0</v>
      </c>
      <c r="AT8" s="121">
        <f>+SUM(AU8:AW8)</f>
        <v>41024</v>
      </c>
      <c r="AU8" s="121">
        <v>0</v>
      </c>
      <c r="AV8" s="121">
        <v>41024</v>
      </c>
      <c r="AW8" s="121">
        <v>0</v>
      </c>
      <c r="AX8" s="121">
        <v>0</v>
      </c>
      <c r="AY8" s="121">
        <f>+SUM(AZ8:BC8)</f>
        <v>228698</v>
      </c>
      <c r="AZ8" s="121">
        <v>212855</v>
      </c>
      <c r="BA8" s="121">
        <v>15625</v>
      </c>
      <c r="BB8" s="121">
        <v>218</v>
      </c>
      <c r="BC8" s="121">
        <v>0</v>
      </c>
      <c r="BD8" s="121">
        <v>113295</v>
      </c>
      <c r="BE8" s="121">
        <v>0</v>
      </c>
      <c r="BF8" s="121">
        <v>0</v>
      </c>
      <c r="BG8" s="121">
        <f>+SUM(BF8,AN8,AF8)</f>
        <v>423195</v>
      </c>
      <c r="BH8" s="121">
        <f>SUM(D8,AF8)</f>
        <v>355432</v>
      </c>
      <c r="BI8" s="121">
        <f>SUM(E8,AG8)</f>
        <v>355432</v>
      </c>
      <c r="BJ8" s="121">
        <f>SUM(F8,AH8)</f>
        <v>0</v>
      </c>
      <c r="BK8" s="121">
        <f>SUM(G8,AI8)</f>
        <v>355432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1340904</v>
      </c>
      <c r="BP8" s="121">
        <f>SUM(L8,AN8)</f>
        <v>2426444</v>
      </c>
      <c r="BQ8" s="121">
        <f>SUM(M8,AO8)</f>
        <v>604078</v>
      </c>
      <c r="BR8" s="121">
        <f>SUM(N8,AP8)</f>
        <v>340441</v>
      </c>
      <c r="BS8" s="121">
        <f>SUM(O8,AQ8)</f>
        <v>0</v>
      </c>
      <c r="BT8" s="121">
        <f>SUM(P8,AR8)</f>
        <v>263637</v>
      </c>
      <c r="BU8" s="121">
        <f>SUM(Q8,AS8)</f>
        <v>0</v>
      </c>
      <c r="BV8" s="121">
        <f>SUM(R8,AT8)</f>
        <v>339728</v>
      </c>
      <c r="BW8" s="121">
        <f>SUM(S8,AU8)</f>
        <v>31226</v>
      </c>
      <c r="BX8" s="121">
        <f>SUM(T8,AV8)</f>
        <v>308502</v>
      </c>
      <c r="BY8" s="121">
        <f>SUM(U8,AW8)</f>
        <v>0</v>
      </c>
      <c r="BZ8" s="121">
        <f>SUM(V8,AX8)</f>
        <v>0</v>
      </c>
      <c r="CA8" s="121">
        <f>SUM(W8,AY8)</f>
        <v>1482638</v>
      </c>
      <c r="CB8" s="121">
        <f>SUM(X8,AZ8)</f>
        <v>1329001</v>
      </c>
      <c r="CC8" s="121">
        <f>SUM(Y8,BA8)</f>
        <v>153419</v>
      </c>
      <c r="CD8" s="121">
        <f>SUM(Z8,BB8)</f>
        <v>218</v>
      </c>
      <c r="CE8" s="121">
        <f>SUM(AA8,BC8)</f>
        <v>0</v>
      </c>
      <c r="CF8" s="121">
        <f>SUM(AB8,BD8)</f>
        <v>754586</v>
      </c>
      <c r="CG8" s="121">
        <f>SUM(AC8,BE8)</f>
        <v>0</v>
      </c>
      <c r="CH8" s="121">
        <f>SUM(AD8,BF8)</f>
        <v>0</v>
      </c>
      <c r="CI8" s="121">
        <f>SUM(AE8,BG8)</f>
        <v>2781876</v>
      </c>
    </row>
    <row r="9" spans="1:8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+SUM(E9,J9)</f>
        <v>179935</v>
      </c>
      <c r="E9" s="121">
        <f>+SUM(F9:I9)</f>
        <v>177641</v>
      </c>
      <c r="F9" s="121">
        <v>0</v>
      </c>
      <c r="G9" s="121">
        <v>3401</v>
      </c>
      <c r="H9" s="121">
        <v>174240</v>
      </c>
      <c r="I9" s="121">
        <v>0</v>
      </c>
      <c r="J9" s="121">
        <v>2294</v>
      </c>
      <c r="K9" s="121">
        <v>26717</v>
      </c>
      <c r="L9" s="121">
        <f>+SUM(M9,R9,V9,W9,AC9)</f>
        <v>1379654</v>
      </c>
      <c r="M9" s="121">
        <f>+SUM(N9:Q9)</f>
        <v>320995</v>
      </c>
      <c r="N9" s="121">
        <v>155436</v>
      </c>
      <c r="O9" s="121">
        <v>146487</v>
      </c>
      <c r="P9" s="121">
        <v>5512</v>
      </c>
      <c r="Q9" s="121">
        <v>13560</v>
      </c>
      <c r="R9" s="121">
        <f>+SUM(S9:U9)</f>
        <v>71334</v>
      </c>
      <c r="S9" s="121">
        <v>39964</v>
      </c>
      <c r="T9" s="121">
        <v>3007</v>
      </c>
      <c r="U9" s="121">
        <v>28363</v>
      </c>
      <c r="V9" s="121">
        <v>8203</v>
      </c>
      <c r="W9" s="121">
        <f>+SUM(X9:AA9)</f>
        <v>959002</v>
      </c>
      <c r="X9" s="121">
        <v>397982</v>
      </c>
      <c r="Y9" s="121">
        <v>85435</v>
      </c>
      <c r="Z9" s="121">
        <v>469971</v>
      </c>
      <c r="AA9" s="121">
        <v>5614</v>
      </c>
      <c r="AB9" s="121">
        <v>451778</v>
      </c>
      <c r="AC9" s="121">
        <v>20120</v>
      </c>
      <c r="AD9" s="121">
        <v>96222</v>
      </c>
      <c r="AE9" s="121">
        <f>+SUM(D9,L9,AD9)</f>
        <v>1655811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18499</v>
      </c>
      <c r="AO9" s="121">
        <f>+SUM(AP9:AS9)</f>
        <v>10128</v>
      </c>
      <c r="AP9" s="121">
        <v>9696</v>
      </c>
      <c r="AQ9" s="121">
        <v>432</v>
      </c>
      <c r="AR9" s="121">
        <v>0</v>
      </c>
      <c r="AS9" s="121">
        <v>0</v>
      </c>
      <c r="AT9" s="121">
        <f>+SUM(AU9:AW9)</f>
        <v>8171</v>
      </c>
      <c r="AU9" s="121">
        <v>8171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119577</v>
      </c>
      <c r="BE9" s="121">
        <v>200</v>
      </c>
      <c r="BF9" s="121">
        <v>52248</v>
      </c>
      <c r="BG9" s="121">
        <f>+SUM(BF9,AN9,AF9)</f>
        <v>70747</v>
      </c>
      <c r="BH9" s="121">
        <f>SUM(D9,AF9)</f>
        <v>179935</v>
      </c>
      <c r="BI9" s="121">
        <f>SUM(E9,AG9)</f>
        <v>177641</v>
      </c>
      <c r="BJ9" s="121">
        <f>SUM(F9,AH9)</f>
        <v>0</v>
      </c>
      <c r="BK9" s="121">
        <f>SUM(G9,AI9)</f>
        <v>3401</v>
      </c>
      <c r="BL9" s="121">
        <f>SUM(H9,AJ9)</f>
        <v>174240</v>
      </c>
      <c r="BM9" s="121">
        <f>SUM(I9,AK9)</f>
        <v>0</v>
      </c>
      <c r="BN9" s="121">
        <f>SUM(J9,AL9)</f>
        <v>2294</v>
      </c>
      <c r="BO9" s="121">
        <f>SUM(K9,AM9)</f>
        <v>26717</v>
      </c>
      <c r="BP9" s="121">
        <f>SUM(L9,AN9)</f>
        <v>1398153</v>
      </c>
      <c r="BQ9" s="121">
        <f>SUM(M9,AO9)</f>
        <v>331123</v>
      </c>
      <c r="BR9" s="121">
        <f>SUM(N9,AP9)</f>
        <v>165132</v>
      </c>
      <c r="BS9" s="121">
        <f>SUM(O9,AQ9)</f>
        <v>146919</v>
      </c>
      <c r="BT9" s="121">
        <f>SUM(P9,AR9)</f>
        <v>5512</v>
      </c>
      <c r="BU9" s="121">
        <f>SUM(Q9,AS9)</f>
        <v>13560</v>
      </c>
      <c r="BV9" s="121">
        <f>SUM(R9,AT9)</f>
        <v>79505</v>
      </c>
      <c r="BW9" s="121">
        <f>SUM(S9,AU9)</f>
        <v>48135</v>
      </c>
      <c r="BX9" s="121">
        <f>SUM(T9,AV9)</f>
        <v>3007</v>
      </c>
      <c r="BY9" s="121">
        <f>SUM(U9,AW9)</f>
        <v>28363</v>
      </c>
      <c r="BZ9" s="121">
        <f>SUM(V9,AX9)</f>
        <v>8203</v>
      </c>
      <c r="CA9" s="121">
        <f>SUM(W9,AY9)</f>
        <v>959002</v>
      </c>
      <c r="CB9" s="121">
        <f>SUM(X9,AZ9)</f>
        <v>397982</v>
      </c>
      <c r="CC9" s="121">
        <f>SUM(Y9,BA9)</f>
        <v>85435</v>
      </c>
      <c r="CD9" s="121">
        <f>SUM(Z9,BB9)</f>
        <v>469971</v>
      </c>
      <c r="CE9" s="121">
        <f>SUM(AA9,BC9)</f>
        <v>5614</v>
      </c>
      <c r="CF9" s="121">
        <f>SUM(AB9,BD9)</f>
        <v>571355</v>
      </c>
      <c r="CG9" s="121">
        <f>SUM(AC9,BE9)</f>
        <v>20320</v>
      </c>
      <c r="CH9" s="121">
        <f>SUM(AD9,BF9)</f>
        <v>148470</v>
      </c>
      <c r="CI9" s="121">
        <f>SUM(AE9,BG9)</f>
        <v>1726558</v>
      </c>
    </row>
    <row r="10" spans="1:8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+SUM(E10,J10)</f>
        <v>18697</v>
      </c>
      <c r="E10" s="121">
        <f>+SUM(F10:I10)</f>
        <v>9540</v>
      </c>
      <c r="F10" s="121">
        <v>0</v>
      </c>
      <c r="G10" s="121">
        <v>0</v>
      </c>
      <c r="H10" s="121">
        <v>0</v>
      </c>
      <c r="I10" s="121">
        <v>9540</v>
      </c>
      <c r="J10" s="121">
        <v>9157</v>
      </c>
      <c r="K10" s="121">
        <v>0</v>
      </c>
      <c r="L10" s="121">
        <f>+SUM(M10,R10,V10,W10,AC10)</f>
        <v>971125</v>
      </c>
      <c r="M10" s="121">
        <f>+SUM(N10:Q10)</f>
        <v>223747</v>
      </c>
      <c r="N10" s="121">
        <v>214137</v>
      </c>
      <c r="O10" s="121">
        <v>8819</v>
      </c>
      <c r="P10" s="121">
        <v>0</v>
      </c>
      <c r="Q10" s="121">
        <v>791</v>
      </c>
      <c r="R10" s="121">
        <f>+SUM(S10:U10)</f>
        <v>11186</v>
      </c>
      <c r="S10" s="121">
        <v>6960</v>
      </c>
      <c r="T10" s="121">
        <v>1554</v>
      </c>
      <c r="U10" s="121">
        <v>2672</v>
      </c>
      <c r="V10" s="121">
        <v>0</v>
      </c>
      <c r="W10" s="121">
        <f>+SUM(X10:AA10)</f>
        <v>736192</v>
      </c>
      <c r="X10" s="121">
        <v>345321</v>
      </c>
      <c r="Y10" s="121">
        <v>250490</v>
      </c>
      <c r="Z10" s="121">
        <v>140381</v>
      </c>
      <c r="AA10" s="121">
        <v>0</v>
      </c>
      <c r="AB10" s="121">
        <v>536204</v>
      </c>
      <c r="AC10" s="121">
        <v>0</v>
      </c>
      <c r="AD10" s="121">
        <v>184269</v>
      </c>
      <c r="AE10" s="121">
        <f>+SUM(D10,L10,AD10)</f>
        <v>1174091</v>
      </c>
      <c r="AF10" s="121">
        <f>+SUM(AG10,AL10)</f>
        <v>28742</v>
      </c>
      <c r="AG10" s="121">
        <f>+SUM(AH10:AK10)</f>
        <v>28742</v>
      </c>
      <c r="AH10" s="121">
        <v>0</v>
      </c>
      <c r="AI10" s="121">
        <v>0</v>
      </c>
      <c r="AJ10" s="121">
        <v>0</v>
      </c>
      <c r="AK10" s="121">
        <v>28742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192704</v>
      </c>
      <c r="BE10" s="121">
        <v>0</v>
      </c>
      <c r="BF10" s="121">
        <v>42900</v>
      </c>
      <c r="BG10" s="121">
        <f>+SUM(BF10,AN10,AF10)</f>
        <v>71642</v>
      </c>
      <c r="BH10" s="121">
        <f>SUM(D10,AF10)</f>
        <v>47439</v>
      </c>
      <c r="BI10" s="121">
        <f>SUM(E10,AG10)</f>
        <v>38282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38282</v>
      </c>
      <c r="BN10" s="121">
        <f>SUM(J10,AL10)</f>
        <v>9157</v>
      </c>
      <c r="BO10" s="121">
        <f>SUM(K10,AM10)</f>
        <v>0</v>
      </c>
      <c r="BP10" s="121">
        <f>SUM(L10,AN10)</f>
        <v>971125</v>
      </c>
      <c r="BQ10" s="121">
        <f>SUM(M10,AO10)</f>
        <v>223747</v>
      </c>
      <c r="BR10" s="121">
        <f>SUM(N10,AP10)</f>
        <v>214137</v>
      </c>
      <c r="BS10" s="121">
        <f>SUM(O10,AQ10)</f>
        <v>8819</v>
      </c>
      <c r="BT10" s="121">
        <f>SUM(P10,AR10)</f>
        <v>0</v>
      </c>
      <c r="BU10" s="121">
        <f>SUM(Q10,AS10)</f>
        <v>791</v>
      </c>
      <c r="BV10" s="121">
        <f>SUM(R10,AT10)</f>
        <v>11186</v>
      </c>
      <c r="BW10" s="121">
        <f>SUM(S10,AU10)</f>
        <v>6960</v>
      </c>
      <c r="BX10" s="121">
        <f>SUM(T10,AV10)</f>
        <v>1554</v>
      </c>
      <c r="BY10" s="121">
        <f>SUM(U10,AW10)</f>
        <v>2672</v>
      </c>
      <c r="BZ10" s="121">
        <f>SUM(V10,AX10)</f>
        <v>0</v>
      </c>
      <c r="CA10" s="121">
        <f>SUM(W10,AY10)</f>
        <v>736192</v>
      </c>
      <c r="CB10" s="121">
        <f>SUM(X10,AZ10)</f>
        <v>345321</v>
      </c>
      <c r="CC10" s="121">
        <f>SUM(Y10,BA10)</f>
        <v>250490</v>
      </c>
      <c r="CD10" s="121">
        <f>SUM(Z10,BB10)</f>
        <v>140381</v>
      </c>
      <c r="CE10" s="121">
        <f>SUM(AA10,BC10)</f>
        <v>0</v>
      </c>
      <c r="CF10" s="121">
        <f>SUM(AB10,BD10)</f>
        <v>728908</v>
      </c>
      <c r="CG10" s="121">
        <f>SUM(AC10,BE10)</f>
        <v>0</v>
      </c>
      <c r="CH10" s="121">
        <f>SUM(AD10,BF10)</f>
        <v>227169</v>
      </c>
      <c r="CI10" s="121">
        <f>SUM(AE10,BG10)</f>
        <v>1245733</v>
      </c>
    </row>
    <row r="11" spans="1:8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4039</v>
      </c>
      <c r="L11" s="121">
        <f>+SUM(M11,R11,V11,W11,AC11)</f>
        <v>156776</v>
      </c>
      <c r="M11" s="121">
        <f>+SUM(N11:Q11)</f>
        <v>35374</v>
      </c>
      <c r="N11" s="121">
        <v>35374</v>
      </c>
      <c r="O11" s="121">
        <v>0</v>
      </c>
      <c r="P11" s="121">
        <v>0</v>
      </c>
      <c r="Q11" s="121">
        <v>0</v>
      </c>
      <c r="R11" s="121">
        <f>+SUM(S11:U11)</f>
        <v>11710</v>
      </c>
      <c r="S11" s="121">
        <v>861</v>
      </c>
      <c r="T11" s="121">
        <v>0</v>
      </c>
      <c r="U11" s="121">
        <v>10849</v>
      </c>
      <c r="V11" s="121">
        <v>0</v>
      </c>
      <c r="W11" s="121">
        <f>+SUM(X11:AA11)</f>
        <v>109692</v>
      </c>
      <c r="X11" s="121">
        <v>89878</v>
      </c>
      <c r="Y11" s="121">
        <v>0</v>
      </c>
      <c r="Z11" s="121">
        <v>16082</v>
      </c>
      <c r="AA11" s="121">
        <v>3732</v>
      </c>
      <c r="AB11" s="121">
        <v>68257</v>
      </c>
      <c r="AC11" s="121">
        <v>0</v>
      </c>
      <c r="AD11" s="121">
        <v>237665</v>
      </c>
      <c r="AE11" s="121">
        <f>+SUM(D11,L11,AD11)</f>
        <v>394441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18492</v>
      </c>
      <c r="BE11" s="121">
        <v>0</v>
      </c>
      <c r="BF11" s="121">
        <v>8</v>
      </c>
      <c r="BG11" s="121">
        <f>+SUM(BF11,AN11,AF11)</f>
        <v>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4039</v>
      </c>
      <c r="BP11" s="121">
        <f>SUM(L11,AN11)</f>
        <v>156776</v>
      </c>
      <c r="BQ11" s="121">
        <f>SUM(M11,AO11)</f>
        <v>35374</v>
      </c>
      <c r="BR11" s="121">
        <f>SUM(N11,AP11)</f>
        <v>35374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11710</v>
      </c>
      <c r="BW11" s="121">
        <f>SUM(S11,AU11)</f>
        <v>861</v>
      </c>
      <c r="BX11" s="121">
        <f>SUM(T11,AV11)</f>
        <v>0</v>
      </c>
      <c r="BY11" s="121">
        <f>SUM(U11,AW11)</f>
        <v>10849</v>
      </c>
      <c r="BZ11" s="121">
        <f>SUM(V11,AX11)</f>
        <v>0</v>
      </c>
      <c r="CA11" s="121">
        <f>SUM(W11,AY11)</f>
        <v>109692</v>
      </c>
      <c r="CB11" s="121">
        <f>SUM(X11,AZ11)</f>
        <v>89878</v>
      </c>
      <c r="CC11" s="121">
        <f>SUM(Y11,BA11)</f>
        <v>0</v>
      </c>
      <c r="CD11" s="121">
        <f>SUM(Z11,BB11)</f>
        <v>16082</v>
      </c>
      <c r="CE11" s="121">
        <f>SUM(AA11,BC11)</f>
        <v>3732</v>
      </c>
      <c r="CF11" s="121">
        <f>SUM(AB11,BD11)</f>
        <v>86749</v>
      </c>
      <c r="CG11" s="121">
        <f>SUM(AC11,BE11)</f>
        <v>0</v>
      </c>
      <c r="CH11" s="121">
        <f>SUM(AD11,BF11)</f>
        <v>237673</v>
      </c>
      <c r="CI11" s="121">
        <f>SUM(AE11,BG11)</f>
        <v>394449</v>
      </c>
    </row>
    <row r="12" spans="1:8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+SUM(E12,J12)</f>
        <v>4062</v>
      </c>
      <c r="E12" s="121">
        <f>+SUM(F12:I12)</f>
        <v>4062</v>
      </c>
      <c r="F12" s="121">
        <v>0</v>
      </c>
      <c r="G12" s="121">
        <v>0</v>
      </c>
      <c r="H12" s="121">
        <v>4062</v>
      </c>
      <c r="I12" s="121">
        <v>0</v>
      </c>
      <c r="J12" s="121">
        <v>0</v>
      </c>
      <c r="K12" s="121">
        <v>0</v>
      </c>
      <c r="L12" s="121">
        <f>+SUM(M12,R12,V12,W12,AC12)</f>
        <v>503277</v>
      </c>
      <c r="M12" s="121">
        <f>+SUM(N12:Q12)</f>
        <v>49458</v>
      </c>
      <c r="N12" s="121">
        <v>27893</v>
      </c>
      <c r="O12" s="121">
        <v>4678</v>
      </c>
      <c r="P12" s="121">
        <v>0</v>
      </c>
      <c r="Q12" s="121">
        <v>16887</v>
      </c>
      <c r="R12" s="121">
        <f>+SUM(S12:U12)</f>
        <v>21011</v>
      </c>
      <c r="S12" s="121">
        <v>2139</v>
      </c>
      <c r="T12" s="121">
        <v>0</v>
      </c>
      <c r="U12" s="121">
        <v>18872</v>
      </c>
      <c r="V12" s="121">
        <v>0</v>
      </c>
      <c r="W12" s="121">
        <f>+SUM(X12:AA12)</f>
        <v>432808</v>
      </c>
      <c r="X12" s="121">
        <v>294833</v>
      </c>
      <c r="Y12" s="121">
        <v>116520</v>
      </c>
      <c r="Z12" s="121">
        <v>21455</v>
      </c>
      <c r="AA12" s="121">
        <v>0</v>
      </c>
      <c r="AB12" s="121">
        <v>138200</v>
      </c>
      <c r="AC12" s="121">
        <v>0</v>
      </c>
      <c r="AD12" s="121">
        <v>27520</v>
      </c>
      <c r="AE12" s="121">
        <f>+SUM(D12,L12,AD12)</f>
        <v>534859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88178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4062</v>
      </c>
      <c r="BI12" s="121">
        <f>SUM(E12,AG12)</f>
        <v>4062</v>
      </c>
      <c r="BJ12" s="121">
        <f>SUM(F12,AH12)</f>
        <v>0</v>
      </c>
      <c r="BK12" s="121">
        <f>SUM(G12,AI12)</f>
        <v>0</v>
      </c>
      <c r="BL12" s="121">
        <f>SUM(H12,AJ12)</f>
        <v>4062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503277</v>
      </c>
      <c r="BQ12" s="121">
        <f>SUM(M12,AO12)</f>
        <v>49458</v>
      </c>
      <c r="BR12" s="121">
        <f>SUM(N12,AP12)</f>
        <v>27893</v>
      </c>
      <c r="BS12" s="121">
        <f>SUM(O12,AQ12)</f>
        <v>4678</v>
      </c>
      <c r="BT12" s="121">
        <f>SUM(P12,AR12)</f>
        <v>0</v>
      </c>
      <c r="BU12" s="121">
        <f>SUM(Q12,AS12)</f>
        <v>16887</v>
      </c>
      <c r="BV12" s="121">
        <f>SUM(R12,AT12)</f>
        <v>21011</v>
      </c>
      <c r="BW12" s="121">
        <f>SUM(S12,AU12)</f>
        <v>2139</v>
      </c>
      <c r="BX12" s="121">
        <f>SUM(T12,AV12)</f>
        <v>0</v>
      </c>
      <c r="BY12" s="121">
        <f>SUM(U12,AW12)</f>
        <v>18872</v>
      </c>
      <c r="BZ12" s="121">
        <f>SUM(V12,AX12)</f>
        <v>0</v>
      </c>
      <c r="CA12" s="121">
        <f>SUM(W12,AY12)</f>
        <v>432808</v>
      </c>
      <c r="CB12" s="121">
        <f>SUM(X12,AZ12)</f>
        <v>294833</v>
      </c>
      <c r="CC12" s="121">
        <f>SUM(Y12,BA12)</f>
        <v>116520</v>
      </c>
      <c r="CD12" s="121">
        <f>SUM(Z12,BB12)</f>
        <v>21455</v>
      </c>
      <c r="CE12" s="121">
        <f>SUM(AA12,BC12)</f>
        <v>0</v>
      </c>
      <c r="CF12" s="121">
        <f>SUM(AB12,BD12)</f>
        <v>226378</v>
      </c>
      <c r="CG12" s="121">
        <f>SUM(AC12,BE12)</f>
        <v>0</v>
      </c>
      <c r="CH12" s="121">
        <f>SUM(AD12,BF12)</f>
        <v>27520</v>
      </c>
      <c r="CI12" s="121">
        <f>SUM(AE12,BG12)</f>
        <v>534859</v>
      </c>
    </row>
    <row r="13" spans="1:8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5295</v>
      </c>
      <c r="L13" s="121">
        <f>+SUM(M13,R13,V13,W13,AC13)</f>
        <v>380912</v>
      </c>
      <c r="M13" s="121">
        <f>+SUM(N13:Q13)</f>
        <v>51947</v>
      </c>
      <c r="N13" s="121">
        <v>49553</v>
      </c>
      <c r="O13" s="121">
        <v>0</v>
      </c>
      <c r="P13" s="121">
        <v>2394</v>
      </c>
      <c r="Q13" s="121">
        <v>0</v>
      </c>
      <c r="R13" s="121">
        <f>+SUM(S13:U13)</f>
        <v>21846</v>
      </c>
      <c r="S13" s="121">
        <v>12584</v>
      </c>
      <c r="T13" s="121">
        <v>2355</v>
      </c>
      <c r="U13" s="121">
        <v>6907</v>
      </c>
      <c r="V13" s="121">
        <v>0</v>
      </c>
      <c r="W13" s="121">
        <f>+SUM(X13:AA13)</f>
        <v>307119</v>
      </c>
      <c r="X13" s="121">
        <v>138357</v>
      </c>
      <c r="Y13" s="121">
        <v>160068</v>
      </c>
      <c r="Z13" s="121">
        <v>8694</v>
      </c>
      <c r="AA13" s="121">
        <v>0</v>
      </c>
      <c r="AB13" s="121">
        <v>74747</v>
      </c>
      <c r="AC13" s="121">
        <v>0</v>
      </c>
      <c r="AD13" s="121">
        <v>0</v>
      </c>
      <c r="AE13" s="121">
        <f>+SUM(D13,L13,AD13)</f>
        <v>380912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2000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12239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7295</v>
      </c>
      <c r="BP13" s="121">
        <f>SUM(L13,AN13)</f>
        <v>380912</v>
      </c>
      <c r="BQ13" s="121">
        <f>SUM(M13,AO13)</f>
        <v>51947</v>
      </c>
      <c r="BR13" s="121">
        <f>SUM(N13,AP13)</f>
        <v>49553</v>
      </c>
      <c r="BS13" s="121">
        <f>SUM(O13,AQ13)</f>
        <v>0</v>
      </c>
      <c r="BT13" s="121">
        <f>SUM(P13,AR13)</f>
        <v>2394</v>
      </c>
      <c r="BU13" s="121">
        <f>SUM(Q13,AS13)</f>
        <v>0</v>
      </c>
      <c r="BV13" s="121">
        <f>SUM(R13,AT13)</f>
        <v>21846</v>
      </c>
      <c r="BW13" s="121">
        <f>SUM(S13,AU13)</f>
        <v>12584</v>
      </c>
      <c r="BX13" s="121">
        <f>SUM(T13,AV13)</f>
        <v>2355</v>
      </c>
      <c r="BY13" s="121">
        <f>SUM(U13,AW13)</f>
        <v>6907</v>
      </c>
      <c r="BZ13" s="121">
        <f>SUM(V13,AX13)</f>
        <v>0</v>
      </c>
      <c r="CA13" s="121">
        <f>SUM(W13,AY13)</f>
        <v>307119</v>
      </c>
      <c r="CB13" s="121">
        <f>SUM(X13,AZ13)</f>
        <v>138357</v>
      </c>
      <c r="CC13" s="121">
        <f>SUM(Y13,BA13)</f>
        <v>160068</v>
      </c>
      <c r="CD13" s="121">
        <f>SUM(Z13,BB13)</f>
        <v>8694</v>
      </c>
      <c r="CE13" s="121">
        <f>SUM(AA13,BC13)</f>
        <v>0</v>
      </c>
      <c r="CF13" s="121">
        <f>SUM(AB13,BD13)</f>
        <v>86986</v>
      </c>
      <c r="CG13" s="121">
        <f>SUM(AC13,BE13)</f>
        <v>0</v>
      </c>
      <c r="CH13" s="121">
        <f>SUM(AD13,BF13)</f>
        <v>0</v>
      </c>
      <c r="CI13" s="121">
        <f>SUM(AE13,BG13)</f>
        <v>380912</v>
      </c>
    </row>
    <row r="14" spans="1:8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152409</v>
      </c>
      <c r="L14" s="121">
        <f>+SUM(M14,R14,V14,W14,AC14)</f>
        <v>282049</v>
      </c>
      <c r="M14" s="121">
        <f>+SUM(N14:Q14)</f>
        <v>74131</v>
      </c>
      <c r="N14" s="121">
        <v>42350</v>
      </c>
      <c r="O14" s="121">
        <v>0</v>
      </c>
      <c r="P14" s="121">
        <v>31781</v>
      </c>
      <c r="Q14" s="121">
        <v>0</v>
      </c>
      <c r="R14" s="121">
        <f>+SUM(S14:U14)</f>
        <v>19176</v>
      </c>
      <c r="S14" s="121">
        <v>539</v>
      </c>
      <c r="T14" s="121">
        <v>18427</v>
      </c>
      <c r="U14" s="121">
        <v>210</v>
      </c>
      <c r="V14" s="121">
        <v>0</v>
      </c>
      <c r="W14" s="121">
        <f>+SUM(X14:AA14)</f>
        <v>188742</v>
      </c>
      <c r="X14" s="121">
        <v>137359</v>
      </c>
      <c r="Y14" s="121">
        <v>51383</v>
      </c>
      <c r="Z14" s="121">
        <v>0</v>
      </c>
      <c r="AA14" s="121">
        <v>0</v>
      </c>
      <c r="AB14" s="121">
        <v>71542</v>
      </c>
      <c r="AC14" s="121">
        <v>0</v>
      </c>
      <c r="AD14" s="121">
        <v>0</v>
      </c>
      <c r="AE14" s="121">
        <f>+SUM(D14,L14,AD14)</f>
        <v>282049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64018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152409</v>
      </c>
      <c r="BP14" s="121">
        <f>SUM(L14,AN14)</f>
        <v>282049</v>
      </c>
      <c r="BQ14" s="121">
        <f>SUM(M14,AO14)</f>
        <v>74131</v>
      </c>
      <c r="BR14" s="121">
        <f>SUM(N14,AP14)</f>
        <v>42350</v>
      </c>
      <c r="BS14" s="121">
        <f>SUM(O14,AQ14)</f>
        <v>0</v>
      </c>
      <c r="BT14" s="121">
        <f>SUM(P14,AR14)</f>
        <v>31781</v>
      </c>
      <c r="BU14" s="121">
        <f>SUM(Q14,AS14)</f>
        <v>0</v>
      </c>
      <c r="BV14" s="121">
        <f>SUM(R14,AT14)</f>
        <v>19176</v>
      </c>
      <c r="BW14" s="121">
        <f>SUM(S14,AU14)</f>
        <v>539</v>
      </c>
      <c r="BX14" s="121">
        <f>SUM(T14,AV14)</f>
        <v>18427</v>
      </c>
      <c r="BY14" s="121">
        <f>SUM(U14,AW14)</f>
        <v>210</v>
      </c>
      <c r="BZ14" s="121">
        <f>SUM(V14,AX14)</f>
        <v>0</v>
      </c>
      <c r="CA14" s="121">
        <f>SUM(W14,AY14)</f>
        <v>188742</v>
      </c>
      <c r="CB14" s="121">
        <f>SUM(X14,AZ14)</f>
        <v>137359</v>
      </c>
      <c r="CC14" s="121">
        <f>SUM(Y14,BA14)</f>
        <v>51383</v>
      </c>
      <c r="CD14" s="121">
        <f>SUM(Z14,BB14)</f>
        <v>0</v>
      </c>
      <c r="CE14" s="121">
        <f>SUM(AA14,BC14)</f>
        <v>0</v>
      </c>
      <c r="CF14" s="121">
        <f>SUM(AB14,BD14)</f>
        <v>135560</v>
      </c>
      <c r="CG14" s="121">
        <f>SUM(AC14,BE14)</f>
        <v>0</v>
      </c>
      <c r="CH14" s="121">
        <f>SUM(AD14,BF14)</f>
        <v>0</v>
      </c>
      <c r="CI14" s="121">
        <f>SUM(AE14,BG14)</f>
        <v>282049</v>
      </c>
    </row>
    <row r="15" spans="1:8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482601</v>
      </c>
      <c r="M15" s="121">
        <f>+SUM(N15:Q15)</f>
        <v>43143</v>
      </c>
      <c r="N15" s="121">
        <v>43143</v>
      </c>
      <c r="O15" s="121">
        <v>0</v>
      </c>
      <c r="P15" s="121">
        <v>0</v>
      </c>
      <c r="Q15" s="121">
        <v>0</v>
      </c>
      <c r="R15" s="121">
        <f>+SUM(S15:U15)</f>
        <v>2742</v>
      </c>
      <c r="S15" s="121">
        <v>837</v>
      </c>
      <c r="T15" s="121">
        <v>0</v>
      </c>
      <c r="U15" s="121">
        <v>1905</v>
      </c>
      <c r="V15" s="121">
        <v>0</v>
      </c>
      <c r="W15" s="121">
        <f>+SUM(X15:AA15)</f>
        <v>436716</v>
      </c>
      <c r="X15" s="121">
        <v>138633</v>
      </c>
      <c r="Y15" s="121">
        <v>281072</v>
      </c>
      <c r="Z15" s="121">
        <v>17011</v>
      </c>
      <c r="AA15" s="121">
        <v>0</v>
      </c>
      <c r="AB15" s="121">
        <v>75368</v>
      </c>
      <c r="AC15" s="121">
        <v>0</v>
      </c>
      <c r="AD15" s="121">
        <v>0</v>
      </c>
      <c r="AE15" s="121">
        <f>+SUM(D15,L15,AD15)</f>
        <v>482601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165921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482601</v>
      </c>
      <c r="BQ15" s="121">
        <f>SUM(M15,AO15)</f>
        <v>43143</v>
      </c>
      <c r="BR15" s="121">
        <f>SUM(N15,AP15)</f>
        <v>43143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2742</v>
      </c>
      <c r="BW15" s="121">
        <f>SUM(S15,AU15)</f>
        <v>837</v>
      </c>
      <c r="BX15" s="121">
        <f>SUM(T15,AV15)</f>
        <v>0</v>
      </c>
      <c r="BY15" s="121">
        <f>SUM(U15,AW15)</f>
        <v>1905</v>
      </c>
      <c r="BZ15" s="121">
        <f>SUM(V15,AX15)</f>
        <v>0</v>
      </c>
      <c r="CA15" s="121">
        <f>SUM(W15,AY15)</f>
        <v>436716</v>
      </c>
      <c r="CB15" s="121">
        <f>SUM(X15,AZ15)</f>
        <v>138633</v>
      </c>
      <c r="CC15" s="121">
        <f>SUM(Y15,BA15)</f>
        <v>281072</v>
      </c>
      <c r="CD15" s="121">
        <f>SUM(Z15,BB15)</f>
        <v>17011</v>
      </c>
      <c r="CE15" s="121">
        <f>SUM(AA15,BC15)</f>
        <v>0</v>
      </c>
      <c r="CF15" s="121">
        <f>SUM(AB15,BD15)</f>
        <v>241289</v>
      </c>
      <c r="CG15" s="121">
        <f>SUM(AC15,BE15)</f>
        <v>0</v>
      </c>
      <c r="CH15" s="121">
        <f>SUM(AD15,BF15)</f>
        <v>0</v>
      </c>
      <c r="CI15" s="121">
        <f>SUM(AE15,BG15)</f>
        <v>482601</v>
      </c>
    </row>
    <row r="16" spans="1:8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142166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102743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244909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134827</v>
      </c>
      <c r="M17" s="121">
        <f>+SUM(N17:Q17)</f>
        <v>15706</v>
      </c>
      <c r="N17" s="121">
        <v>15706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119121</v>
      </c>
      <c r="X17" s="121">
        <v>119121</v>
      </c>
      <c r="Y17" s="121">
        <v>0</v>
      </c>
      <c r="Z17" s="121">
        <v>0</v>
      </c>
      <c r="AA17" s="121">
        <v>0</v>
      </c>
      <c r="AB17" s="121">
        <v>65217</v>
      </c>
      <c r="AC17" s="121">
        <v>0</v>
      </c>
      <c r="AD17" s="121">
        <v>9305</v>
      </c>
      <c r="AE17" s="121">
        <f>+SUM(D17,L17,AD17)</f>
        <v>144132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3121</v>
      </c>
      <c r="AO17" s="121">
        <f>+SUM(AP17:AS17)</f>
        <v>3121</v>
      </c>
      <c r="AP17" s="121">
        <v>3121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19604</v>
      </c>
      <c r="BE17" s="121">
        <v>0</v>
      </c>
      <c r="BF17" s="121">
        <v>0</v>
      </c>
      <c r="BG17" s="121">
        <f>+SUM(BF17,AN17,AF17)</f>
        <v>3121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137948</v>
      </c>
      <c r="BQ17" s="121">
        <f>SUM(M17,AO17)</f>
        <v>18827</v>
      </c>
      <c r="BR17" s="121">
        <f>SUM(N17,AP17)</f>
        <v>18827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119121</v>
      </c>
      <c r="CB17" s="121">
        <f>SUM(X17,AZ17)</f>
        <v>119121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84821</v>
      </c>
      <c r="CG17" s="121">
        <f>SUM(AC17,BE17)</f>
        <v>0</v>
      </c>
      <c r="CH17" s="121">
        <f>SUM(AD17,BF17)</f>
        <v>9305</v>
      </c>
      <c r="CI17" s="121">
        <f>SUM(AE17,BG17)</f>
        <v>147253</v>
      </c>
    </row>
    <row r="18" spans="1:8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87318</v>
      </c>
      <c r="M18" s="121">
        <f>+SUM(N18:Q18)</f>
        <v>5298</v>
      </c>
      <c r="N18" s="121">
        <v>5298</v>
      </c>
      <c r="O18" s="121">
        <v>0</v>
      </c>
      <c r="P18" s="121">
        <v>0</v>
      </c>
      <c r="Q18" s="121">
        <v>0</v>
      </c>
      <c r="R18" s="121">
        <f>+SUM(S18:U18)</f>
        <v>82020</v>
      </c>
      <c r="S18" s="121">
        <v>66134</v>
      </c>
      <c r="T18" s="121">
        <v>15886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249126</v>
      </c>
      <c r="AC18" s="121">
        <v>0</v>
      </c>
      <c r="AD18" s="121">
        <v>0</v>
      </c>
      <c r="AE18" s="121">
        <f>+SUM(D18,L18,AD18)</f>
        <v>87318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53598</v>
      </c>
      <c r="AO18" s="121">
        <f>+SUM(AP18:AS18)</f>
        <v>5716</v>
      </c>
      <c r="AP18" s="121">
        <v>5716</v>
      </c>
      <c r="AQ18" s="121">
        <v>0</v>
      </c>
      <c r="AR18" s="121">
        <v>0</v>
      </c>
      <c r="AS18" s="121">
        <v>0</v>
      </c>
      <c r="AT18" s="121">
        <f>+SUM(AU18:AW18)</f>
        <v>25597</v>
      </c>
      <c r="AU18" s="121">
        <v>0</v>
      </c>
      <c r="AV18" s="121">
        <v>25597</v>
      </c>
      <c r="AW18" s="121">
        <v>0</v>
      </c>
      <c r="AX18" s="121">
        <v>0</v>
      </c>
      <c r="AY18" s="121">
        <f>+SUM(AZ18:BC18)</f>
        <v>22285</v>
      </c>
      <c r="AZ18" s="121">
        <v>759</v>
      </c>
      <c r="BA18" s="121">
        <v>0</v>
      </c>
      <c r="BB18" s="121">
        <v>21526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53598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140916</v>
      </c>
      <c r="BQ18" s="121">
        <f>SUM(M18,AO18)</f>
        <v>11014</v>
      </c>
      <c r="BR18" s="121">
        <f>SUM(N18,AP18)</f>
        <v>11014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107617</v>
      </c>
      <c r="BW18" s="121">
        <f>SUM(S18,AU18)</f>
        <v>66134</v>
      </c>
      <c r="BX18" s="121">
        <f>SUM(T18,AV18)</f>
        <v>41483</v>
      </c>
      <c r="BY18" s="121">
        <f>SUM(U18,AW18)</f>
        <v>0</v>
      </c>
      <c r="BZ18" s="121">
        <f>SUM(V18,AX18)</f>
        <v>0</v>
      </c>
      <c r="CA18" s="121">
        <f>SUM(W18,AY18)</f>
        <v>22285</v>
      </c>
      <c r="CB18" s="121">
        <f>SUM(X18,AZ18)</f>
        <v>759</v>
      </c>
      <c r="CC18" s="121">
        <f>SUM(Y18,BA18)</f>
        <v>0</v>
      </c>
      <c r="CD18" s="121">
        <f>SUM(Z18,BB18)</f>
        <v>21526</v>
      </c>
      <c r="CE18" s="121">
        <f>SUM(AA18,BC18)</f>
        <v>0</v>
      </c>
      <c r="CF18" s="121">
        <f>SUM(AB18,BD18)</f>
        <v>249126</v>
      </c>
      <c r="CG18" s="121">
        <f>SUM(AC18,BE18)</f>
        <v>0</v>
      </c>
      <c r="CH18" s="121">
        <f>SUM(AD18,BF18)</f>
        <v>0</v>
      </c>
      <c r="CI18" s="121">
        <f>SUM(AE18,BG18)</f>
        <v>140916</v>
      </c>
    </row>
    <row r="19" spans="1:8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161356</v>
      </c>
      <c r="L19" s="121">
        <f>+SUM(M19,R19,V19,W19,AC19)</f>
        <v>171197</v>
      </c>
      <c r="M19" s="121">
        <f>+SUM(N19:Q19)</f>
        <v>30726</v>
      </c>
      <c r="N19" s="121">
        <v>27754</v>
      </c>
      <c r="O19" s="121">
        <v>0</v>
      </c>
      <c r="P19" s="121">
        <v>0</v>
      </c>
      <c r="Q19" s="121">
        <v>2972</v>
      </c>
      <c r="R19" s="121">
        <f>+SUM(S19:U19)</f>
        <v>22766</v>
      </c>
      <c r="S19" s="121">
        <v>5208</v>
      </c>
      <c r="T19" s="121">
        <v>4780</v>
      </c>
      <c r="U19" s="121">
        <v>12778</v>
      </c>
      <c r="V19" s="121">
        <v>165</v>
      </c>
      <c r="W19" s="121">
        <f>+SUM(X19:AA19)</f>
        <v>117540</v>
      </c>
      <c r="X19" s="121">
        <v>88789</v>
      </c>
      <c r="Y19" s="121">
        <v>18345</v>
      </c>
      <c r="Z19" s="121">
        <v>10406</v>
      </c>
      <c r="AA19" s="121">
        <v>0</v>
      </c>
      <c r="AB19" s="121">
        <v>262185</v>
      </c>
      <c r="AC19" s="121">
        <v>0</v>
      </c>
      <c r="AD19" s="121">
        <v>5294</v>
      </c>
      <c r="AE19" s="121">
        <f>+SUM(D19,L19,AD19)</f>
        <v>176491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79523</v>
      </c>
      <c r="AO19" s="121">
        <f>+SUM(AP19:AS19)</f>
        <v>2304</v>
      </c>
      <c r="AP19" s="121">
        <v>0</v>
      </c>
      <c r="AQ19" s="121">
        <v>0</v>
      </c>
      <c r="AR19" s="121">
        <v>2304</v>
      </c>
      <c r="AS19" s="121">
        <v>0</v>
      </c>
      <c r="AT19" s="121">
        <f>+SUM(AU19:AW19)</f>
        <v>17923</v>
      </c>
      <c r="AU19" s="121">
        <v>0</v>
      </c>
      <c r="AV19" s="121">
        <v>17923</v>
      </c>
      <c r="AW19" s="121">
        <v>0</v>
      </c>
      <c r="AX19" s="121">
        <v>0</v>
      </c>
      <c r="AY19" s="121">
        <f>+SUM(AZ19:BC19)</f>
        <v>59296</v>
      </c>
      <c r="AZ19" s="121">
        <v>0</v>
      </c>
      <c r="BA19" s="121">
        <v>59296</v>
      </c>
      <c r="BB19" s="121">
        <v>0</v>
      </c>
      <c r="BC19" s="121">
        <v>0</v>
      </c>
      <c r="BD19" s="121">
        <v>0</v>
      </c>
      <c r="BE19" s="121">
        <v>0</v>
      </c>
      <c r="BF19" s="121">
        <v>57</v>
      </c>
      <c r="BG19" s="121">
        <f>+SUM(BF19,AN19,AF19)</f>
        <v>79580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161356</v>
      </c>
      <c r="BP19" s="121">
        <f>SUM(L19,AN19)</f>
        <v>250720</v>
      </c>
      <c r="BQ19" s="121">
        <f>SUM(M19,AO19)</f>
        <v>33030</v>
      </c>
      <c r="BR19" s="121">
        <f>SUM(N19,AP19)</f>
        <v>27754</v>
      </c>
      <c r="BS19" s="121">
        <f>SUM(O19,AQ19)</f>
        <v>0</v>
      </c>
      <c r="BT19" s="121">
        <f>SUM(P19,AR19)</f>
        <v>2304</v>
      </c>
      <c r="BU19" s="121">
        <f>SUM(Q19,AS19)</f>
        <v>2972</v>
      </c>
      <c r="BV19" s="121">
        <f>SUM(R19,AT19)</f>
        <v>40689</v>
      </c>
      <c r="BW19" s="121">
        <f>SUM(S19,AU19)</f>
        <v>5208</v>
      </c>
      <c r="BX19" s="121">
        <f>SUM(T19,AV19)</f>
        <v>22703</v>
      </c>
      <c r="BY19" s="121">
        <f>SUM(U19,AW19)</f>
        <v>12778</v>
      </c>
      <c r="BZ19" s="121">
        <f>SUM(V19,AX19)</f>
        <v>165</v>
      </c>
      <c r="CA19" s="121">
        <f>SUM(W19,AY19)</f>
        <v>176836</v>
      </c>
      <c r="CB19" s="121">
        <f>SUM(X19,AZ19)</f>
        <v>88789</v>
      </c>
      <c r="CC19" s="121">
        <f>SUM(Y19,BA19)</f>
        <v>77641</v>
      </c>
      <c r="CD19" s="121">
        <f>SUM(Z19,BB19)</f>
        <v>10406</v>
      </c>
      <c r="CE19" s="121">
        <f>SUM(AA19,BC19)</f>
        <v>0</v>
      </c>
      <c r="CF19" s="121">
        <f>SUM(AB19,BD19)</f>
        <v>262185</v>
      </c>
      <c r="CG19" s="121">
        <f>SUM(AC19,BE19)</f>
        <v>0</v>
      </c>
      <c r="CH19" s="121">
        <f>SUM(AD19,BF19)</f>
        <v>5351</v>
      </c>
      <c r="CI19" s="121">
        <f>SUM(AE19,BG19)</f>
        <v>256071</v>
      </c>
    </row>
    <row r="20" spans="1:8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59497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59497</v>
      </c>
      <c r="X20" s="121">
        <v>55202</v>
      </c>
      <c r="Y20" s="121">
        <v>4215</v>
      </c>
      <c r="Z20" s="121">
        <v>80</v>
      </c>
      <c r="AA20" s="121">
        <v>0</v>
      </c>
      <c r="AB20" s="121">
        <v>212030</v>
      </c>
      <c r="AC20" s="121">
        <v>0</v>
      </c>
      <c r="AD20" s="121">
        <v>0</v>
      </c>
      <c r="AE20" s="121">
        <f>+SUM(D20,L20,AD20)</f>
        <v>59497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64116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59497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59497</v>
      </c>
      <c r="CB20" s="121">
        <f>SUM(X20,AZ20)</f>
        <v>55202</v>
      </c>
      <c r="CC20" s="121">
        <f>SUM(Y20,BA20)</f>
        <v>4215</v>
      </c>
      <c r="CD20" s="121">
        <f>SUM(Z20,BB20)</f>
        <v>80</v>
      </c>
      <c r="CE20" s="121">
        <f>SUM(AA20,BC20)</f>
        <v>0</v>
      </c>
      <c r="CF20" s="121">
        <f>SUM(AB20,BD20)</f>
        <v>276146</v>
      </c>
      <c r="CG20" s="121">
        <f>SUM(AC20,BE20)</f>
        <v>0</v>
      </c>
      <c r="CH20" s="121">
        <f>SUM(AD20,BF20)</f>
        <v>0</v>
      </c>
      <c r="CI20" s="121">
        <f>SUM(AE20,BG20)</f>
        <v>59497</v>
      </c>
    </row>
    <row r="21" spans="1:8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+SUM(E21,J21)</f>
        <v>7997</v>
      </c>
      <c r="E21" s="121">
        <f>+SUM(F21:I21)</f>
        <v>7997</v>
      </c>
      <c r="F21" s="121">
        <v>0</v>
      </c>
      <c r="G21" s="121">
        <v>7997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209712</v>
      </c>
      <c r="M21" s="121">
        <f>+SUM(N21:Q21)</f>
        <v>18932</v>
      </c>
      <c r="N21" s="121">
        <v>15850</v>
      </c>
      <c r="O21" s="121">
        <v>3082</v>
      </c>
      <c r="P21" s="121">
        <v>0</v>
      </c>
      <c r="Q21" s="121">
        <v>0</v>
      </c>
      <c r="R21" s="121">
        <f>+SUM(S21:U21)</f>
        <v>16055</v>
      </c>
      <c r="S21" s="121">
        <v>2763</v>
      </c>
      <c r="T21" s="121">
        <v>7099</v>
      </c>
      <c r="U21" s="121">
        <v>6193</v>
      </c>
      <c r="V21" s="121">
        <v>0</v>
      </c>
      <c r="W21" s="121">
        <f>+SUM(X21:AA21)</f>
        <v>174725</v>
      </c>
      <c r="X21" s="121">
        <v>102570</v>
      </c>
      <c r="Y21" s="121">
        <v>71487</v>
      </c>
      <c r="Z21" s="121">
        <v>668</v>
      </c>
      <c r="AA21" s="121">
        <v>0</v>
      </c>
      <c r="AB21" s="121">
        <v>185509</v>
      </c>
      <c r="AC21" s="121">
        <v>0</v>
      </c>
      <c r="AD21" s="121">
        <v>4616</v>
      </c>
      <c r="AE21" s="121">
        <f>+SUM(D21,L21,AD21)</f>
        <v>222325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3000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20843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7997</v>
      </c>
      <c r="BI21" s="121">
        <f>SUM(E21,AG21)</f>
        <v>7997</v>
      </c>
      <c r="BJ21" s="121">
        <f>SUM(F21,AH21)</f>
        <v>0</v>
      </c>
      <c r="BK21" s="121">
        <f>SUM(G21,AI21)</f>
        <v>7997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3000</v>
      </c>
      <c r="BP21" s="121">
        <f>SUM(L21,AN21)</f>
        <v>209712</v>
      </c>
      <c r="BQ21" s="121">
        <f>SUM(M21,AO21)</f>
        <v>18932</v>
      </c>
      <c r="BR21" s="121">
        <f>SUM(N21,AP21)</f>
        <v>15850</v>
      </c>
      <c r="BS21" s="121">
        <f>SUM(O21,AQ21)</f>
        <v>3082</v>
      </c>
      <c r="BT21" s="121">
        <f>SUM(P21,AR21)</f>
        <v>0</v>
      </c>
      <c r="BU21" s="121">
        <f>SUM(Q21,AS21)</f>
        <v>0</v>
      </c>
      <c r="BV21" s="121">
        <f>SUM(R21,AT21)</f>
        <v>16055</v>
      </c>
      <c r="BW21" s="121">
        <f>SUM(S21,AU21)</f>
        <v>2763</v>
      </c>
      <c r="BX21" s="121">
        <f>SUM(T21,AV21)</f>
        <v>7099</v>
      </c>
      <c r="BY21" s="121">
        <f>SUM(U21,AW21)</f>
        <v>6193</v>
      </c>
      <c r="BZ21" s="121">
        <f>SUM(V21,AX21)</f>
        <v>0</v>
      </c>
      <c r="CA21" s="121">
        <f>SUM(W21,AY21)</f>
        <v>174725</v>
      </c>
      <c r="CB21" s="121">
        <f>SUM(X21,AZ21)</f>
        <v>102570</v>
      </c>
      <c r="CC21" s="121">
        <f>SUM(Y21,BA21)</f>
        <v>71487</v>
      </c>
      <c r="CD21" s="121">
        <f>SUM(Z21,BB21)</f>
        <v>668</v>
      </c>
      <c r="CE21" s="121">
        <f>SUM(AA21,BC21)</f>
        <v>0</v>
      </c>
      <c r="CF21" s="121">
        <f>SUM(AB21,BD21)</f>
        <v>206352</v>
      </c>
      <c r="CG21" s="121">
        <f>SUM(AC21,BE21)</f>
        <v>0</v>
      </c>
      <c r="CH21" s="121">
        <f>SUM(AD21,BF21)</f>
        <v>4616</v>
      </c>
      <c r="CI21" s="121">
        <f>SUM(AE21,BG21)</f>
        <v>222325</v>
      </c>
    </row>
    <row r="22" spans="1:8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329444</v>
      </c>
      <c r="M22" s="121">
        <f>+SUM(N22:Q22)</f>
        <v>48634</v>
      </c>
      <c r="N22" s="121">
        <v>48634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280810</v>
      </c>
      <c r="X22" s="121">
        <v>176838</v>
      </c>
      <c r="Y22" s="121">
        <v>103972</v>
      </c>
      <c r="Z22" s="121">
        <v>0</v>
      </c>
      <c r="AA22" s="121">
        <v>0</v>
      </c>
      <c r="AB22" s="121">
        <v>116478</v>
      </c>
      <c r="AC22" s="121">
        <v>0</v>
      </c>
      <c r="AD22" s="121">
        <v>0</v>
      </c>
      <c r="AE22" s="121">
        <f>+SUM(D22,L22,AD22)</f>
        <v>329444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83478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63917</v>
      </c>
      <c r="AU22" s="121">
        <v>0</v>
      </c>
      <c r="AV22" s="121">
        <v>63917</v>
      </c>
      <c r="AW22" s="121">
        <v>0</v>
      </c>
      <c r="AX22" s="121">
        <v>0</v>
      </c>
      <c r="AY22" s="121">
        <f>+SUM(AZ22:BC22)</f>
        <v>19561</v>
      </c>
      <c r="AZ22" s="121">
        <v>0</v>
      </c>
      <c r="BA22" s="121">
        <v>19561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83478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412922</v>
      </c>
      <c r="BQ22" s="121">
        <f>SUM(M22,AO22)</f>
        <v>48634</v>
      </c>
      <c r="BR22" s="121">
        <f>SUM(N22,AP22)</f>
        <v>48634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63917</v>
      </c>
      <c r="BW22" s="121">
        <f>SUM(S22,AU22)</f>
        <v>0</v>
      </c>
      <c r="BX22" s="121">
        <f>SUM(T22,AV22)</f>
        <v>63917</v>
      </c>
      <c r="BY22" s="121">
        <f>SUM(U22,AW22)</f>
        <v>0</v>
      </c>
      <c r="BZ22" s="121">
        <f>SUM(V22,AX22)</f>
        <v>0</v>
      </c>
      <c r="CA22" s="121">
        <f>SUM(W22,AY22)</f>
        <v>300371</v>
      </c>
      <c r="CB22" s="121">
        <f>SUM(X22,AZ22)</f>
        <v>176838</v>
      </c>
      <c r="CC22" s="121">
        <f>SUM(Y22,BA22)</f>
        <v>123533</v>
      </c>
      <c r="CD22" s="121">
        <f>SUM(Z22,BB22)</f>
        <v>0</v>
      </c>
      <c r="CE22" s="121">
        <f>SUM(AA22,BC22)</f>
        <v>0</v>
      </c>
      <c r="CF22" s="121">
        <f>SUM(AB22,BD22)</f>
        <v>116478</v>
      </c>
      <c r="CG22" s="121">
        <f>SUM(AC22,BE22)</f>
        <v>0</v>
      </c>
      <c r="CH22" s="121">
        <f>SUM(AD22,BF22)</f>
        <v>0</v>
      </c>
      <c r="CI22" s="121">
        <f>SUM(AE22,BG22)</f>
        <v>412922</v>
      </c>
    </row>
    <row r="23" spans="1:8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+SUM(E23,J23)</f>
        <v>5720</v>
      </c>
      <c r="E23" s="121">
        <f>+SUM(F23:I23)</f>
        <v>5720</v>
      </c>
      <c r="F23" s="121">
        <v>0</v>
      </c>
      <c r="G23" s="121">
        <v>0</v>
      </c>
      <c r="H23" s="121">
        <v>5720</v>
      </c>
      <c r="I23" s="121">
        <v>0</v>
      </c>
      <c r="J23" s="121">
        <v>0</v>
      </c>
      <c r="K23" s="121">
        <v>52683</v>
      </c>
      <c r="L23" s="121">
        <f>+SUM(M23,R23,V23,W23,AC23)</f>
        <v>405755</v>
      </c>
      <c r="M23" s="121">
        <f>+SUM(N23:Q23)</f>
        <v>50196</v>
      </c>
      <c r="N23" s="121">
        <v>45857</v>
      </c>
      <c r="O23" s="121">
        <v>0</v>
      </c>
      <c r="P23" s="121">
        <v>0</v>
      </c>
      <c r="Q23" s="121">
        <v>4339</v>
      </c>
      <c r="R23" s="121">
        <f>+SUM(S23:U23)</f>
        <v>49989</v>
      </c>
      <c r="S23" s="121">
        <v>761</v>
      </c>
      <c r="T23" s="121">
        <v>0</v>
      </c>
      <c r="U23" s="121">
        <v>49228</v>
      </c>
      <c r="V23" s="121">
        <v>0</v>
      </c>
      <c r="W23" s="121">
        <f>+SUM(X23:AA23)</f>
        <v>305570</v>
      </c>
      <c r="X23" s="121">
        <v>256503</v>
      </c>
      <c r="Y23" s="121">
        <v>45596</v>
      </c>
      <c r="Z23" s="121">
        <v>3471</v>
      </c>
      <c r="AA23" s="121">
        <v>0</v>
      </c>
      <c r="AB23" s="121">
        <v>290191</v>
      </c>
      <c r="AC23" s="121">
        <v>0</v>
      </c>
      <c r="AD23" s="121">
        <v>0</v>
      </c>
      <c r="AE23" s="121">
        <f>+SUM(D23,L23,AD23)</f>
        <v>411475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225212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5720</v>
      </c>
      <c r="BI23" s="121">
        <f>SUM(E23,AG23)</f>
        <v>5720</v>
      </c>
      <c r="BJ23" s="121">
        <f>SUM(F23,AH23)</f>
        <v>0</v>
      </c>
      <c r="BK23" s="121">
        <f>SUM(G23,AI23)</f>
        <v>0</v>
      </c>
      <c r="BL23" s="121">
        <f>SUM(H23,AJ23)</f>
        <v>5720</v>
      </c>
      <c r="BM23" s="121">
        <f>SUM(I23,AK23)</f>
        <v>0</v>
      </c>
      <c r="BN23" s="121">
        <f>SUM(J23,AL23)</f>
        <v>0</v>
      </c>
      <c r="BO23" s="121">
        <f>SUM(K23,AM23)</f>
        <v>52683</v>
      </c>
      <c r="BP23" s="121">
        <f>SUM(L23,AN23)</f>
        <v>405755</v>
      </c>
      <c r="BQ23" s="121">
        <f>SUM(M23,AO23)</f>
        <v>50196</v>
      </c>
      <c r="BR23" s="121">
        <f>SUM(N23,AP23)</f>
        <v>45857</v>
      </c>
      <c r="BS23" s="121">
        <f>SUM(O23,AQ23)</f>
        <v>0</v>
      </c>
      <c r="BT23" s="121">
        <f>SUM(P23,AR23)</f>
        <v>0</v>
      </c>
      <c r="BU23" s="121">
        <f>SUM(Q23,AS23)</f>
        <v>4339</v>
      </c>
      <c r="BV23" s="121">
        <f>SUM(R23,AT23)</f>
        <v>49989</v>
      </c>
      <c r="BW23" s="121">
        <f>SUM(S23,AU23)</f>
        <v>761</v>
      </c>
      <c r="BX23" s="121">
        <f>SUM(T23,AV23)</f>
        <v>0</v>
      </c>
      <c r="BY23" s="121">
        <f>SUM(U23,AW23)</f>
        <v>49228</v>
      </c>
      <c r="BZ23" s="121">
        <f>SUM(V23,AX23)</f>
        <v>0</v>
      </c>
      <c r="CA23" s="121">
        <f>SUM(W23,AY23)</f>
        <v>305570</v>
      </c>
      <c r="CB23" s="121">
        <f>SUM(X23,AZ23)</f>
        <v>256503</v>
      </c>
      <c r="CC23" s="121">
        <f>SUM(Y23,BA23)</f>
        <v>45596</v>
      </c>
      <c r="CD23" s="121">
        <f>SUM(Z23,BB23)</f>
        <v>3471</v>
      </c>
      <c r="CE23" s="121">
        <f>SUM(AA23,BC23)</f>
        <v>0</v>
      </c>
      <c r="CF23" s="121">
        <f>SUM(AB23,BD23)</f>
        <v>515403</v>
      </c>
      <c r="CG23" s="121">
        <f>SUM(AC23,BE23)</f>
        <v>0</v>
      </c>
      <c r="CH23" s="121">
        <f>SUM(AD23,BF23)</f>
        <v>0</v>
      </c>
      <c r="CI23" s="121">
        <f>SUM(AE23,BG23)</f>
        <v>411475</v>
      </c>
    </row>
    <row r="24" spans="1:8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191687</v>
      </c>
      <c r="L24" s="121">
        <f>+SUM(M24,R24,V24,W24,AC24)</f>
        <v>195009</v>
      </c>
      <c r="M24" s="121">
        <f>+SUM(N24:Q24)</f>
        <v>64867</v>
      </c>
      <c r="N24" s="121">
        <v>64867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130142</v>
      </c>
      <c r="X24" s="121">
        <v>112489</v>
      </c>
      <c r="Y24" s="121">
        <v>14874</v>
      </c>
      <c r="Z24" s="121">
        <v>115</v>
      </c>
      <c r="AA24" s="121">
        <v>2664</v>
      </c>
      <c r="AB24" s="121">
        <v>312924</v>
      </c>
      <c r="AC24" s="121">
        <v>0</v>
      </c>
      <c r="AD24" s="121">
        <v>0</v>
      </c>
      <c r="AE24" s="121">
        <f>+SUM(D24,L24,AD24)</f>
        <v>195009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17097</v>
      </c>
      <c r="AO24" s="121">
        <f>+SUM(AP24:AS24)</f>
        <v>16217</v>
      </c>
      <c r="AP24" s="121">
        <v>16217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880</v>
      </c>
      <c r="AZ24" s="121">
        <v>880</v>
      </c>
      <c r="BA24" s="121">
        <v>0</v>
      </c>
      <c r="BB24" s="121">
        <v>0</v>
      </c>
      <c r="BC24" s="121">
        <v>0</v>
      </c>
      <c r="BD24" s="121">
        <v>66023</v>
      </c>
      <c r="BE24" s="121">
        <v>0</v>
      </c>
      <c r="BF24" s="121">
        <v>1514</v>
      </c>
      <c r="BG24" s="121">
        <f>+SUM(BF24,AN24,AF24)</f>
        <v>18611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191687</v>
      </c>
      <c r="BP24" s="121">
        <f>SUM(L24,AN24)</f>
        <v>212106</v>
      </c>
      <c r="BQ24" s="121">
        <f>SUM(M24,AO24)</f>
        <v>81084</v>
      </c>
      <c r="BR24" s="121">
        <f>SUM(N24,AP24)</f>
        <v>81084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131022</v>
      </c>
      <c r="CB24" s="121">
        <f>SUM(X24,AZ24)</f>
        <v>113369</v>
      </c>
      <c r="CC24" s="121">
        <f>SUM(Y24,BA24)</f>
        <v>14874</v>
      </c>
      <c r="CD24" s="121">
        <f>SUM(Z24,BB24)</f>
        <v>115</v>
      </c>
      <c r="CE24" s="121">
        <f>SUM(AA24,BC24)</f>
        <v>2664</v>
      </c>
      <c r="CF24" s="121">
        <f>SUM(AB24,BD24)</f>
        <v>378947</v>
      </c>
      <c r="CG24" s="121">
        <f>SUM(AC24,BE24)</f>
        <v>0</v>
      </c>
      <c r="CH24" s="121">
        <f>SUM(AD24,BF24)</f>
        <v>1514</v>
      </c>
      <c r="CI24" s="121">
        <f>SUM(AE24,BG24)</f>
        <v>213620</v>
      </c>
    </row>
    <row r="25" spans="1:8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156588</v>
      </c>
      <c r="M25" s="121">
        <f>+SUM(N25:Q25)</f>
        <v>26394</v>
      </c>
      <c r="N25" s="121">
        <v>26394</v>
      </c>
      <c r="O25" s="121">
        <v>0</v>
      </c>
      <c r="P25" s="121">
        <v>0</v>
      </c>
      <c r="Q25" s="121">
        <v>0</v>
      </c>
      <c r="R25" s="121">
        <f>+SUM(S25:U25)</f>
        <v>10200</v>
      </c>
      <c r="S25" s="121">
        <v>0</v>
      </c>
      <c r="T25" s="121">
        <v>803</v>
      </c>
      <c r="U25" s="121">
        <v>9397</v>
      </c>
      <c r="V25" s="121">
        <v>0</v>
      </c>
      <c r="W25" s="121">
        <f>+SUM(X25:AA25)</f>
        <v>119994</v>
      </c>
      <c r="X25" s="121">
        <v>69124</v>
      </c>
      <c r="Y25" s="121">
        <v>24894</v>
      </c>
      <c r="Z25" s="121">
        <v>21071</v>
      </c>
      <c r="AA25" s="121">
        <v>4905</v>
      </c>
      <c r="AB25" s="121">
        <v>211532</v>
      </c>
      <c r="AC25" s="121">
        <v>0</v>
      </c>
      <c r="AD25" s="121">
        <v>0</v>
      </c>
      <c r="AE25" s="121">
        <f>+SUM(D25,L25,AD25)</f>
        <v>156588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85879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156588</v>
      </c>
      <c r="BQ25" s="121">
        <f>SUM(M25,AO25)</f>
        <v>26394</v>
      </c>
      <c r="BR25" s="121">
        <f>SUM(N25,AP25)</f>
        <v>26394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10200</v>
      </c>
      <c r="BW25" s="121">
        <f>SUM(S25,AU25)</f>
        <v>0</v>
      </c>
      <c r="BX25" s="121">
        <f>SUM(T25,AV25)</f>
        <v>803</v>
      </c>
      <c r="BY25" s="121">
        <f>SUM(U25,AW25)</f>
        <v>9397</v>
      </c>
      <c r="BZ25" s="121">
        <f>SUM(V25,AX25)</f>
        <v>0</v>
      </c>
      <c r="CA25" s="121">
        <f>SUM(W25,AY25)</f>
        <v>119994</v>
      </c>
      <c r="CB25" s="121">
        <f>SUM(X25,AZ25)</f>
        <v>69124</v>
      </c>
      <c r="CC25" s="121">
        <f>SUM(Y25,BA25)</f>
        <v>24894</v>
      </c>
      <c r="CD25" s="121">
        <f>SUM(Z25,BB25)</f>
        <v>21071</v>
      </c>
      <c r="CE25" s="121">
        <f>SUM(AA25,BC25)</f>
        <v>4905</v>
      </c>
      <c r="CF25" s="121">
        <f>SUM(AB25,BD25)</f>
        <v>297411</v>
      </c>
      <c r="CG25" s="121">
        <f>SUM(AC25,BE25)</f>
        <v>0</v>
      </c>
      <c r="CH25" s="121">
        <f>SUM(AD25,BF25)</f>
        <v>0</v>
      </c>
      <c r="CI25" s="121">
        <f>SUM(AE25,BG25)</f>
        <v>156588</v>
      </c>
    </row>
    <row r="26" spans="1:8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5813</v>
      </c>
      <c r="L26" s="121">
        <f>+SUM(M26,R26,V26,W26,AC26)</f>
        <v>409674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10076</v>
      </c>
      <c r="S26" s="121">
        <v>3548</v>
      </c>
      <c r="T26" s="121">
        <v>4947</v>
      </c>
      <c r="U26" s="121">
        <v>1581</v>
      </c>
      <c r="V26" s="121">
        <v>0</v>
      </c>
      <c r="W26" s="121">
        <f>+SUM(X26:AA26)</f>
        <v>396476</v>
      </c>
      <c r="X26" s="121">
        <v>319931</v>
      </c>
      <c r="Y26" s="121">
        <v>61255</v>
      </c>
      <c r="Z26" s="121">
        <v>4725</v>
      </c>
      <c r="AA26" s="121">
        <v>10565</v>
      </c>
      <c r="AB26" s="121">
        <v>263667</v>
      </c>
      <c r="AC26" s="121">
        <v>3122</v>
      </c>
      <c r="AD26" s="121">
        <v>28634</v>
      </c>
      <c r="AE26" s="121">
        <f>+SUM(D26,L26,AD26)</f>
        <v>438308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110839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5813</v>
      </c>
      <c r="BP26" s="121">
        <f>SUM(L26,AN26)</f>
        <v>409674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10076</v>
      </c>
      <c r="BW26" s="121">
        <f>SUM(S26,AU26)</f>
        <v>3548</v>
      </c>
      <c r="BX26" s="121">
        <f>SUM(T26,AV26)</f>
        <v>4947</v>
      </c>
      <c r="BY26" s="121">
        <f>SUM(U26,AW26)</f>
        <v>1581</v>
      </c>
      <c r="BZ26" s="121">
        <f>SUM(V26,AX26)</f>
        <v>0</v>
      </c>
      <c r="CA26" s="121">
        <f>SUM(W26,AY26)</f>
        <v>396476</v>
      </c>
      <c r="CB26" s="121">
        <f>SUM(X26,AZ26)</f>
        <v>319931</v>
      </c>
      <c r="CC26" s="121">
        <f>SUM(Y26,BA26)</f>
        <v>61255</v>
      </c>
      <c r="CD26" s="121">
        <f>SUM(Z26,BB26)</f>
        <v>4725</v>
      </c>
      <c r="CE26" s="121">
        <f>SUM(AA26,BC26)</f>
        <v>10565</v>
      </c>
      <c r="CF26" s="121">
        <f>SUM(AB26,BD26)</f>
        <v>374506</v>
      </c>
      <c r="CG26" s="121">
        <f>SUM(AC26,BE26)</f>
        <v>3122</v>
      </c>
      <c r="CH26" s="121">
        <f>SUM(AD26,BF26)</f>
        <v>28634</v>
      </c>
      <c r="CI26" s="121">
        <f>SUM(AE26,BG26)</f>
        <v>438308</v>
      </c>
    </row>
    <row r="27" spans="1:8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68332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68332</v>
      </c>
      <c r="X27" s="121">
        <v>67487</v>
      </c>
      <c r="Y27" s="121">
        <v>0</v>
      </c>
      <c r="Z27" s="121">
        <v>845</v>
      </c>
      <c r="AA27" s="121">
        <v>0</v>
      </c>
      <c r="AB27" s="121">
        <v>0</v>
      </c>
      <c r="AC27" s="121">
        <v>0</v>
      </c>
      <c r="AD27" s="121">
        <v>13520</v>
      </c>
      <c r="AE27" s="121">
        <f>+SUM(D27,L27,AD27)</f>
        <v>81852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23697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68332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68332</v>
      </c>
      <c r="CB27" s="121">
        <f>SUM(X27,AZ27)</f>
        <v>67487</v>
      </c>
      <c r="CC27" s="121">
        <f>SUM(Y27,BA27)</f>
        <v>0</v>
      </c>
      <c r="CD27" s="121">
        <f>SUM(Z27,BB27)</f>
        <v>845</v>
      </c>
      <c r="CE27" s="121">
        <f>SUM(AA27,BC27)</f>
        <v>0</v>
      </c>
      <c r="CF27" s="121">
        <f>SUM(AB27,BD27)</f>
        <v>23697</v>
      </c>
      <c r="CG27" s="121">
        <f>SUM(AC27,BE27)</f>
        <v>0</v>
      </c>
      <c r="CH27" s="121">
        <f>SUM(AD27,BF27)</f>
        <v>13520</v>
      </c>
      <c r="CI27" s="121">
        <f>SUM(AE27,BG27)</f>
        <v>81852</v>
      </c>
    </row>
    <row r="28" spans="1:8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+SUM(E28,J28)</f>
        <v>6475</v>
      </c>
      <c r="E28" s="121">
        <f>+SUM(F28:I28)</f>
        <v>6475</v>
      </c>
      <c r="F28" s="121">
        <v>0</v>
      </c>
      <c r="G28" s="121">
        <v>6475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32895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2561</v>
      </c>
      <c r="S28" s="121">
        <v>0</v>
      </c>
      <c r="T28" s="121">
        <v>2561</v>
      </c>
      <c r="U28" s="121">
        <v>0</v>
      </c>
      <c r="V28" s="121">
        <v>0</v>
      </c>
      <c r="W28" s="121">
        <f>+SUM(X28:AA28)</f>
        <v>30334</v>
      </c>
      <c r="X28" s="121">
        <v>12213</v>
      </c>
      <c r="Y28" s="121">
        <v>4337</v>
      </c>
      <c r="Z28" s="121">
        <v>13784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39370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15945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6475</v>
      </c>
      <c r="BI28" s="121">
        <f>SUM(E28,AG28)</f>
        <v>6475</v>
      </c>
      <c r="BJ28" s="121">
        <f>SUM(F28,AH28)</f>
        <v>0</v>
      </c>
      <c r="BK28" s="121">
        <f>SUM(G28,AI28)</f>
        <v>6475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32895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2561</v>
      </c>
      <c r="BW28" s="121">
        <f>SUM(S28,AU28)</f>
        <v>0</v>
      </c>
      <c r="BX28" s="121">
        <f>SUM(T28,AV28)</f>
        <v>2561</v>
      </c>
      <c r="BY28" s="121">
        <f>SUM(U28,AW28)</f>
        <v>0</v>
      </c>
      <c r="BZ28" s="121">
        <f>SUM(V28,AX28)</f>
        <v>0</v>
      </c>
      <c r="CA28" s="121">
        <f>SUM(W28,AY28)</f>
        <v>30334</v>
      </c>
      <c r="CB28" s="121">
        <f>SUM(X28,AZ28)</f>
        <v>12213</v>
      </c>
      <c r="CC28" s="121">
        <f>SUM(Y28,BA28)</f>
        <v>4337</v>
      </c>
      <c r="CD28" s="121">
        <f>SUM(Z28,BB28)</f>
        <v>13784</v>
      </c>
      <c r="CE28" s="121">
        <f>SUM(AA28,BC28)</f>
        <v>0</v>
      </c>
      <c r="CF28" s="121">
        <f>SUM(AB28,BD28)</f>
        <v>15945</v>
      </c>
      <c r="CG28" s="121">
        <f>SUM(AC28,BE28)</f>
        <v>0</v>
      </c>
      <c r="CH28" s="121">
        <f>SUM(AD28,BF28)</f>
        <v>0</v>
      </c>
      <c r="CI28" s="121">
        <f>SUM(AE28,BG28)</f>
        <v>39370</v>
      </c>
    </row>
    <row r="29" spans="1:8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32610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7004</v>
      </c>
      <c r="S29" s="121">
        <v>0</v>
      </c>
      <c r="T29" s="121">
        <v>6030</v>
      </c>
      <c r="U29" s="121">
        <v>974</v>
      </c>
      <c r="V29" s="121">
        <v>0</v>
      </c>
      <c r="W29" s="121">
        <f>+SUM(X29:AA29)</f>
        <v>25606</v>
      </c>
      <c r="X29" s="121">
        <v>13248</v>
      </c>
      <c r="Y29" s="121">
        <v>12358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32610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23540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32610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7004</v>
      </c>
      <c r="BW29" s="121">
        <f>SUM(S29,AU29)</f>
        <v>0</v>
      </c>
      <c r="BX29" s="121">
        <f>SUM(T29,AV29)</f>
        <v>6030</v>
      </c>
      <c r="BY29" s="121">
        <f>SUM(U29,AW29)</f>
        <v>974</v>
      </c>
      <c r="BZ29" s="121">
        <f>SUM(V29,AX29)</f>
        <v>0</v>
      </c>
      <c r="CA29" s="121">
        <f>SUM(W29,AY29)</f>
        <v>25606</v>
      </c>
      <c r="CB29" s="121">
        <f>SUM(X29,AZ29)</f>
        <v>13248</v>
      </c>
      <c r="CC29" s="121">
        <f>SUM(Y29,BA29)</f>
        <v>12358</v>
      </c>
      <c r="CD29" s="121">
        <f>SUM(Z29,BB29)</f>
        <v>0</v>
      </c>
      <c r="CE29" s="121">
        <f>SUM(AA29,BC29)</f>
        <v>0</v>
      </c>
      <c r="CF29" s="121">
        <f>SUM(AB29,BD29)</f>
        <v>23540</v>
      </c>
      <c r="CG29" s="121">
        <f>SUM(AC29,BE29)</f>
        <v>0</v>
      </c>
      <c r="CH29" s="121">
        <f>SUM(AD29,BF29)</f>
        <v>0</v>
      </c>
      <c r="CI29" s="121">
        <f>SUM(AE29,BG29)</f>
        <v>32610</v>
      </c>
    </row>
    <row r="30" spans="1:8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13870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13585</v>
      </c>
      <c r="S30" s="121">
        <v>6169</v>
      </c>
      <c r="T30" s="121">
        <v>7416</v>
      </c>
      <c r="U30" s="121">
        <v>0</v>
      </c>
      <c r="V30" s="121">
        <v>0</v>
      </c>
      <c r="W30" s="121">
        <f>+SUM(X30:AA30)</f>
        <v>285</v>
      </c>
      <c r="X30" s="121">
        <v>0</v>
      </c>
      <c r="Y30" s="121">
        <v>0</v>
      </c>
      <c r="Z30" s="121">
        <v>0</v>
      </c>
      <c r="AA30" s="121">
        <v>285</v>
      </c>
      <c r="AB30" s="121">
        <v>0</v>
      </c>
      <c r="AC30" s="121">
        <v>0</v>
      </c>
      <c r="AD30" s="121">
        <v>0</v>
      </c>
      <c r="AE30" s="121">
        <f>+SUM(D30,L30,AD30)</f>
        <v>13870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12985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13870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13585</v>
      </c>
      <c r="BW30" s="121">
        <f>SUM(S30,AU30)</f>
        <v>6169</v>
      </c>
      <c r="BX30" s="121">
        <f>SUM(T30,AV30)</f>
        <v>7416</v>
      </c>
      <c r="BY30" s="121">
        <f>SUM(U30,AW30)</f>
        <v>0</v>
      </c>
      <c r="BZ30" s="121">
        <f>SUM(V30,AX30)</f>
        <v>0</v>
      </c>
      <c r="CA30" s="121">
        <f>SUM(W30,AY30)</f>
        <v>285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285</v>
      </c>
      <c r="CF30" s="121">
        <f>SUM(AB30,BD30)</f>
        <v>12985</v>
      </c>
      <c r="CG30" s="121">
        <f>SUM(AC30,BE30)</f>
        <v>0</v>
      </c>
      <c r="CH30" s="121">
        <f>SUM(AD30,BF30)</f>
        <v>0</v>
      </c>
      <c r="CI30" s="121">
        <f>SUM(AE30,BG30)</f>
        <v>13870</v>
      </c>
    </row>
    <row r="31" spans="1:8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8069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8069</v>
      </c>
      <c r="X31" s="121">
        <v>3330</v>
      </c>
      <c r="Y31" s="121">
        <v>4739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8069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6908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8069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8069</v>
      </c>
      <c r="CB31" s="121">
        <f>SUM(X31,AZ31)</f>
        <v>3330</v>
      </c>
      <c r="CC31" s="121">
        <f>SUM(Y31,BA31)</f>
        <v>4739</v>
      </c>
      <c r="CD31" s="121">
        <f>SUM(Z31,BB31)</f>
        <v>0</v>
      </c>
      <c r="CE31" s="121">
        <f>SUM(AA31,BC31)</f>
        <v>0</v>
      </c>
      <c r="CF31" s="121">
        <f>SUM(AB31,BD31)</f>
        <v>6908</v>
      </c>
      <c r="CG31" s="121">
        <f>SUM(AC31,BE31)</f>
        <v>0</v>
      </c>
      <c r="CH31" s="121">
        <f>SUM(AD31,BF31)</f>
        <v>0</v>
      </c>
      <c r="CI31" s="121">
        <f>SUM(AE31,BG31)</f>
        <v>8069</v>
      </c>
    </row>
    <row r="32" spans="1:8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124658</v>
      </c>
      <c r="M32" s="121">
        <f>+SUM(N32:Q32)</f>
        <v>9508</v>
      </c>
      <c r="N32" s="121">
        <v>6422</v>
      </c>
      <c r="O32" s="121">
        <v>1543</v>
      </c>
      <c r="P32" s="121">
        <v>1543</v>
      </c>
      <c r="Q32" s="121">
        <v>0</v>
      </c>
      <c r="R32" s="121">
        <f>+SUM(S32:U32)</f>
        <v>1861</v>
      </c>
      <c r="S32" s="121">
        <v>1221</v>
      </c>
      <c r="T32" s="121">
        <v>640</v>
      </c>
      <c r="U32" s="121">
        <v>0</v>
      </c>
      <c r="V32" s="121">
        <v>0</v>
      </c>
      <c r="W32" s="121">
        <f>+SUM(X32:AA32)</f>
        <v>113289</v>
      </c>
      <c r="X32" s="121">
        <v>29700</v>
      </c>
      <c r="Y32" s="121">
        <v>83589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124658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27950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124658</v>
      </c>
      <c r="BQ32" s="121">
        <f>SUM(M32,AO32)</f>
        <v>9508</v>
      </c>
      <c r="BR32" s="121">
        <f>SUM(N32,AP32)</f>
        <v>6422</v>
      </c>
      <c r="BS32" s="121">
        <f>SUM(O32,AQ32)</f>
        <v>1543</v>
      </c>
      <c r="BT32" s="121">
        <f>SUM(P32,AR32)</f>
        <v>1543</v>
      </c>
      <c r="BU32" s="121">
        <f>SUM(Q32,AS32)</f>
        <v>0</v>
      </c>
      <c r="BV32" s="121">
        <f>SUM(R32,AT32)</f>
        <v>1861</v>
      </c>
      <c r="BW32" s="121">
        <f>SUM(S32,AU32)</f>
        <v>1221</v>
      </c>
      <c r="BX32" s="121">
        <f>SUM(T32,AV32)</f>
        <v>640</v>
      </c>
      <c r="BY32" s="121">
        <f>SUM(U32,AW32)</f>
        <v>0</v>
      </c>
      <c r="BZ32" s="121">
        <f>SUM(V32,AX32)</f>
        <v>0</v>
      </c>
      <c r="CA32" s="121">
        <f>SUM(W32,AY32)</f>
        <v>113289</v>
      </c>
      <c r="CB32" s="121">
        <f>SUM(X32,AZ32)</f>
        <v>29700</v>
      </c>
      <c r="CC32" s="121">
        <f>SUM(Y32,BA32)</f>
        <v>83589</v>
      </c>
      <c r="CD32" s="121">
        <f>SUM(Z32,BB32)</f>
        <v>0</v>
      </c>
      <c r="CE32" s="121">
        <f>SUM(AA32,BC32)</f>
        <v>0</v>
      </c>
      <c r="CF32" s="121">
        <f>SUM(AB32,BD32)</f>
        <v>27950</v>
      </c>
      <c r="CG32" s="121">
        <f>SUM(AC32,BE32)</f>
        <v>0</v>
      </c>
      <c r="CH32" s="121">
        <f>SUM(AD32,BF32)</f>
        <v>0</v>
      </c>
      <c r="CI32" s="121">
        <f>SUM(AE32,BG32)</f>
        <v>124658</v>
      </c>
    </row>
    <row r="33" spans="1:8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23237</v>
      </c>
      <c r="L33" s="121">
        <f>+SUM(M33,R33,V33,W33,AC33)</f>
        <v>396950</v>
      </c>
      <c r="M33" s="121">
        <f>+SUM(N33:Q33)</f>
        <v>62288</v>
      </c>
      <c r="N33" s="121">
        <v>29614</v>
      </c>
      <c r="O33" s="121">
        <v>3360</v>
      </c>
      <c r="P33" s="121">
        <v>29314</v>
      </c>
      <c r="Q33" s="121">
        <v>0</v>
      </c>
      <c r="R33" s="121">
        <f>+SUM(S33:U33)</f>
        <v>80270</v>
      </c>
      <c r="S33" s="121">
        <v>48133</v>
      </c>
      <c r="T33" s="121">
        <v>32137</v>
      </c>
      <c r="U33" s="121">
        <v>0</v>
      </c>
      <c r="V33" s="121">
        <v>0</v>
      </c>
      <c r="W33" s="121">
        <f>+SUM(X33:AA33)</f>
        <v>254392</v>
      </c>
      <c r="X33" s="121">
        <v>132495</v>
      </c>
      <c r="Y33" s="121">
        <v>121893</v>
      </c>
      <c r="Z33" s="121">
        <v>0</v>
      </c>
      <c r="AA33" s="121">
        <v>4</v>
      </c>
      <c r="AB33" s="121">
        <v>148036</v>
      </c>
      <c r="AC33" s="121">
        <v>0</v>
      </c>
      <c r="AD33" s="121">
        <v>0</v>
      </c>
      <c r="AE33" s="121">
        <f>+SUM(D33,L33,AD33)</f>
        <v>396950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120036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23237</v>
      </c>
      <c r="BP33" s="121">
        <f>SUM(L33,AN33)</f>
        <v>396950</v>
      </c>
      <c r="BQ33" s="121">
        <f>SUM(M33,AO33)</f>
        <v>62288</v>
      </c>
      <c r="BR33" s="121">
        <f>SUM(N33,AP33)</f>
        <v>29614</v>
      </c>
      <c r="BS33" s="121">
        <f>SUM(O33,AQ33)</f>
        <v>3360</v>
      </c>
      <c r="BT33" s="121">
        <f>SUM(P33,AR33)</f>
        <v>29314</v>
      </c>
      <c r="BU33" s="121">
        <f>SUM(Q33,AS33)</f>
        <v>0</v>
      </c>
      <c r="BV33" s="121">
        <f>SUM(R33,AT33)</f>
        <v>80270</v>
      </c>
      <c r="BW33" s="121">
        <f>SUM(S33,AU33)</f>
        <v>48133</v>
      </c>
      <c r="BX33" s="121">
        <f>SUM(T33,AV33)</f>
        <v>32137</v>
      </c>
      <c r="BY33" s="121">
        <f>SUM(U33,AW33)</f>
        <v>0</v>
      </c>
      <c r="BZ33" s="121">
        <f>SUM(V33,AX33)</f>
        <v>0</v>
      </c>
      <c r="CA33" s="121">
        <f>SUM(W33,AY33)</f>
        <v>254392</v>
      </c>
      <c r="CB33" s="121">
        <f>SUM(X33,AZ33)</f>
        <v>132495</v>
      </c>
      <c r="CC33" s="121">
        <f>SUM(Y33,BA33)</f>
        <v>121893</v>
      </c>
      <c r="CD33" s="121">
        <f>SUM(Z33,BB33)</f>
        <v>0</v>
      </c>
      <c r="CE33" s="121">
        <f>SUM(AA33,BC33)</f>
        <v>4</v>
      </c>
      <c r="CF33" s="121">
        <f>SUM(AB33,BD33)</f>
        <v>268072</v>
      </c>
      <c r="CG33" s="121">
        <f>SUM(AC33,BE33)</f>
        <v>0</v>
      </c>
      <c r="CH33" s="121">
        <f>SUM(AD33,BF33)</f>
        <v>0</v>
      </c>
      <c r="CI33" s="121">
        <f>SUM(AE33,BG33)</f>
        <v>396950</v>
      </c>
    </row>
    <row r="34" spans="1:8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+SUM(E34,J34)</f>
        <v>1976</v>
      </c>
      <c r="E34" s="121">
        <f>+SUM(F34:I34)</f>
        <v>1976</v>
      </c>
      <c r="F34" s="121">
        <v>909</v>
      </c>
      <c r="G34" s="121">
        <v>0</v>
      </c>
      <c r="H34" s="121">
        <v>1067</v>
      </c>
      <c r="I34" s="121">
        <v>0</v>
      </c>
      <c r="J34" s="121">
        <v>0</v>
      </c>
      <c r="K34" s="121">
        <v>0</v>
      </c>
      <c r="L34" s="121">
        <f>+SUM(M34,R34,V34,W34,AC34)</f>
        <v>75837</v>
      </c>
      <c r="M34" s="121">
        <f>+SUM(N34:Q34)</f>
        <v>2042</v>
      </c>
      <c r="N34" s="121">
        <v>2042</v>
      </c>
      <c r="O34" s="121">
        <v>0</v>
      </c>
      <c r="P34" s="121">
        <v>0</v>
      </c>
      <c r="Q34" s="121">
        <v>0</v>
      </c>
      <c r="R34" s="121">
        <f>+SUM(S34:U34)</f>
        <v>1513</v>
      </c>
      <c r="S34" s="121">
        <v>145</v>
      </c>
      <c r="T34" s="121">
        <v>0</v>
      </c>
      <c r="U34" s="121">
        <v>1368</v>
      </c>
      <c r="V34" s="121">
        <v>0</v>
      </c>
      <c r="W34" s="121">
        <f>+SUM(X34:AA34)</f>
        <v>72282</v>
      </c>
      <c r="X34" s="121">
        <v>28750</v>
      </c>
      <c r="Y34" s="121">
        <v>6732</v>
      </c>
      <c r="Z34" s="121">
        <v>36800</v>
      </c>
      <c r="AA34" s="121">
        <v>0</v>
      </c>
      <c r="AB34" s="121">
        <v>43120</v>
      </c>
      <c r="AC34" s="121">
        <v>0</v>
      </c>
      <c r="AD34" s="121">
        <v>14856</v>
      </c>
      <c r="AE34" s="121">
        <f>+SUM(D34,L34,AD34)</f>
        <v>92669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37024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1976</v>
      </c>
      <c r="BI34" s="121">
        <f>SUM(E34,AG34)</f>
        <v>1976</v>
      </c>
      <c r="BJ34" s="121">
        <f>SUM(F34,AH34)</f>
        <v>909</v>
      </c>
      <c r="BK34" s="121">
        <f>SUM(G34,AI34)</f>
        <v>0</v>
      </c>
      <c r="BL34" s="121">
        <f>SUM(H34,AJ34)</f>
        <v>1067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75837</v>
      </c>
      <c r="BQ34" s="121">
        <f>SUM(M34,AO34)</f>
        <v>2042</v>
      </c>
      <c r="BR34" s="121">
        <f>SUM(N34,AP34)</f>
        <v>2042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1513</v>
      </c>
      <c r="BW34" s="121">
        <f>SUM(S34,AU34)</f>
        <v>145</v>
      </c>
      <c r="BX34" s="121">
        <f>SUM(T34,AV34)</f>
        <v>0</v>
      </c>
      <c r="BY34" s="121">
        <f>SUM(U34,AW34)</f>
        <v>1368</v>
      </c>
      <c r="BZ34" s="121">
        <f>SUM(V34,AX34)</f>
        <v>0</v>
      </c>
      <c r="CA34" s="121">
        <f>SUM(W34,AY34)</f>
        <v>72282</v>
      </c>
      <c r="CB34" s="121">
        <f>SUM(X34,AZ34)</f>
        <v>28750</v>
      </c>
      <c r="CC34" s="121">
        <f>SUM(Y34,BA34)</f>
        <v>6732</v>
      </c>
      <c r="CD34" s="121">
        <f>SUM(Z34,BB34)</f>
        <v>36800</v>
      </c>
      <c r="CE34" s="121">
        <f>SUM(AA34,BC34)</f>
        <v>0</v>
      </c>
      <c r="CF34" s="121">
        <f>SUM(AB34,BD34)</f>
        <v>80144</v>
      </c>
      <c r="CG34" s="121">
        <f>SUM(AC34,BE34)</f>
        <v>0</v>
      </c>
      <c r="CH34" s="121">
        <f>SUM(AD34,BF34)</f>
        <v>14856</v>
      </c>
      <c r="CI34" s="121">
        <f>SUM(AE34,BG34)</f>
        <v>92669</v>
      </c>
    </row>
    <row r="35" spans="1:8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+SUM(E35,J35)</f>
        <v>24715</v>
      </c>
      <c r="E35" s="121">
        <f>+SUM(F35:I35)</f>
        <v>24715</v>
      </c>
      <c r="F35" s="121">
        <v>0</v>
      </c>
      <c r="G35" s="121">
        <v>0</v>
      </c>
      <c r="H35" s="121">
        <v>0</v>
      </c>
      <c r="I35" s="121">
        <v>24715</v>
      </c>
      <c r="J35" s="121">
        <v>0</v>
      </c>
      <c r="K35" s="121">
        <v>6661</v>
      </c>
      <c r="L35" s="121">
        <f>+SUM(M35,R35,V35,W35,AC35)</f>
        <v>36812</v>
      </c>
      <c r="M35" s="121">
        <f>+SUM(N35:Q35)</f>
        <v>10772</v>
      </c>
      <c r="N35" s="121">
        <v>0</v>
      </c>
      <c r="O35" s="121">
        <v>10772</v>
      </c>
      <c r="P35" s="121">
        <v>0</v>
      </c>
      <c r="Q35" s="121">
        <v>0</v>
      </c>
      <c r="R35" s="121">
        <f>+SUM(S35:U35)</f>
        <v>15783</v>
      </c>
      <c r="S35" s="121">
        <v>15783</v>
      </c>
      <c r="T35" s="121">
        <v>0</v>
      </c>
      <c r="U35" s="121">
        <v>0</v>
      </c>
      <c r="V35" s="121">
        <v>1369</v>
      </c>
      <c r="W35" s="121">
        <f>+SUM(X35:AA35)</f>
        <v>8888</v>
      </c>
      <c r="X35" s="121">
        <v>3150</v>
      </c>
      <c r="Y35" s="121">
        <v>5738</v>
      </c>
      <c r="Z35" s="121">
        <v>0</v>
      </c>
      <c r="AA35" s="121">
        <v>0</v>
      </c>
      <c r="AB35" s="121">
        <v>56027</v>
      </c>
      <c r="AC35" s="121">
        <v>0</v>
      </c>
      <c r="AD35" s="121">
        <v>0</v>
      </c>
      <c r="AE35" s="121">
        <f>+SUM(D35,L35,AD35)</f>
        <v>61527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20730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24715</v>
      </c>
      <c r="BI35" s="121">
        <f>SUM(E35,AG35)</f>
        <v>24715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24715</v>
      </c>
      <c r="BN35" s="121">
        <f>SUM(J35,AL35)</f>
        <v>0</v>
      </c>
      <c r="BO35" s="121">
        <f>SUM(K35,AM35)</f>
        <v>6661</v>
      </c>
      <c r="BP35" s="121">
        <f>SUM(L35,AN35)</f>
        <v>36812</v>
      </c>
      <c r="BQ35" s="121">
        <f>SUM(M35,AO35)</f>
        <v>10772</v>
      </c>
      <c r="BR35" s="121">
        <f>SUM(N35,AP35)</f>
        <v>0</v>
      </c>
      <c r="BS35" s="121">
        <f>SUM(O35,AQ35)</f>
        <v>10772</v>
      </c>
      <c r="BT35" s="121">
        <f>SUM(P35,AR35)</f>
        <v>0</v>
      </c>
      <c r="BU35" s="121">
        <f>SUM(Q35,AS35)</f>
        <v>0</v>
      </c>
      <c r="BV35" s="121">
        <f>SUM(R35,AT35)</f>
        <v>15783</v>
      </c>
      <c r="BW35" s="121">
        <f>SUM(S35,AU35)</f>
        <v>15783</v>
      </c>
      <c r="BX35" s="121">
        <f>SUM(T35,AV35)</f>
        <v>0</v>
      </c>
      <c r="BY35" s="121">
        <f>SUM(U35,AW35)</f>
        <v>0</v>
      </c>
      <c r="BZ35" s="121">
        <f>SUM(V35,AX35)</f>
        <v>1369</v>
      </c>
      <c r="CA35" s="121">
        <f>SUM(W35,AY35)</f>
        <v>8888</v>
      </c>
      <c r="CB35" s="121">
        <f>SUM(X35,AZ35)</f>
        <v>3150</v>
      </c>
      <c r="CC35" s="121">
        <f>SUM(Y35,BA35)</f>
        <v>5738</v>
      </c>
      <c r="CD35" s="121">
        <f>SUM(Z35,BB35)</f>
        <v>0</v>
      </c>
      <c r="CE35" s="121">
        <f>SUM(AA35,BC35)</f>
        <v>0</v>
      </c>
      <c r="CF35" s="121">
        <f>SUM(AB35,BD35)</f>
        <v>76757</v>
      </c>
      <c r="CG35" s="121">
        <f>SUM(AC35,BE35)</f>
        <v>0</v>
      </c>
      <c r="CH35" s="121">
        <f>SUM(AD35,BF35)</f>
        <v>0</v>
      </c>
      <c r="CI35" s="121">
        <f>SUM(AE35,BG35)</f>
        <v>61527</v>
      </c>
    </row>
    <row r="36" spans="1:8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20474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20474</v>
      </c>
      <c r="X36" s="121">
        <v>8422</v>
      </c>
      <c r="Y36" s="121">
        <v>4218</v>
      </c>
      <c r="Z36" s="121">
        <v>7834</v>
      </c>
      <c r="AA36" s="121">
        <v>0</v>
      </c>
      <c r="AB36" s="121">
        <v>9994</v>
      </c>
      <c r="AC36" s="121">
        <v>0</v>
      </c>
      <c r="AD36" s="121">
        <v>0</v>
      </c>
      <c r="AE36" s="121">
        <f>+SUM(D36,L36,AD36)</f>
        <v>20474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8765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8765</v>
      </c>
      <c r="AZ36" s="121">
        <v>0</v>
      </c>
      <c r="BA36" s="121">
        <v>0</v>
      </c>
      <c r="BB36" s="121">
        <v>8765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8765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29239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29239</v>
      </c>
      <c r="CB36" s="121">
        <f>SUM(X36,AZ36)</f>
        <v>8422</v>
      </c>
      <c r="CC36" s="121">
        <f>SUM(Y36,BA36)</f>
        <v>4218</v>
      </c>
      <c r="CD36" s="121">
        <f>SUM(Z36,BB36)</f>
        <v>16599</v>
      </c>
      <c r="CE36" s="121">
        <f>SUM(AA36,BC36)</f>
        <v>0</v>
      </c>
      <c r="CF36" s="121">
        <f>SUM(AB36,BD36)</f>
        <v>9994</v>
      </c>
      <c r="CG36" s="121">
        <f>SUM(AC36,BE36)</f>
        <v>0</v>
      </c>
      <c r="CH36" s="121">
        <f>SUM(AD36,BF36)</f>
        <v>0</v>
      </c>
      <c r="CI36" s="121">
        <f>SUM(AE36,BG36)</f>
        <v>29239</v>
      </c>
    </row>
    <row r="37" spans="1:8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61620</v>
      </c>
      <c r="M37" s="121">
        <f>+SUM(N37:Q37)</f>
        <v>12230</v>
      </c>
      <c r="N37" s="121">
        <v>12230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49390</v>
      </c>
      <c r="X37" s="121">
        <v>36209</v>
      </c>
      <c r="Y37" s="121">
        <v>13181</v>
      </c>
      <c r="Z37" s="121">
        <v>0</v>
      </c>
      <c r="AA37" s="121">
        <v>0</v>
      </c>
      <c r="AB37" s="121">
        <v>46266</v>
      </c>
      <c r="AC37" s="121">
        <v>0</v>
      </c>
      <c r="AD37" s="121">
        <v>52401</v>
      </c>
      <c r="AE37" s="121">
        <f>+SUM(D37,L37,AD37)</f>
        <v>114021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17066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17066</v>
      </c>
      <c r="AZ37" s="121">
        <v>0</v>
      </c>
      <c r="BA37" s="121">
        <v>17066</v>
      </c>
      <c r="BB37" s="121">
        <v>0</v>
      </c>
      <c r="BC37" s="121">
        <v>0</v>
      </c>
      <c r="BD37" s="121">
        <v>0</v>
      </c>
      <c r="BE37" s="121">
        <v>0</v>
      </c>
      <c r="BF37" s="121">
        <v>14614</v>
      </c>
      <c r="BG37" s="121">
        <f>+SUM(BF37,AN37,AF37)</f>
        <v>31680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78686</v>
      </c>
      <c r="BQ37" s="121">
        <f>SUM(M37,AO37)</f>
        <v>12230</v>
      </c>
      <c r="BR37" s="121">
        <f>SUM(N37,AP37)</f>
        <v>12230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66456</v>
      </c>
      <c r="CB37" s="121">
        <f>SUM(X37,AZ37)</f>
        <v>36209</v>
      </c>
      <c r="CC37" s="121">
        <f>SUM(Y37,BA37)</f>
        <v>30247</v>
      </c>
      <c r="CD37" s="121">
        <f>SUM(Z37,BB37)</f>
        <v>0</v>
      </c>
      <c r="CE37" s="121">
        <f>SUM(AA37,BC37)</f>
        <v>0</v>
      </c>
      <c r="CF37" s="121">
        <f>SUM(AB37,BD37)</f>
        <v>46266</v>
      </c>
      <c r="CG37" s="121">
        <f>SUM(AC37,BE37)</f>
        <v>0</v>
      </c>
      <c r="CH37" s="121">
        <f>SUM(AD37,BF37)</f>
        <v>67015</v>
      </c>
      <c r="CI37" s="121">
        <f>SUM(AE37,BG37)</f>
        <v>145701</v>
      </c>
    </row>
    <row r="38" spans="1:8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+SUM(E38,J38)</f>
        <v>1826</v>
      </c>
      <c r="E38" s="121">
        <f>+SUM(F38:I38)</f>
        <v>1826</v>
      </c>
      <c r="F38" s="121">
        <v>0</v>
      </c>
      <c r="G38" s="121">
        <v>1826</v>
      </c>
      <c r="H38" s="121">
        <v>0</v>
      </c>
      <c r="I38" s="121">
        <v>0</v>
      </c>
      <c r="J38" s="121">
        <v>0</v>
      </c>
      <c r="K38" s="121">
        <v>2151</v>
      </c>
      <c r="L38" s="121">
        <f>+SUM(M38,R38,V38,W38,AC38)</f>
        <v>122721</v>
      </c>
      <c r="M38" s="121">
        <f>+SUM(N38:Q38)</f>
        <v>1542</v>
      </c>
      <c r="N38" s="121">
        <v>0</v>
      </c>
      <c r="O38" s="121">
        <v>1542</v>
      </c>
      <c r="P38" s="121">
        <v>0</v>
      </c>
      <c r="Q38" s="121">
        <v>0</v>
      </c>
      <c r="R38" s="121">
        <f>+SUM(S38:U38)</f>
        <v>3391</v>
      </c>
      <c r="S38" s="121">
        <v>194</v>
      </c>
      <c r="T38" s="121">
        <v>3197</v>
      </c>
      <c r="U38" s="121">
        <v>0</v>
      </c>
      <c r="V38" s="121">
        <v>0</v>
      </c>
      <c r="W38" s="121">
        <f>+SUM(X38:AA38)</f>
        <v>117788</v>
      </c>
      <c r="X38" s="121">
        <v>75009</v>
      </c>
      <c r="Y38" s="121">
        <v>42119</v>
      </c>
      <c r="Z38" s="121">
        <v>660</v>
      </c>
      <c r="AA38" s="121">
        <v>0</v>
      </c>
      <c r="AB38" s="121">
        <v>36009</v>
      </c>
      <c r="AC38" s="121">
        <v>0</v>
      </c>
      <c r="AD38" s="121">
        <v>3966</v>
      </c>
      <c r="AE38" s="121">
        <f>+SUM(D38,L38,AD38)</f>
        <v>128513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7691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1826</v>
      </c>
      <c r="BI38" s="121">
        <f>SUM(E38,AG38)</f>
        <v>1826</v>
      </c>
      <c r="BJ38" s="121">
        <f>SUM(F38,AH38)</f>
        <v>0</v>
      </c>
      <c r="BK38" s="121">
        <f>SUM(G38,AI38)</f>
        <v>1826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2151</v>
      </c>
      <c r="BP38" s="121">
        <f>SUM(L38,AN38)</f>
        <v>122721</v>
      </c>
      <c r="BQ38" s="121">
        <f>SUM(M38,AO38)</f>
        <v>1542</v>
      </c>
      <c r="BR38" s="121">
        <f>SUM(N38,AP38)</f>
        <v>0</v>
      </c>
      <c r="BS38" s="121">
        <f>SUM(O38,AQ38)</f>
        <v>1542</v>
      </c>
      <c r="BT38" s="121">
        <f>SUM(P38,AR38)</f>
        <v>0</v>
      </c>
      <c r="BU38" s="121">
        <f>SUM(Q38,AS38)</f>
        <v>0</v>
      </c>
      <c r="BV38" s="121">
        <f>SUM(R38,AT38)</f>
        <v>3391</v>
      </c>
      <c r="BW38" s="121">
        <f>SUM(S38,AU38)</f>
        <v>194</v>
      </c>
      <c r="BX38" s="121">
        <f>SUM(T38,AV38)</f>
        <v>3197</v>
      </c>
      <c r="BY38" s="121">
        <f>SUM(U38,AW38)</f>
        <v>0</v>
      </c>
      <c r="BZ38" s="121">
        <f>SUM(V38,AX38)</f>
        <v>0</v>
      </c>
      <c r="CA38" s="121">
        <f>SUM(W38,AY38)</f>
        <v>117788</v>
      </c>
      <c r="CB38" s="121">
        <f>SUM(X38,AZ38)</f>
        <v>75009</v>
      </c>
      <c r="CC38" s="121">
        <f>SUM(Y38,BA38)</f>
        <v>42119</v>
      </c>
      <c r="CD38" s="121">
        <f>SUM(Z38,BB38)</f>
        <v>660</v>
      </c>
      <c r="CE38" s="121">
        <f>SUM(AA38,BC38)</f>
        <v>0</v>
      </c>
      <c r="CF38" s="121">
        <f>SUM(AB38,BD38)</f>
        <v>43700</v>
      </c>
      <c r="CG38" s="121">
        <f>SUM(AC38,BE38)</f>
        <v>0</v>
      </c>
      <c r="CH38" s="121">
        <f>SUM(AD38,BF38)</f>
        <v>3966</v>
      </c>
      <c r="CI38" s="121">
        <f>SUM(AE38,BG38)</f>
        <v>128513</v>
      </c>
    </row>
    <row r="39" spans="1:8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28105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28105</v>
      </c>
      <c r="X39" s="121">
        <v>24072</v>
      </c>
      <c r="Y39" s="121">
        <v>3435</v>
      </c>
      <c r="Z39" s="121">
        <v>0</v>
      </c>
      <c r="AA39" s="121">
        <v>598</v>
      </c>
      <c r="AB39" s="121">
        <v>97379</v>
      </c>
      <c r="AC39" s="121">
        <v>0</v>
      </c>
      <c r="AD39" s="121">
        <v>0</v>
      </c>
      <c r="AE39" s="121">
        <f>+SUM(D39,L39,AD39)</f>
        <v>28105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46082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28105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28105</v>
      </c>
      <c r="CB39" s="121">
        <f>SUM(X39,AZ39)</f>
        <v>24072</v>
      </c>
      <c r="CC39" s="121">
        <f>SUM(Y39,BA39)</f>
        <v>3435</v>
      </c>
      <c r="CD39" s="121">
        <f>SUM(Z39,BB39)</f>
        <v>0</v>
      </c>
      <c r="CE39" s="121">
        <f>SUM(AA39,BC39)</f>
        <v>598</v>
      </c>
      <c r="CF39" s="121">
        <f>SUM(AB39,BD39)</f>
        <v>143461</v>
      </c>
      <c r="CG39" s="121">
        <f>SUM(AC39,BE39)</f>
        <v>0</v>
      </c>
      <c r="CH39" s="121">
        <f>SUM(AD39,BF39)</f>
        <v>0</v>
      </c>
      <c r="CI39" s="121">
        <f>SUM(AE39,BG39)</f>
        <v>28105</v>
      </c>
    </row>
    <row r="40" spans="1:8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27205</v>
      </c>
      <c r="M40" s="121">
        <f>+SUM(N40:Q40)</f>
        <v>6332</v>
      </c>
      <c r="N40" s="121">
        <v>6332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20873</v>
      </c>
      <c r="X40" s="121">
        <v>15540</v>
      </c>
      <c r="Y40" s="121">
        <v>5333</v>
      </c>
      <c r="Z40" s="121">
        <v>0</v>
      </c>
      <c r="AA40" s="121">
        <v>0</v>
      </c>
      <c r="AB40" s="121">
        <v>63724</v>
      </c>
      <c r="AC40" s="121">
        <v>0</v>
      </c>
      <c r="AD40" s="121">
        <v>0</v>
      </c>
      <c r="AE40" s="121">
        <f>+SUM(D40,L40,AD40)</f>
        <v>27205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626</v>
      </c>
      <c r="AO40" s="121">
        <f>+SUM(AP40:AS40)</f>
        <v>626</v>
      </c>
      <c r="AP40" s="121">
        <v>626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25719</v>
      </c>
      <c r="BE40" s="121">
        <v>0</v>
      </c>
      <c r="BF40" s="121">
        <v>0</v>
      </c>
      <c r="BG40" s="121">
        <f>+SUM(BF40,AN40,AF40)</f>
        <v>626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27831</v>
      </c>
      <c r="BQ40" s="121">
        <f>SUM(M40,AO40)</f>
        <v>6958</v>
      </c>
      <c r="BR40" s="121">
        <f>SUM(N40,AP40)</f>
        <v>6958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20873</v>
      </c>
      <c r="CB40" s="121">
        <f>SUM(X40,AZ40)</f>
        <v>15540</v>
      </c>
      <c r="CC40" s="121">
        <f>SUM(Y40,BA40)</f>
        <v>5333</v>
      </c>
      <c r="CD40" s="121">
        <f>SUM(Z40,BB40)</f>
        <v>0</v>
      </c>
      <c r="CE40" s="121">
        <f>SUM(AA40,BC40)</f>
        <v>0</v>
      </c>
      <c r="CF40" s="121">
        <f>SUM(AB40,BD40)</f>
        <v>89443</v>
      </c>
      <c r="CG40" s="121">
        <f>SUM(AC40,BE40)</f>
        <v>0</v>
      </c>
      <c r="CH40" s="121">
        <f>SUM(AD40,BF40)</f>
        <v>0</v>
      </c>
      <c r="CI40" s="121">
        <f>SUM(AE40,BG40)</f>
        <v>27831</v>
      </c>
    </row>
    <row r="41" spans="1:8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69226</v>
      </c>
      <c r="M41" s="121">
        <f>+SUM(N41:Q41)</f>
        <v>15052</v>
      </c>
      <c r="N41" s="121">
        <v>15052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54174</v>
      </c>
      <c r="X41" s="121">
        <v>53449</v>
      </c>
      <c r="Y41" s="121">
        <v>0</v>
      </c>
      <c r="Z41" s="121">
        <v>0</v>
      </c>
      <c r="AA41" s="121">
        <v>725</v>
      </c>
      <c r="AB41" s="121">
        <v>41212</v>
      </c>
      <c r="AC41" s="121">
        <v>0</v>
      </c>
      <c r="AD41" s="121">
        <v>0</v>
      </c>
      <c r="AE41" s="121">
        <f>+SUM(D41,L41,AD41)</f>
        <v>69226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31884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69226</v>
      </c>
      <c r="BQ41" s="121">
        <f>SUM(M41,AO41)</f>
        <v>15052</v>
      </c>
      <c r="BR41" s="121">
        <f>SUM(N41,AP41)</f>
        <v>15052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54174</v>
      </c>
      <c r="CB41" s="121">
        <f>SUM(X41,AZ41)</f>
        <v>53449</v>
      </c>
      <c r="CC41" s="121">
        <f>SUM(Y41,BA41)</f>
        <v>0</v>
      </c>
      <c r="CD41" s="121">
        <f>SUM(Z41,BB41)</f>
        <v>0</v>
      </c>
      <c r="CE41" s="121">
        <f>SUM(AA41,BC41)</f>
        <v>725</v>
      </c>
      <c r="CF41" s="121">
        <f>SUM(AB41,BD41)</f>
        <v>73096</v>
      </c>
      <c r="CG41" s="121">
        <f>SUM(AC41,BE41)</f>
        <v>0</v>
      </c>
      <c r="CH41" s="121">
        <f>SUM(AD41,BF41)</f>
        <v>0</v>
      </c>
      <c r="CI41" s="121">
        <f>SUM(AE41,BG41)</f>
        <v>69226</v>
      </c>
    </row>
    <row r="42" spans="1:8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115604</v>
      </c>
      <c r="M42" s="121">
        <f>+SUM(N42:Q42)</f>
        <v>37073</v>
      </c>
      <c r="N42" s="121">
        <v>37073</v>
      </c>
      <c r="O42" s="121">
        <v>0</v>
      </c>
      <c r="P42" s="121">
        <v>0</v>
      </c>
      <c r="Q42" s="121">
        <v>0</v>
      </c>
      <c r="R42" s="121">
        <f>+SUM(S42:U42)</f>
        <v>644</v>
      </c>
      <c r="S42" s="121">
        <v>97</v>
      </c>
      <c r="T42" s="121">
        <v>547</v>
      </c>
      <c r="U42" s="121">
        <v>0</v>
      </c>
      <c r="V42" s="121">
        <v>0</v>
      </c>
      <c r="W42" s="121">
        <f>+SUM(X42:AA42)</f>
        <v>77887</v>
      </c>
      <c r="X42" s="121">
        <v>77462</v>
      </c>
      <c r="Y42" s="121">
        <v>356</v>
      </c>
      <c r="Z42" s="121">
        <v>69</v>
      </c>
      <c r="AA42" s="121">
        <v>0</v>
      </c>
      <c r="AB42" s="121">
        <v>51131</v>
      </c>
      <c r="AC42" s="121">
        <v>0</v>
      </c>
      <c r="AD42" s="121">
        <v>7470</v>
      </c>
      <c r="AE42" s="121">
        <f>+SUM(D42,L42,AD42)</f>
        <v>123074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4253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32128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4253</v>
      </c>
      <c r="BP42" s="121">
        <f>SUM(L42,AN42)</f>
        <v>115604</v>
      </c>
      <c r="BQ42" s="121">
        <f>SUM(M42,AO42)</f>
        <v>37073</v>
      </c>
      <c r="BR42" s="121">
        <f>SUM(N42,AP42)</f>
        <v>37073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644</v>
      </c>
      <c r="BW42" s="121">
        <f>SUM(S42,AU42)</f>
        <v>97</v>
      </c>
      <c r="BX42" s="121">
        <f>SUM(T42,AV42)</f>
        <v>547</v>
      </c>
      <c r="BY42" s="121">
        <f>SUM(U42,AW42)</f>
        <v>0</v>
      </c>
      <c r="BZ42" s="121">
        <f>SUM(V42,AX42)</f>
        <v>0</v>
      </c>
      <c r="CA42" s="121">
        <f>SUM(W42,AY42)</f>
        <v>77887</v>
      </c>
      <c r="CB42" s="121">
        <f>SUM(X42,AZ42)</f>
        <v>77462</v>
      </c>
      <c r="CC42" s="121">
        <f>SUM(Y42,BA42)</f>
        <v>356</v>
      </c>
      <c r="CD42" s="121">
        <f>SUM(Z42,BB42)</f>
        <v>69</v>
      </c>
      <c r="CE42" s="121">
        <f>SUM(AA42,BC42)</f>
        <v>0</v>
      </c>
      <c r="CF42" s="121">
        <f>SUM(AB42,BD42)</f>
        <v>83259</v>
      </c>
      <c r="CG42" s="121">
        <f>SUM(AC42,BE42)</f>
        <v>0</v>
      </c>
      <c r="CH42" s="121">
        <f>SUM(AD42,BF42)</f>
        <v>7470</v>
      </c>
      <c r="CI42" s="121">
        <f>SUM(AE42,BG42)</f>
        <v>123074</v>
      </c>
    </row>
    <row r="43" spans="1:8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17689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12425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30114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33082</v>
      </c>
      <c r="M44" s="121">
        <f>+SUM(N44:Q44)</f>
        <v>6802</v>
      </c>
      <c r="N44" s="121">
        <v>6802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26280</v>
      </c>
      <c r="X44" s="121">
        <v>25382</v>
      </c>
      <c r="Y44" s="121">
        <v>327</v>
      </c>
      <c r="Z44" s="121">
        <v>0</v>
      </c>
      <c r="AA44" s="121">
        <v>571</v>
      </c>
      <c r="AB44" s="121">
        <v>31682</v>
      </c>
      <c r="AC44" s="121">
        <v>0</v>
      </c>
      <c r="AD44" s="121">
        <v>77</v>
      </c>
      <c r="AE44" s="121">
        <f>+SUM(D44,L44,AD44)</f>
        <v>33159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1655</v>
      </c>
      <c r="AN44" s="121">
        <f>+SUM(AO44,AT44,AX44,AY44,BE44)</f>
        <v>680</v>
      </c>
      <c r="AO44" s="121">
        <f>+SUM(AP44:AS44)</f>
        <v>680</v>
      </c>
      <c r="AP44" s="121">
        <v>680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14426</v>
      </c>
      <c r="BE44" s="121">
        <v>0</v>
      </c>
      <c r="BF44" s="121">
        <v>0</v>
      </c>
      <c r="BG44" s="121">
        <f>+SUM(BF44,AN44,AF44)</f>
        <v>680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1655</v>
      </c>
      <c r="BP44" s="121">
        <f>SUM(L44,AN44)</f>
        <v>33762</v>
      </c>
      <c r="BQ44" s="121">
        <f>SUM(M44,AO44)</f>
        <v>7482</v>
      </c>
      <c r="BR44" s="121">
        <f>SUM(N44,AP44)</f>
        <v>7482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26280</v>
      </c>
      <c r="CB44" s="121">
        <f>SUM(X44,AZ44)</f>
        <v>25382</v>
      </c>
      <c r="CC44" s="121">
        <f>SUM(Y44,BA44)</f>
        <v>327</v>
      </c>
      <c r="CD44" s="121">
        <f>SUM(Z44,BB44)</f>
        <v>0</v>
      </c>
      <c r="CE44" s="121">
        <f>SUM(AA44,BC44)</f>
        <v>571</v>
      </c>
      <c r="CF44" s="121">
        <f>SUM(AB44,BD44)</f>
        <v>46108</v>
      </c>
      <c r="CG44" s="121">
        <f>SUM(AC44,BE44)</f>
        <v>0</v>
      </c>
      <c r="CH44" s="121">
        <f>SUM(AD44,BF44)</f>
        <v>77</v>
      </c>
      <c r="CI44" s="121">
        <f>SUM(AE44,BG44)</f>
        <v>33839</v>
      </c>
    </row>
    <row r="45" spans="1:8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17307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352</v>
      </c>
      <c r="S45" s="121">
        <v>0</v>
      </c>
      <c r="T45" s="121">
        <v>0</v>
      </c>
      <c r="U45" s="121">
        <v>352</v>
      </c>
      <c r="V45" s="121">
        <v>0</v>
      </c>
      <c r="W45" s="121">
        <f>+SUM(X45:AA45)</f>
        <v>16955</v>
      </c>
      <c r="X45" s="121">
        <v>16955</v>
      </c>
      <c r="Y45" s="121">
        <v>0</v>
      </c>
      <c r="Z45" s="121">
        <v>0</v>
      </c>
      <c r="AA45" s="121">
        <v>0</v>
      </c>
      <c r="AB45" s="121">
        <v>8393</v>
      </c>
      <c r="AC45" s="121">
        <v>0</v>
      </c>
      <c r="AD45" s="121">
        <v>289</v>
      </c>
      <c r="AE45" s="121">
        <f>+SUM(D45,L45,AD45)</f>
        <v>17596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3823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17307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352</v>
      </c>
      <c r="BW45" s="121">
        <f>SUM(S45,AU45)</f>
        <v>0</v>
      </c>
      <c r="BX45" s="121">
        <f>SUM(T45,AV45)</f>
        <v>0</v>
      </c>
      <c r="BY45" s="121">
        <f>SUM(U45,AW45)</f>
        <v>352</v>
      </c>
      <c r="BZ45" s="121">
        <f>SUM(V45,AX45)</f>
        <v>0</v>
      </c>
      <c r="CA45" s="121">
        <f>SUM(W45,AY45)</f>
        <v>16955</v>
      </c>
      <c r="CB45" s="121">
        <f>SUM(X45,AZ45)</f>
        <v>16955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12216</v>
      </c>
      <c r="CG45" s="121">
        <f>SUM(AC45,BE45)</f>
        <v>0</v>
      </c>
      <c r="CH45" s="121">
        <f>SUM(AD45,BF45)</f>
        <v>289</v>
      </c>
      <c r="CI45" s="121">
        <f>SUM(AE45,BG45)</f>
        <v>17596</v>
      </c>
    </row>
    <row r="46" spans="1:8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19774</v>
      </c>
      <c r="M46" s="121">
        <f>+SUM(N46:Q46)</f>
        <v>3360</v>
      </c>
      <c r="N46" s="121">
        <v>3360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16414</v>
      </c>
      <c r="X46" s="121">
        <v>16378</v>
      </c>
      <c r="Y46" s="121">
        <v>36</v>
      </c>
      <c r="Z46" s="121">
        <v>0</v>
      </c>
      <c r="AA46" s="121">
        <v>0</v>
      </c>
      <c r="AB46" s="121">
        <v>18882</v>
      </c>
      <c r="AC46" s="121">
        <v>0</v>
      </c>
      <c r="AD46" s="121">
        <v>0</v>
      </c>
      <c r="AE46" s="121">
        <f>+SUM(D46,L46,AD46)</f>
        <v>19774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2409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19774</v>
      </c>
      <c r="BQ46" s="121">
        <f>SUM(M46,AO46)</f>
        <v>3360</v>
      </c>
      <c r="BR46" s="121">
        <f>SUM(N46,AP46)</f>
        <v>3360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16414</v>
      </c>
      <c r="CB46" s="121">
        <f>SUM(X46,AZ46)</f>
        <v>16378</v>
      </c>
      <c r="CC46" s="121">
        <f>SUM(Y46,BA46)</f>
        <v>36</v>
      </c>
      <c r="CD46" s="121">
        <f>SUM(Z46,BB46)</f>
        <v>0</v>
      </c>
      <c r="CE46" s="121">
        <f>SUM(AA46,BC46)</f>
        <v>0</v>
      </c>
      <c r="CF46" s="121">
        <f>SUM(AB46,BD46)</f>
        <v>21291</v>
      </c>
      <c r="CG46" s="121">
        <f>SUM(AC46,BE46)</f>
        <v>0</v>
      </c>
      <c r="CH46" s="121">
        <f>SUM(AD46,BF46)</f>
        <v>0</v>
      </c>
      <c r="CI46" s="121">
        <f>SUM(AE46,BG46)</f>
        <v>19774</v>
      </c>
    </row>
    <row r="47" spans="1:8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+SUM(E47,J47)</f>
        <v>19</v>
      </c>
      <c r="E47" s="121">
        <f>+SUM(F47:I47)</f>
        <v>19</v>
      </c>
      <c r="F47" s="121">
        <v>0</v>
      </c>
      <c r="G47" s="121">
        <v>0</v>
      </c>
      <c r="H47" s="121">
        <v>19</v>
      </c>
      <c r="I47" s="121">
        <v>0</v>
      </c>
      <c r="J47" s="121">
        <v>0</v>
      </c>
      <c r="K47" s="121">
        <v>0</v>
      </c>
      <c r="L47" s="121">
        <f>+SUM(M47,R47,V47,W47,AC47)</f>
        <v>66420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2190</v>
      </c>
      <c r="S47" s="121">
        <v>0</v>
      </c>
      <c r="T47" s="121">
        <v>752</v>
      </c>
      <c r="U47" s="121">
        <v>1438</v>
      </c>
      <c r="V47" s="121">
        <v>0</v>
      </c>
      <c r="W47" s="121">
        <f>+SUM(X47:AA47)</f>
        <v>64230</v>
      </c>
      <c r="X47" s="121">
        <v>52608</v>
      </c>
      <c r="Y47" s="121">
        <v>8967</v>
      </c>
      <c r="Z47" s="121">
        <v>2420</v>
      </c>
      <c r="AA47" s="121">
        <v>235</v>
      </c>
      <c r="AB47" s="121">
        <v>26363</v>
      </c>
      <c r="AC47" s="121">
        <v>0</v>
      </c>
      <c r="AD47" s="121">
        <v>0</v>
      </c>
      <c r="AE47" s="121">
        <f>+SUM(D47,L47,AD47)</f>
        <v>66439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36612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19</v>
      </c>
      <c r="BI47" s="121">
        <f>SUM(E47,AG47)</f>
        <v>19</v>
      </c>
      <c r="BJ47" s="121">
        <f>SUM(F47,AH47)</f>
        <v>0</v>
      </c>
      <c r="BK47" s="121">
        <f>SUM(G47,AI47)</f>
        <v>0</v>
      </c>
      <c r="BL47" s="121">
        <f>SUM(H47,AJ47)</f>
        <v>19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66420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2190</v>
      </c>
      <c r="BW47" s="121">
        <f>SUM(S47,AU47)</f>
        <v>0</v>
      </c>
      <c r="BX47" s="121">
        <f>SUM(T47,AV47)</f>
        <v>752</v>
      </c>
      <c r="BY47" s="121">
        <f>SUM(U47,AW47)</f>
        <v>1438</v>
      </c>
      <c r="BZ47" s="121">
        <f>SUM(V47,AX47)</f>
        <v>0</v>
      </c>
      <c r="CA47" s="121">
        <f>SUM(W47,AY47)</f>
        <v>64230</v>
      </c>
      <c r="CB47" s="121">
        <f>SUM(X47,AZ47)</f>
        <v>52608</v>
      </c>
      <c r="CC47" s="121">
        <f>SUM(Y47,BA47)</f>
        <v>8967</v>
      </c>
      <c r="CD47" s="121">
        <f>SUM(Z47,BB47)</f>
        <v>2420</v>
      </c>
      <c r="CE47" s="121">
        <f>SUM(AA47,BC47)</f>
        <v>235</v>
      </c>
      <c r="CF47" s="121">
        <f>SUM(AB47,BD47)</f>
        <v>62975</v>
      </c>
      <c r="CG47" s="121">
        <f>SUM(AC47,BE47)</f>
        <v>0</v>
      </c>
      <c r="CH47" s="121">
        <f>SUM(AD47,BF47)</f>
        <v>0</v>
      </c>
      <c r="CI47" s="121">
        <f>SUM(AE47,BG47)</f>
        <v>66439</v>
      </c>
    </row>
    <row r="48" spans="1:8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78471</v>
      </c>
      <c r="M48" s="121">
        <f>+SUM(N48:Q48)</f>
        <v>12119</v>
      </c>
      <c r="N48" s="121">
        <v>12119</v>
      </c>
      <c r="O48" s="121">
        <v>0</v>
      </c>
      <c r="P48" s="121">
        <v>0</v>
      </c>
      <c r="Q48" s="121">
        <v>0</v>
      </c>
      <c r="R48" s="121">
        <f>+SUM(S48:U48)</f>
        <v>61931</v>
      </c>
      <c r="S48" s="121">
        <v>48879</v>
      </c>
      <c r="T48" s="121">
        <v>7876</v>
      </c>
      <c r="U48" s="121">
        <v>5176</v>
      </c>
      <c r="V48" s="121">
        <v>0</v>
      </c>
      <c r="W48" s="121">
        <f>+SUM(X48:AA48)</f>
        <v>4421</v>
      </c>
      <c r="X48" s="121">
        <v>0</v>
      </c>
      <c r="Y48" s="121">
        <v>0</v>
      </c>
      <c r="Z48" s="121">
        <v>0</v>
      </c>
      <c r="AA48" s="121">
        <v>4421</v>
      </c>
      <c r="AB48" s="121">
        <v>21623</v>
      </c>
      <c r="AC48" s="121">
        <v>0</v>
      </c>
      <c r="AD48" s="121">
        <v>0</v>
      </c>
      <c r="AE48" s="121">
        <f>+SUM(D48,L48,AD48)</f>
        <v>78471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22988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78471</v>
      </c>
      <c r="BQ48" s="121">
        <f>SUM(M48,AO48)</f>
        <v>12119</v>
      </c>
      <c r="BR48" s="121">
        <f>SUM(N48,AP48)</f>
        <v>12119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61931</v>
      </c>
      <c r="BW48" s="121">
        <f>SUM(S48,AU48)</f>
        <v>48879</v>
      </c>
      <c r="BX48" s="121">
        <f>SUM(T48,AV48)</f>
        <v>7876</v>
      </c>
      <c r="BY48" s="121">
        <f>SUM(U48,AW48)</f>
        <v>5176</v>
      </c>
      <c r="BZ48" s="121">
        <f>SUM(V48,AX48)</f>
        <v>0</v>
      </c>
      <c r="CA48" s="121">
        <f>SUM(W48,AY48)</f>
        <v>4421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4421</v>
      </c>
      <c r="CF48" s="121">
        <f>SUM(AB48,BD48)</f>
        <v>44611</v>
      </c>
      <c r="CG48" s="121">
        <f>SUM(AC48,BE48)</f>
        <v>0</v>
      </c>
      <c r="CH48" s="121">
        <f>SUM(AD48,BF48)</f>
        <v>0</v>
      </c>
      <c r="CI48" s="121">
        <f>SUM(AE48,BG48)</f>
        <v>78471</v>
      </c>
    </row>
    <row r="49" spans="1:8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9833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921</v>
      </c>
      <c r="S49" s="121">
        <v>4</v>
      </c>
      <c r="T49" s="121">
        <v>0</v>
      </c>
      <c r="U49" s="121">
        <v>917</v>
      </c>
      <c r="V49" s="121">
        <v>0</v>
      </c>
      <c r="W49" s="121">
        <f>+SUM(X49:AA49)</f>
        <v>8912</v>
      </c>
      <c r="X49" s="121">
        <v>6279</v>
      </c>
      <c r="Y49" s="121">
        <v>1511</v>
      </c>
      <c r="Z49" s="121">
        <v>1122</v>
      </c>
      <c r="AA49" s="121">
        <v>0</v>
      </c>
      <c r="AB49" s="121">
        <v>12850</v>
      </c>
      <c r="AC49" s="121">
        <v>0</v>
      </c>
      <c r="AD49" s="121">
        <v>0</v>
      </c>
      <c r="AE49" s="121">
        <f>+SUM(D49,L49,AD49)</f>
        <v>9833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20795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9833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921</v>
      </c>
      <c r="BW49" s="121">
        <f>SUM(S49,AU49)</f>
        <v>4</v>
      </c>
      <c r="BX49" s="121">
        <f>SUM(T49,AV49)</f>
        <v>0</v>
      </c>
      <c r="BY49" s="121">
        <f>SUM(U49,AW49)</f>
        <v>917</v>
      </c>
      <c r="BZ49" s="121">
        <f>SUM(V49,AX49)</f>
        <v>0</v>
      </c>
      <c r="CA49" s="121">
        <f>SUM(W49,AY49)</f>
        <v>8912</v>
      </c>
      <c r="CB49" s="121">
        <f>SUM(X49,AZ49)</f>
        <v>6279</v>
      </c>
      <c r="CC49" s="121">
        <f>SUM(Y49,BA49)</f>
        <v>1511</v>
      </c>
      <c r="CD49" s="121">
        <f>SUM(Z49,BB49)</f>
        <v>1122</v>
      </c>
      <c r="CE49" s="121">
        <f>SUM(AA49,BC49)</f>
        <v>0</v>
      </c>
      <c r="CF49" s="121">
        <f>SUM(AB49,BD49)</f>
        <v>33645</v>
      </c>
      <c r="CG49" s="121">
        <f>SUM(AC49,BE49)</f>
        <v>0</v>
      </c>
      <c r="CH49" s="121">
        <f>SUM(AD49,BF49)</f>
        <v>0</v>
      </c>
      <c r="CI49" s="121">
        <f>SUM(AE49,BG49)</f>
        <v>9833</v>
      </c>
    </row>
    <row r="50" spans="1:8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24085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2058</v>
      </c>
      <c r="S50" s="121">
        <v>1262</v>
      </c>
      <c r="T50" s="121">
        <v>699</v>
      </c>
      <c r="U50" s="121">
        <v>97</v>
      </c>
      <c r="V50" s="121">
        <v>0</v>
      </c>
      <c r="W50" s="121">
        <f>+SUM(X50:AA50)</f>
        <v>22027</v>
      </c>
      <c r="X50" s="121">
        <v>16316</v>
      </c>
      <c r="Y50" s="121">
        <v>3857</v>
      </c>
      <c r="Z50" s="121">
        <v>1854</v>
      </c>
      <c r="AA50" s="121">
        <v>0</v>
      </c>
      <c r="AB50" s="121">
        <v>11361</v>
      </c>
      <c r="AC50" s="121">
        <v>0</v>
      </c>
      <c r="AD50" s="121">
        <v>0</v>
      </c>
      <c r="AE50" s="121">
        <f>+SUM(D50,L50,AD50)</f>
        <v>24085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20655</v>
      </c>
      <c r="AN50" s="121">
        <f>+SUM(AO50,AT50,AX50,AY50,BE50)</f>
        <v>4985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4985</v>
      </c>
      <c r="AZ50" s="121">
        <v>4985</v>
      </c>
      <c r="BA50" s="121">
        <v>0</v>
      </c>
      <c r="BB50" s="121">
        <v>0</v>
      </c>
      <c r="BC50" s="121">
        <v>0</v>
      </c>
      <c r="BD50" s="121">
        <v>32483</v>
      </c>
      <c r="BE50" s="121">
        <v>0</v>
      </c>
      <c r="BF50" s="121">
        <v>0</v>
      </c>
      <c r="BG50" s="121">
        <f>+SUM(BF50,AN50,AF50)</f>
        <v>4985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20655</v>
      </c>
      <c r="BP50" s="121">
        <f>SUM(L50,AN50)</f>
        <v>29070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2058</v>
      </c>
      <c r="BW50" s="121">
        <f>SUM(S50,AU50)</f>
        <v>1262</v>
      </c>
      <c r="BX50" s="121">
        <f>SUM(T50,AV50)</f>
        <v>699</v>
      </c>
      <c r="BY50" s="121">
        <f>SUM(U50,AW50)</f>
        <v>97</v>
      </c>
      <c r="BZ50" s="121">
        <f>SUM(V50,AX50)</f>
        <v>0</v>
      </c>
      <c r="CA50" s="121">
        <f>SUM(W50,AY50)</f>
        <v>27012</v>
      </c>
      <c r="CB50" s="121">
        <f>SUM(X50,AZ50)</f>
        <v>21301</v>
      </c>
      <c r="CC50" s="121">
        <f>SUM(Y50,BA50)</f>
        <v>3857</v>
      </c>
      <c r="CD50" s="121">
        <f>SUM(Z50,BB50)</f>
        <v>1854</v>
      </c>
      <c r="CE50" s="121">
        <f>SUM(AA50,BC50)</f>
        <v>0</v>
      </c>
      <c r="CF50" s="121">
        <f>SUM(AB50,BD50)</f>
        <v>43844</v>
      </c>
      <c r="CG50" s="121">
        <f>SUM(AC50,BE50)</f>
        <v>0</v>
      </c>
      <c r="CH50" s="121">
        <f>SUM(AD50,BF50)</f>
        <v>0</v>
      </c>
      <c r="CI50" s="121">
        <f>SUM(AE50,BG50)</f>
        <v>29070</v>
      </c>
    </row>
    <row r="51" spans="1:8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4996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4996</v>
      </c>
      <c r="X51" s="121">
        <v>4291</v>
      </c>
      <c r="Y51" s="121">
        <v>141</v>
      </c>
      <c r="Z51" s="121">
        <v>564</v>
      </c>
      <c r="AA51" s="121">
        <v>0</v>
      </c>
      <c r="AB51" s="121">
        <v>3189</v>
      </c>
      <c r="AC51" s="121">
        <v>0</v>
      </c>
      <c r="AD51" s="121">
        <v>0</v>
      </c>
      <c r="AE51" s="121">
        <f>+SUM(D51,L51,AD51)</f>
        <v>4996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3985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1879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3985</v>
      </c>
      <c r="BP51" s="121">
        <f>SUM(L51,AN51)</f>
        <v>4996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4996</v>
      </c>
      <c r="CB51" s="121">
        <f>SUM(X51,AZ51)</f>
        <v>4291</v>
      </c>
      <c r="CC51" s="121">
        <f>SUM(Y51,BA51)</f>
        <v>141</v>
      </c>
      <c r="CD51" s="121">
        <f>SUM(Z51,BB51)</f>
        <v>564</v>
      </c>
      <c r="CE51" s="121">
        <f>SUM(AA51,BC51)</f>
        <v>0</v>
      </c>
      <c r="CF51" s="121">
        <f>SUM(AB51,BD51)</f>
        <v>5068</v>
      </c>
      <c r="CG51" s="121">
        <f>SUM(AC51,BE51)</f>
        <v>0</v>
      </c>
      <c r="CH51" s="121">
        <f>SUM(AD51,BF51)</f>
        <v>0</v>
      </c>
      <c r="CI51" s="121">
        <f>SUM(AE51,BG51)</f>
        <v>4996</v>
      </c>
    </row>
    <row r="52" spans="1:8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2525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21442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4738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2525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26180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+SUM(E53,J53)</f>
        <v>1</v>
      </c>
      <c r="E53" s="121">
        <f>+SUM(F53:I53)</f>
        <v>1</v>
      </c>
      <c r="F53" s="121">
        <v>1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9425</v>
      </c>
      <c r="M53" s="121">
        <f>+SUM(N53:Q53)</f>
        <v>268</v>
      </c>
      <c r="N53" s="121">
        <v>268</v>
      </c>
      <c r="O53" s="121">
        <v>0</v>
      </c>
      <c r="P53" s="121">
        <v>0</v>
      </c>
      <c r="Q53" s="121">
        <v>0</v>
      </c>
      <c r="R53" s="121">
        <f>+SUM(S53:U53)</f>
        <v>1871</v>
      </c>
      <c r="S53" s="121">
        <v>1086</v>
      </c>
      <c r="T53" s="121">
        <v>178</v>
      </c>
      <c r="U53" s="121">
        <v>607</v>
      </c>
      <c r="V53" s="121">
        <v>0</v>
      </c>
      <c r="W53" s="121">
        <f>+SUM(X53:AA53)</f>
        <v>7286</v>
      </c>
      <c r="X53" s="121">
        <v>5478</v>
      </c>
      <c r="Y53" s="121">
        <v>1788</v>
      </c>
      <c r="Z53" s="121">
        <v>20</v>
      </c>
      <c r="AA53" s="121">
        <v>0</v>
      </c>
      <c r="AB53" s="121">
        <v>9192</v>
      </c>
      <c r="AC53" s="121">
        <v>0</v>
      </c>
      <c r="AD53" s="121">
        <v>0</v>
      </c>
      <c r="AE53" s="121">
        <f>+SUM(D53,L53,AD53)</f>
        <v>9426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20185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1</v>
      </c>
      <c r="BI53" s="121">
        <f>SUM(E53,AG53)</f>
        <v>1</v>
      </c>
      <c r="BJ53" s="121">
        <f>SUM(F53,AH53)</f>
        <v>1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9425</v>
      </c>
      <c r="BQ53" s="121">
        <f>SUM(M53,AO53)</f>
        <v>268</v>
      </c>
      <c r="BR53" s="121">
        <f>SUM(N53,AP53)</f>
        <v>268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1871</v>
      </c>
      <c r="BW53" s="121">
        <f>SUM(S53,AU53)</f>
        <v>1086</v>
      </c>
      <c r="BX53" s="121">
        <f>SUM(T53,AV53)</f>
        <v>178</v>
      </c>
      <c r="BY53" s="121">
        <f>SUM(U53,AW53)</f>
        <v>607</v>
      </c>
      <c r="BZ53" s="121">
        <f>SUM(V53,AX53)</f>
        <v>0</v>
      </c>
      <c r="CA53" s="121">
        <f>SUM(W53,AY53)</f>
        <v>7286</v>
      </c>
      <c r="CB53" s="121">
        <f>SUM(X53,AZ53)</f>
        <v>5478</v>
      </c>
      <c r="CC53" s="121">
        <f>SUM(Y53,BA53)</f>
        <v>1788</v>
      </c>
      <c r="CD53" s="121">
        <f>SUM(Z53,BB53)</f>
        <v>20</v>
      </c>
      <c r="CE53" s="121">
        <f>SUM(AA53,BC53)</f>
        <v>0</v>
      </c>
      <c r="CF53" s="121">
        <f>SUM(AB53,BD53)</f>
        <v>29377</v>
      </c>
      <c r="CG53" s="121">
        <f>SUM(AC53,BE53)</f>
        <v>0</v>
      </c>
      <c r="CH53" s="121">
        <f>SUM(AD53,BF53)</f>
        <v>0</v>
      </c>
      <c r="CI53" s="121">
        <f>SUM(AE53,BG53)</f>
        <v>9426</v>
      </c>
    </row>
    <row r="54" spans="1:8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3383</v>
      </c>
      <c r="M54" s="121">
        <f>+SUM(N54:Q54)</f>
        <v>1572</v>
      </c>
      <c r="N54" s="121">
        <v>0</v>
      </c>
      <c r="O54" s="121">
        <v>0</v>
      </c>
      <c r="P54" s="121">
        <v>1572</v>
      </c>
      <c r="Q54" s="121">
        <v>0</v>
      </c>
      <c r="R54" s="121">
        <f>+SUM(S54:U54)</f>
        <v>1811</v>
      </c>
      <c r="S54" s="121">
        <v>718</v>
      </c>
      <c r="T54" s="121">
        <v>547</v>
      </c>
      <c r="U54" s="121">
        <v>546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5248</v>
      </c>
      <c r="AC54" s="121">
        <v>0</v>
      </c>
      <c r="AD54" s="121">
        <v>0</v>
      </c>
      <c r="AE54" s="121">
        <f>+SUM(D54,L54,AD54)</f>
        <v>3383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4255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3383</v>
      </c>
      <c r="BQ54" s="121">
        <f>SUM(M54,AO54)</f>
        <v>1572</v>
      </c>
      <c r="BR54" s="121">
        <f>SUM(N54,AP54)</f>
        <v>0</v>
      </c>
      <c r="BS54" s="121">
        <f>SUM(O54,AQ54)</f>
        <v>0</v>
      </c>
      <c r="BT54" s="121">
        <f>SUM(P54,AR54)</f>
        <v>1572</v>
      </c>
      <c r="BU54" s="121">
        <f>SUM(Q54,AS54)</f>
        <v>0</v>
      </c>
      <c r="BV54" s="121">
        <f>SUM(R54,AT54)</f>
        <v>1811</v>
      </c>
      <c r="BW54" s="121">
        <f>SUM(S54,AU54)</f>
        <v>718</v>
      </c>
      <c r="BX54" s="121">
        <f>SUM(T54,AV54)</f>
        <v>547</v>
      </c>
      <c r="BY54" s="121">
        <f>SUM(U54,AW54)</f>
        <v>546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9503</v>
      </c>
      <c r="CG54" s="121">
        <f>SUM(AC54,BE54)</f>
        <v>0</v>
      </c>
      <c r="CH54" s="121">
        <f>SUM(AD54,BF54)</f>
        <v>0</v>
      </c>
      <c r="CI54" s="121">
        <f>SUM(AE54,BG54)</f>
        <v>3383</v>
      </c>
    </row>
    <row r="55" spans="1:8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5457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5457</v>
      </c>
      <c r="X55" s="121">
        <v>3024</v>
      </c>
      <c r="Y55" s="121">
        <v>0</v>
      </c>
      <c r="Z55" s="121">
        <v>2433</v>
      </c>
      <c r="AA55" s="121">
        <v>0</v>
      </c>
      <c r="AB55" s="121">
        <v>9072</v>
      </c>
      <c r="AC55" s="121">
        <v>0</v>
      </c>
      <c r="AD55" s="121">
        <v>0</v>
      </c>
      <c r="AE55" s="121">
        <f>+SUM(D55,L55,AD55)</f>
        <v>5457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4951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5457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5457</v>
      </c>
      <c r="CB55" s="121">
        <f>SUM(X55,AZ55)</f>
        <v>3024</v>
      </c>
      <c r="CC55" s="121">
        <f>SUM(Y55,BA55)</f>
        <v>0</v>
      </c>
      <c r="CD55" s="121">
        <f>SUM(Z55,BB55)</f>
        <v>2433</v>
      </c>
      <c r="CE55" s="121">
        <f>SUM(AA55,BC55)</f>
        <v>0</v>
      </c>
      <c r="CF55" s="121">
        <f>SUM(AB55,BD55)</f>
        <v>14023</v>
      </c>
      <c r="CG55" s="121">
        <f>SUM(AC55,BE55)</f>
        <v>0</v>
      </c>
      <c r="CH55" s="121">
        <f>SUM(AD55,BF55)</f>
        <v>0</v>
      </c>
      <c r="CI55" s="121">
        <f>SUM(AE55,BG55)</f>
        <v>5457</v>
      </c>
    </row>
    <row r="56" spans="1:8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5047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5047</v>
      </c>
      <c r="X56" s="121">
        <v>1440</v>
      </c>
      <c r="Y56" s="121">
        <v>2538</v>
      </c>
      <c r="Z56" s="121">
        <v>1069</v>
      </c>
      <c r="AA56" s="121">
        <v>0</v>
      </c>
      <c r="AB56" s="121">
        <v>6368</v>
      </c>
      <c r="AC56" s="121">
        <v>0</v>
      </c>
      <c r="AD56" s="121">
        <v>0</v>
      </c>
      <c r="AE56" s="121">
        <f>+SUM(D56,L56,AD56)</f>
        <v>5047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10309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5047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5047</v>
      </c>
      <c r="CB56" s="121">
        <f>SUM(X56,AZ56)</f>
        <v>1440</v>
      </c>
      <c r="CC56" s="121">
        <f>SUM(Y56,BA56)</f>
        <v>2538</v>
      </c>
      <c r="CD56" s="121">
        <f>SUM(Z56,BB56)</f>
        <v>1069</v>
      </c>
      <c r="CE56" s="121">
        <f>SUM(AA56,BC56)</f>
        <v>0</v>
      </c>
      <c r="CF56" s="121">
        <f>SUM(AB56,BD56)</f>
        <v>16677</v>
      </c>
      <c r="CG56" s="121">
        <f>SUM(AC56,BE56)</f>
        <v>0</v>
      </c>
      <c r="CH56" s="121">
        <f>SUM(AD56,BF56)</f>
        <v>0</v>
      </c>
      <c r="CI56" s="121">
        <f>SUM(AE56,BG56)</f>
        <v>5047</v>
      </c>
    </row>
    <row r="57" spans="1:8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+SUM(E57,J57)</f>
        <v>35</v>
      </c>
      <c r="E57" s="121">
        <f>+SUM(F57:I57)</f>
        <v>35</v>
      </c>
      <c r="F57" s="121">
        <v>0</v>
      </c>
      <c r="G57" s="121">
        <v>0</v>
      </c>
      <c r="H57" s="121">
        <v>35</v>
      </c>
      <c r="I57" s="121">
        <v>0</v>
      </c>
      <c r="J57" s="121">
        <v>0</v>
      </c>
      <c r="K57" s="121">
        <v>0</v>
      </c>
      <c r="L57" s="121">
        <f>+SUM(M57,R57,V57,W57,AC57)</f>
        <v>21506</v>
      </c>
      <c r="M57" s="121">
        <f>+SUM(N57:Q57)</f>
        <v>170</v>
      </c>
      <c r="N57" s="121">
        <v>170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19736</v>
      </c>
      <c r="X57" s="121">
        <v>16931</v>
      </c>
      <c r="Y57" s="121">
        <v>0</v>
      </c>
      <c r="Z57" s="121">
        <v>2805</v>
      </c>
      <c r="AA57" s="121">
        <v>0</v>
      </c>
      <c r="AB57" s="121">
        <v>13787</v>
      </c>
      <c r="AC57" s="121">
        <v>1600</v>
      </c>
      <c r="AD57" s="121">
        <v>0</v>
      </c>
      <c r="AE57" s="121">
        <f>+SUM(D57,L57,AD57)</f>
        <v>21541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10743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35</v>
      </c>
      <c r="BI57" s="121">
        <f>SUM(E57,AG57)</f>
        <v>35</v>
      </c>
      <c r="BJ57" s="121">
        <f>SUM(F57,AH57)</f>
        <v>0</v>
      </c>
      <c r="BK57" s="121">
        <f>SUM(G57,AI57)</f>
        <v>0</v>
      </c>
      <c r="BL57" s="121">
        <f>SUM(H57,AJ57)</f>
        <v>35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21506</v>
      </c>
      <c r="BQ57" s="121">
        <f>SUM(M57,AO57)</f>
        <v>170</v>
      </c>
      <c r="BR57" s="121">
        <f>SUM(N57,AP57)</f>
        <v>170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19736</v>
      </c>
      <c r="CB57" s="121">
        <f>SUM(X57,AZ57)</f>
        <v>16931</v>
      </c>
      <c r="CC57" s="121">
        <f>SUM(Y57,BA57)</f>
        <v>0</v>
      </c>
      <c r="CD57" s="121">
        <f>SUM(Z57,BB57)</f>
        <v>2805</v>
      </c>
      <c r="CE57" s="121">
        <f>SUM(AA57,BC57)</f>
        <v>0</v>
      </c>
      <c r="CF57" s="121">
        <f>SUM(AB57,BD57)</f>
        <v>24530</v>
      </c>
      <c r="CG57" s="121">
        <f>SUM(AC57,BE57)</f>
        <v>1600</v>
      </c>
      <c r="CH57" s="121">
        <f>SUM(AD57,BF57)</f>
        <v>0</v>
      </c>
      <c r="CI57" s="121">
        <f>SUM(AE57,BG57)</f>
        <v>21541</v>
      </c>
    </row>
    <row r="58" spans="1:8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25420</v>
      </c>
      <c r="M58" s="121">
        <f>+SUM(N58:Q58)</f>
        <v>6534</v>
      </c>
      <c r="N58" s="121">
        <v>6534</v>
      </c>
      <c r="O58" s="121">
        <v>0</v>
      </c>
      <c r="P58" s="121">
        <v>0</v>
      </c>
      <c r="Q58" s="121">
        <v>0</v>
      </c>
      <c r="R58" s="121">
        <f>+SUM(S58:U58)</f>
        <v>4721</v>
      </c>
      <c r="S58" s="121">
        <v>0</v>
      </c>
      <c r="T58" s="121">
        <v>4247</v>
      </c>
      <c r="U58" s="121">
        <v>474</v>
      </c>
      <c r="V58" s="121">
        <v>0</v>
      </c>
      <c r="W58" s="121">
        <f>+SUM(X58:AA58)</f>
        <v>14165</v>
      </c>
      <c r="X58" s="121">
        <v>12785</v>
      </c>
      <c r="Y58" s="121">
        <v>0</v>
      </c>
      <c r="Z58" s="121">
        <v>846</v>
      </c>
      <c r="AA58" s="121">
        <v>534</v>
      </c>
      <c r="AB58" s="121">
        <v>11882</v>
      </c>
      <c r="AC58" s="121">
        <v>0</v>
      </c>
      <c r="AD58" s="121">
        <v>0</v>
      </c>
      <c r="AE58" s="121">
        <f>+SUM(D58,L58,AD58)</f>
        <v>25420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12779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25420</v>
      </c>
      <c r="BQ58" s="121">
        <f>SUM(M58,AO58)</f>
        <v>6534</v>
      </c>
      <c r="BR58" s="121">
        <f>SUM(N58,AP58)</f>
        <v>6534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4721</v>
      </c>
      <c r="BW58" s="121">
        <f>SUM(S58,AU58)</f>
        <v>0</v>
      </c>
      <c r="BX58" s="121">
        <f>SUM(T58,AV58)</f>
        <v>4247</v>
      </c>
      <c r="BY58" s="121">
        <f>SUM(U58,AW58)</f>
        <v>474</v>
      </c>
      <c r="BZ58" s="121">
        <f>SUM(V58,AX58)</f>
        <v>0</v>
      </c>
      <c r="CA58" s="121">
        <f>SUM(W58,AY58)</f>
        <v>14165</v>
      </c>
      <c r="CB58" s="121">
        <f>SUM(X58,AZ58)</f>
        <v>12785</v>
      </c>
      <c r="CC58" s="121">
        <f>SUM(Y58,BA58)</f>
        <v>0</v>
      </c>
      <c r="CD58" s="121">
        <f>SUM(Z58,BB58)</f>
        <v>846</v>
      </c>
      <c r="CE58" s="121">
        <f>SUM(AA58,BC58)</f>
        <v>534</v>
      </c>
      <c r="CF58" s="121">
        <f>SUM(AB58,BD58)</f>
        <v>24661</v>
      </c>
      <c r="CG58" s="121">
        <f>SUM(AC58,BE58)</f>
        <v>0</v>
      </c>
      <c r="CH58" s="121">
        <f>SUM(AD58,BF58)</f>
        <v>0</v>
      </c>
      <c r="CI58" s="121">
        <f>SUM(AE58,BG58)</f>
        <v>25420</v>
      </c>
    </row>
    <row r="59" spans="1:8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23444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3564</v>
      </c>
      <c r="S59" s="121">
        <v>33</v>
      </c>
      <c r="T59" s="121">
        <v>1323</v>
      </c>
      <c r="U59" s="121">
        <v>2208</v>
      </c>
      <c r="V59" s="121">
        <v>0</v>
      </c>
      <c r="W59" s="121">
        <f>+SUM(X59:AA59)</f>
        <v>19880</v>
      </c>
      <c r="X59" s="121">
        <v>11810</v>
      </c>
      <c r="Y59" s="121">
        <v>3230</v>
      </c>
      <c r="Z59" s="121">
        <v>4840</v>
      </c>
      <c r="AA59" s="121">
        <v>0</v>
      </c>
      <c r="AB59" s="121">
        <v>3576</v>
      </c>
      <c r="AC59" s="121">
        <v>0</v>
      </c>
      <c r="AD59" s="121">
        <v>0</v>
      </c>
      <c r="AE59" s="121">
        <f>+SUM(D59,L59,AD59)</f>
        <v>23444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5334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5334</v>
      </c>
      <c r="AZ59" s="121">
        <v>5334</v>
      </c>
      <c r="BA59" s="121">
        <v>0</v>
      </c>
      <c r="BB59" s="121">
        <v>0</v>
      </c>
      <c r="BC59" s="121">
        <v>0</v>
      </c>
      <c r="BD59" s="121">
        <v>8691</v>
      </c>
      <c r="BE59" s="121">
        <v>0</v>
      </c>
      <c r="BF59" s="121">
        <v>0</v>
      </c>
      <c r="BG59" s="121">
        <f>+SUM(BF59,AN59,AF59)</f>
        <v>5334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28778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3564</v>
      </c>
      <c r="BW59" s="121">
        <f>SUM(S59,AU59)</f>
        <v>33</v>
      </c>
      <c r="BX59" s="121">
        <f>SUM(T59,AV59)</f>
        <v>1323</v>
      </c>
      <c r="BY59" s="121">
        <f>SUM(U59,AW59)</f>
        <v>2208</v>
      </c>
      <c r="BZ59" s="121">
        <f>SUM(V59,AX59)</f>
        <v>0</v>
      </c>
      <c r="CA59" s="121">
        <f>SUM(W59,AY59)</f>
        <v>25214</v>
      </c>
      <c r="CB59" s="121">
        <f>SUM(X59,AZ59)</f>
        <v>17144</v>
      </c>
      <c r="CC59" s="121">
        <f>SUM(Y59,BA59)</f>
        <v>3230</v>
      </c>
      <c r="CD59" s="121">
        <f>SUM(Z59,BB59)</f>
        <v>4840</v>
      </c>
      <c r="CE59" s="121">
        <f>SUM(AA59,BC59)</f>
        <v>0</v>
      </c>
      <c r="CF59" s="121">
        <f>SUM(AB59,BD59)</f>
        <v>12267</v>
      </c>
      <c r="CG59" s="121">
        <f>SUM(AC59,BE59)</f>
        <v>0</v>
      </c>
      <c r="CH59" s="121">
        <f>SUM(AD59,BF59)</f>
        <v>0</v>
      </c>
      <c r="CI59" s="121">
        <f>SUM(AE59,BG59)</f>
        <v>28778</v>
      </c>
    </row>
    <row r="60" spans="1:8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3271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62719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17783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3271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80502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3071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57127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31454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3071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88581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2296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37994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10185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2296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48179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1130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17949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6778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1130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24727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2799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52048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15669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2799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67717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7270</v>
      </c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190186</v>
      </c>
      <c r="AC65" s="121">
        <v>0</v>
      </c>
      <c r="AD65" s="121">
        <v>0</v>
      </c>
      <c r="AE65" s="121">
        <f>+SUM(D65,L65,AD65)</f>
        <v>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42640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7270</v>
      </c>
      <c r="BP65" s="121">
        <f>SUM(L65,AN65)</f>
        <v>0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0</v>
      </c>
      <c r="CB65" s="121">
        <f>SUM(X65,AZ65)</f>
        <v>0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232826</v>
      </c>
      <c r="CG65" s="121">
        <f>SUM(AC65,BE65)</f>
        <v>0</v>
      </c>
      <c r="CH65" s="121">
        <f>SUM(AD65,BF65)</f>
        <v>0</v>
      </c>
      <c r="CI65" s="121">
        <f>SUM(AE65,BG65)</f>
        <v>0</v>
      </c>
    </row>
    <row r="66" spans="1:8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257</v>
      </c>
      <c r="L66" s="121">
        <f>+SUM(M66,R66,V66,W66,AC66)</f>
        <v>7173</v>
      </c>
      <c r="M66" s="121">
        <f>+SUM(N66:Q66)</f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7173</v>
      </c>
      <c r="X66" s="121">
        <v>4395</v>
      </c>
      <c r="Y66" s="121">
        <v>2582</v>
      </c>
      <c r="Z66" s="121">
        <v>196</v>
      </c>
      <c r="AA66" s="121">
        <v>0</v>
      </c>
      <c r="AB66" s="121">
        <v>11664</v>
      </c>
      <c r="AC66" s="121">
        <v>0</v>
      </c>
      <c r="AD66" s="121">
        <v>0</v>
      </c>
      <c r="AE66" s="121">
        <f>+SUM(D66,L66,AD66)</f>
        <v>7173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6974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6974</v>
      </c>
      <c r="AU66" s="121">
        <v>6974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6974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257</v>
      </c>
      <c r="BP66" s="121">
        <f>SUM(L66,AN66)</f>
        <v>14147</v>
      </c>
      <c r="BQ66" s="121">
        <f>SUM(M66,AO66)</f>
        <v>0</v>
      </c>
      <c r="BR66" s="121">
        <f>SUM(N66,AP66)</f>
        <v>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6974</v>
      </c>
      <c r="BW66" s="121">
        <f>SUM(S66,AU66)</f>
        <v>6974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7173</v>
      </c>
      <c r="CB66" s="121">
        <f>SUM(X66,AZ66)</f>
        <v>4395</v>
      </c>
      <c r="CC66" s="121">
        <f>SUM(Y66,BA66)</f>
        <v>2582</v>
      </c>
      <c r="CD66" s="121">
        <f>SUM(Z66,BB66)</f>
        <v>196</v>
      </c>
      <c r="CE66" s="121">
        <f>SUM(AA66,BC66)</f>
        <v>0</v>
      </c>
      <c r="CF66" s="121">
        <f>SUM(AB66,BD66)</f>
        <v>11664</v>
      </c>
      <c r="CG66" s="121">
        <f>SUM(AC66,BE66)</f>
        <v>0</v>
      </c>
      <c r="CH66" s="121">
        <f>SUM(AD66,BF66)</f>
        <v>0</v>
      </c>
      <c r="CI66" s="121">
        <f>SUM(AE66,BG66)</f>
        <v>14147</v>
      </c>
    </row>
    <row r="67" spans="1:87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209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9482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7628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209</v>
      </c>
      <c r="BP67" s="121">
        <f>SUM(L67,AN67)</f>
        <v>0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0</v>
      </c>
      <c r="BW67" s="121">
        <f>SUM(S67,AU67)</f>
        <v>0</v>
      </c>
      <c r="BX67" s="121">
        <f>SUM(T67,AV67)</f>
        <v>0</v>
      </c>
      <c r="BY67" s="121">
        <f>SUM(U67,AW67)</f>
        <v>0</v>
      </c>
      <c r="BZ67" s="121">
        <f>SUM(V67,AX67)</f>
        <v>0</v>
      </c>
      <c r="CA67" s="121">
        <f>SUM(W67,AY67)</f>
        <v>0</v>
      </c>
      <c r="CB67" s="121">
        <f>SUM(X67,AZ67)</f>
        <v>0</v>
      </c>
      <c r="CC67" s="121">
        <f>SUM(Y67,BA67)</f>
        <v>0</v>
      </c>
      <c r="CD67" s="121">
        <f>SUM(Z67,BB67)</f>
        <v>0</v>
      </c>
      <c r="CE67" s="121">
        <f>SUM(AA67,BC67)</f>
        <v>0</v>
      </c>
      <c r="CF67" s="121">
        <f>SUM(AB67,BD67)</f>
        <v>17110</v>
      </c>
      <c r="CG67" s="121">
        <f>SUM(AC67,BE67)</f>
        <v>0</v>
      </c>
      <c r="CH67" s="121">
        <f>SUM(AD67,BF67)</f>
        <v>0</v>
      </c>
      <c r="CI67" s="121">
        <f>SUM(AE67,BG67)</f>
        <v>0</v>
      </c>
    </row>
    <row r="68" spans="1:87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744</v>
      </c>
      <c r="L68" s="121">
        <f>+SUM(M68,R68,V68,W68,AC68)</f>
        <v>31132</v>
      </c>
      <c r="M68" s="121">
        <f>+SUM(N68:Q68)</f>
        <v>43</v>
      </c>
      <c r="N68" s="121">
        <v>43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31089</v>
      </c>
      <c r="X68" s="121">
        <v>17846</v>
      </c>
      <c r="Y68" s="121">
        <v>9334</v>
      </c>
      <c r="Z68" s="121">
        <v>3909</v>
      </c>
      <c r="AA68" s="121">
        <v>0</v>
      </c>
      <c r="AB68" s="121">
        <v>24034</v>
      </c>
      <c r="AC68" s="121">
        <v>0</v>
      </c>
      <c r="AD68" s="121">
        <v>0</v>
      </c>
      <c r="AE68" s="121">
        <f>+SUM(D68,L68,AD68)</f>
        <v>31132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9793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744</v>
      </c>
      <c r="BP68" s="121">
        <f>SUM(L68,AN68)</f>
        <v>31132</v>
      </c>
      <c r="BQ68" s="121">
        <f>SUM(M68,AO68)</f>
        <v>43</v>
      </c>
      <c r="BR68" s="121">
        <f>SUM(N68,AP68)</f>
        <v>43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31089</v>
      </c>
      <c r="CB68" s="121">
        <f>SUM(X68,AZ68)</f>
        <v>17846</v>
      </c>
      <c r="CC68" s="121">
        <f>SUM(Y68,BA68)</f>
        <v>9334</v>
      </c>
      <c r="CD68" s="121">
        <f>SUM(Z68,BB68)</f>
        <v>3909</v>
      </c>
      <c r="CE68" s="121">
        <f>SUM(AA68,BC68)</f>
        <v>0</v>
      </c>
      <c r="CF68" s="121">
        <f>SUM(AB68,BD68)</f>
        <v>33827</v>
      </c>
      <c r="CG68" s="121">
        <f>SUM(AC68,BE68)</f>
        <v>0</v>
      </c>
      <c r="CH68" s="121">
        <f>SUM(AD68,BF68)</f>
        <v>0</v>
      </c>
      <c r="CI68" s="121">
        <f>SUM(AE68,BG68)</f>
        <v>31132</v>
      </c>
    </row>
    <row r="69" spans="1:87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16684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7280</v>
      </c>
      <c r="S69" s="121">
        <v>7280</v>
      </c>
      <c r="T69" s="121">
        <v>0</v>
      </c>
      <c r="U69" s="121">
        <v>0</v>
      </c>
      <c r="V69" s="121">
        <v>0</v>
      </c>
      <c r="W69" s="121">
        <f>+SUM(X69:AA69)</f>
        <v>9404</v>
      </c>
      <c r="X69" s="121">
        <v>9404</v>
      </c>
      <c r="Y69" s="121">
        <v>0</v>
      </c>
      <c r="Z69" s="121">
        <v>0</v>
      </c>
      <c r="AA69" s="121">
        <v>0</v>
      </c>
      <c r="AB69" s="121">
        <v>12273</v>
      </c>
      <c r="AC69" s="121">
        <v>0</v>
      </c>
      <c r="AD69" s="121">
        <v>0</v>
      </c>
      <c r="AE69" s="121">
        <f>+SUM(D69,L69,AD69)</f>
        <v>16684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679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679</v>
      </c>
      <c r="AZ69" s="121">
        <v>0</v>
      </c>
      <c r="BA69" s="121">
        <v>0</v>
      </c>
      <c r="BB69" s="121">
        <v>679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679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17363</v>
      </c>
      <c r="BQ69" s="121">
        <f>SUM(M69,AO69)</f>
        <v>0</v>
      </c>
      <c r="BR69" s="121">
        <f>SUM(N69,AP69)</f>
        <v>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7280</v>
      </c>
      <c r="BW69" s="121">
        <f>SUM(S69,AU69)</f>
        <v>7280</v>
      </c>
      <c r="BX69" s="121">
        <f>SUM(T69,AV69)</f>
        <v>0</v>
      </c>
      <c r="BY69" s="121">
        <f>SUM(U69,AW69)</f>
        <v>0</v>
      </c>
      <c r="BZ69" s="121">
        <f>SUM(V69,AX69)</f>
        <v>0</v>
      </c>
      <c r="CA69" s="121">
        <f>SUM(W69,AY69)</f>
        <v>10083</v>
      </c>
      <c r="CB69" s="121">
        <f>SUM(X69,AZ69)</f>
        <v>9404</v>
      </c>
      <c r="CC69" s="121">
        <f>SUM(Y69,BA69)</f>
        <v>0</v>
      </c>
      <c r="CD69" s="121">
        <f>SUM(Z69,BB69)</f>
        <v>679</v>
      </c>
      <c r="CE69" s="121">
        <f>SUM(AA69,BC69)</f>
        <v>0</v>
      </c>
      <c r="CF69" s="121">
        <f>SUM(AB69,BD69)</f>
        <v>12273</v>
      </c>
      <c r="CG69" s="121">
        <f>SUM(AC69,BE69)</f>
        <v>0</v>
      </c>
      <c r="CH69" s="121">
        <f>SUM(AD69,BF69)</f>
        <v>0</v>
      </c>
      <c r="CI69" s="121">
        <f>SUM(AE69,BG69)</f>
        <v>17363</v>
      </c>
    </row>
    <row r="70" spans="1:87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331</v>
      </c>
      <c r="L70" s="121">
        <f>+SUM(M70,R70,V70,W70,AC70)</f>
        <v>13969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13969</v>
      </c>
      <c r="X70" s="121">
        <v>13969</v>
      </c>
      <c r="Y70" s="121">
        <v>0</v>
      </c>
      <c r="Z70" s="121">
        <v>0</v>
      </c>
      <c r="AA70" s="121">
        <v>0</v>
      </c>
      <c r="AB70" s="121">
        <v>15028</v>
      </c>
      <c r="AC70" s="121">
        <v>0</v>
      </c>
      <c r="AD70" s="121">
        <v>0</v>
      </c>
      <c r="AE70" s="121">
        <f>+SUM(D70,L70,AD70)</f>
        <v>13969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15882</v>
      </c>
      <c r="BE70" s="121">
        <v>0</v>
      </c>
      <c r="BF70" s="121">
        <v>914</v>
      </c>
      <c r="BG70" s="121">
        <f>+SUM(BF70,AN70,AF70)</f>
        <v>914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331</v>
      </c>
      <c r="BP70" s="121">
        <f>SUM(L70,AN70)</f>
        <v>13969</v>
      </c>
      <c r="BQ70" s="121">
        <f>SUM(M70,AO70)</f>
        <v>0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13969</v>
      </c>
      <c r="CB70" s="121">
        <f>SUM(X70,AZ70)</f>
        <v>13969</v>
      </c>
      <c r="CC70" s="121">
        <f>SUM(Y70,BA70)</f>
        <v>0</v>
      </c>
      <c r="CD70" s="121">
        <f>SUM(Z70,BB70)</f>
        <v>0</v>
      </c>
      <c r="CE70" s="121">
        <f>SUM(AA70,BC70)</f>
        <v>0</v>
      </c>
      <c r="CF70" s="121">
        <f>SUM(AB70,BD70)</f>
        <v>30910</v>
      </c>
      <c r="CG70" s="121">
        <f>SUM(AC70,BE70)</f>
        <v>0</v>
      </c>
      <c r="CH70" s="121">
        <f>SUM(AD70,BF70)</f>
        <v>914</v>
      </c>
      <c r="CI70" s="121">
        <f>SUM(AE70,BG70)</f>
        <v>14883</v>
      </c>
    </row>
    <row r="71" spans="1:87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+SUM(E71,J71)</f>
        <v>653</v>
      </c>
      <c r="E71" s="121">
        <f>+SUM(F71:I71)</f>
        <v>653</v>
      </c>
      <c r="F71" s="121">
        <v>0</v>
      </c>
      <c r="G71" s="121">
        <v>653</v>
      </c>
      <c r="H71" s="121">
        <v>0</v>
      </c>
      <c r="I71" s="121">
        <v>0</v>
      </c>
      <c r="J71" s="121">
        <v>0</v>
      </c>
      <c r="K71" s="121">
        <v>653</v>
      </c>
      <c r="L71" s="121">
        <f>+SUM(M71,R71,V71,W71,AC71)</f>
        <v>47025</v>
      </c>
      <c r="M71" s="121">
        <f>+SUM(N71:Q71)</f>
        <v>21907</v>
      </c>
      <c r="N71" s="121">
        <v>21907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25118</v>
      </c>
      <c r="X71" s="121">
        <v>17031</v>
      </c>
      <c r="Y71" s="121">
        <v>939</v>
      </c>
      <c r="Z71" s="121">
        <v>7148</v>
      </c>
      <c r="AA71" s="121">
        <v>0</v>
      </c>
      <c r="AB71" s="121">
        <v>29590</v>
      </c>
      <c r="AC71" s="121">
        <v>0</v>
      </c>
      <c r="AD71" s="121">
        <v>0</v>
      </c>
      <c r="AE71" s="121">
        <f>+SUM(D71,L71,AD71)</f>
        <v>47678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9718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653</v>
      </c>
      <c r="BI71" s="121">
        <f>SUM(E71,AG71)</f>
        <v>653</v>
      </c>
      <c r="BJ71" s="121">
        <f>SUM(F71,AH71)</f>
        <v>0</v>
      </c>
      <c r="BK71" s="121">
        <f>SUM(G71,AI71)</f>
        <v>653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653</v>
      </c>
      <c r="BP71" s="121">
        <f>SUM(L71,AN71)</f>
        <v>47025</v>
      </c>
      <c r="BQ71" s="121">
        <f>SUM(M71,AO71)</f>
        <v>21907</v>
      </c>
      <c r="BR71" s="121">
        <f>SUM(N71,AP71)</f>
        <v>21907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25118</v>
      </c>
      <c r="CB71" s="121">
        <f>SUM(X71,AZ71)</f>
        <v>17031</v>
      </c>
      <c r="CC71" s="121">
        <f>SUM(Y71,BA71)</f>
        <v>939</v>
      </c>
      <c r="CD71" s="121">
        <f>SUM(Z71,BB71)</f>
        <v>7148</v>
      </c>
      <c r="CE71" s="121">
        <f>SUM(AA71,BC71)</f>
        <v>0</v>
      </c>
      <c r="CF71" s="121">
        <f>SUM(AB71,BD71)</f>
        <v>39308</v>
      </c>
      <c r="CG71" s="121">
        <f>SUM(AC71,BE71)</f>
        <v>0</v>
      </c>
      <c r="CH71" s="121">
        <f>SUM(AD71,BF71)</f>
        <v>0</v>
      </c>
      <c r="CI71" s="121">
        <f>SUM(AE71,BG71)</f>
        <v>47678</v>
      </c>
    </row>
    <row r="72" spans="1:87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626</v>
      </c>
      <c r="L72" s="121">
        <f>+SUM(M72,R72,V72,W72,AC72)</f>
        <v>22018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22018</v>
      </c>
      <c r="X72" s="121">
        <v>15196</v>
      </c>
      <c r="Y72" s="121">
        <v>6226</v>
      </c>
      <c r="Z72" s="121">
        <v>596</v>
      </c>
      <c r="AA72" s="121">
        <v>0</v>
      </c>
      <c r="AB72" s="121">
        <v>28374</v>
      </c>
      <c r="AC72" s="121">
        <v>0</v>
      </c>
      <c r="AD72" s="121">
        <v>7811</v>
      </c>
      <c r="AE72" s="121">
        <f>+SUM(D72,L72,AD72)</f>
        <v>29829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8498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626</v>
      </c>
      <c r="BP72" s="121">
        <f>SUM(L72,AN72)</f>
        <v>22018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0</v>
      </c>
      <c r="BW72" s="121">
        <f>SUM(S72,AU72)</f>
        <v>0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22018</v>
      </c>
      <c r="CB72" s="121">
        <f>SUM(X72,AZ72)</f>
        <v>15196</v>
      </c>
      <c r="CC72" s="121">
        <f>SUM(Y72,BA72)</f>
        <v>6226</v>
      </c>
      <c r="CD72" s="121">
        <f>SUM(Z72,BB72)</f>
        <v>596</v>
      </c>
      <c r="CE72" s="121">
        <f>SUM(AA72,BC72)</f>
        <v>0</v>
      </c>
      <c r="CF72" s="121">
        <f>SUM(AB72,BD72)</f>
        <v>36872</v>
      </c>
      <c r="CG72" s="121">
        <f>SUM(AC72,BE72)</f>
        <v>0</v>
      </c>
      <c r="CH72" s="121">
        <f>SUM(AD72,BF72)</f>
        <v>7811</v>
      </c>
      <c r="CI72" s="121">
        <f>SUM(AE72,BG72)</f>
        <v>29829</v>
      </c>
    </row>
    <row r="73" spans="1:87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54025</v>
      </c>
      <c r="L73" s="121">
        <f>+SUM(M73,R73,V73,W73,AC73)</f>
        <v>65329</v>
      </c>
      <c r="M73" s="121">
        <f>+SUM(N73:Q73)</f>
        <v>25156</v>
      </c>
      <c r="N73" s="121">
        <v>25156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40173</v>
      </c>
      <c r="X73" s="121">
        <v>34416</v>
      </c>
      <c r="Y73" s="121">
        <v>5442</v>
      </c>
      <c r="Z73" s="121">
        <v>272</v>
      </c>
      <c r="AA73" s="121">
        <v>43</v>
      </c>
      <c r="AB73" s="121">
        <v>98077</v>
      </c>
      <c r="AC73" s="121">
        <v>0</v>
      </c>
      <c r="AD73" s="121">
        <v>0</v>
      </c>
      <c r="AE73" s="121">
        <f>+SUM(D73,L73,AD73)</f>
        <v>65329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1423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76108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55448</v>
      </c>
      <c r="BP73" s="121">
        <f>SUM(L73,AN73)</f>
        <v>65329</v>
      </c>
      <c r="BQ73" s="121">
        <f>SUM(M73,AO73)</f>
        <v>25156</v>
      </c>
      <c r="BR73" s="121">
        <f>SUM(N73,AP73)</f>
        <v>25156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40173</v>
      </c>
      <c r="CB73" s="121">
        <f>SUM(X73,AZ73)</f>
        <v>34416</v>
      </c>
      <c r="CC73" s="121">
        <f>SUM(Y73,BA73)</f>
        <v>5442</v>
      </c>
      <c r="CD73" s="121">
        <f>SUM(Z73,BB73)</f>
        <v>272</v>
      </c>
      <c r="CE73" s="121">
        <f>SUM(AA73,BC73)</f>
        <v>43</v>
      </c>
      <c r="CF73" s="121">
        <f>SUM(AB73,BD73)</f>
        <v>174185</v>
      </c>
      <c r="CG73" s="121">
        <f>SUM(AC73,BE73)</f>
        <v>0</v>
      </c>
      <c r="CH73" s="121">
        <f>SUM(AD73,BF73)</f>
        <v>0</v>
      </c>
      <c r="CI73" s="121">
        <f>SUM(AE73,BG73)</f>
        <v>65329</v>
      </c>
    </row>
    <row r="74" spans="1:87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24731</v>
      </c>
      <c r="L74" s="121">
        <f>+SUM(M74,R74,V74,W74,AC74)</f>
        <v>21467</v>
      </c>
      <c r="M74" s="121">
        <f>+SUM(N74:Q74)</f>
        <v>4512</v>
      </c>
      <c r="N74" s="121">
        <v>4512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16955</v>
      </c>
      <c r="X74" s="121">
        <v>14391</v>
      </c>
      <c r="Y74" s="121">
        <v>2471</v>
      </c>
      <c r="Z74" s="121">
        <v>76</v>
      </c>
      <c r="AA74" s="121">
        <v>17</v>
      </c>
      <c r="AB74" s="121">
        <v>25869</v>
      </c>
      <c r="AC74" s="121">
        <v>0</v>
      </c>
      <c r="AD74" s="121">
        <v>0</v>
      </c>
      <c r="AE74" s="121">
        <f>+SUM(D74,L74,AD74)</f>
        <v>21467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592</v>
      </c>
      <c r="AN74" s="121">
        <f>+SUM(AO74,AT74,AX74,AY74,BE74)</f>
        <v>271</v>
      </c>
      <c r="AO74" s="121">
        <f>+SUM(AP74:AS74)</f>
        <v>103</v>
      </c>
      <c r="AP74" s="121">
        <v>103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168</v>
      </c>
      <c r="AZ74" s="121">
        <v>74</v>
      </c>
      <c r="BA74" s="121">
        <v>94</v>
      </c>
      <c r="BB74" s="121">
        <v>0</v>
      </c>
      <c r="BC74" s="121">
        <v>0</v>
      </c>
      <c r="BD74" s="121">
        <v>53762</v>
      </c>
      <c r="BE74" s="121">
        <v>0</v>
      </c>
      <c r="BF74" s="121">
        <v>0</v>
      </c>
      <c r="BG74" s="121">
        <f>+SUM(BF74,AN74,AF74)</f>
        <v>271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25323</v>
      </c>
      <c r="BP74" s="121">
        <f>SUM(L74,AN74)</f>
        <v>21738</v>
      </c>
      <c r="BQ74" s="121">
        <f>SUM(M74,AO74)</f>
        <v>4615</v>
      </c>
      <c r="BR74" s="121">
        <f>SUM(N74,AP74)</f>
        <v>4615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17123</v>
      </c>
      <c r="CB74" s="121">
        <f>SUM(X74,AZ74)</f>
        <v>14465</v>
      </c>
      <c r="CC74" s="121">
        <f>SUM(Y74,BA74)</f>
        <v>2565</v>
      </c>
      <c r="CD74" s="121">
        <f>SUM(Z74,BB74)</f>
        <v>76</v>
      </c>
      <c r="CE74" s="121">
        <f>SUM(AA74,BC74)</f>
        <v>17</v>
      </c>
      <c r="CF74" s="121">
        <f>SUM(AB74,BD74)</f>
        <v>79631</v>
      </c>
      <c r="CG74" s="121">
        <f>SUM(AC74,BE74)</f>
        <v>0</v>
      </c>
      <c r="CH74" s="121">
        <f>SUM(AD74,BF74)</f>
        <v>0</v>
      </c>
      <c r="CI74" s="121">
        <f>SUM(AE74,BG74)</f>
        <v>21738</v>
      </c>
    </row>
    <row r="75" spans="1:87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57017</v>
      </c>
      <c r="L75" s="121">
        <f>+SUM(M75,R75,V75,W75,AC75)</f>
        <v>21650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21650</v>
      </c>
      <c r="X75" s="121">
        <v>0</v>
      </c>
      <c r="Y75" s="121">
        <v>20613</v>
      </c>
      <c r="Z75" s="121">
        <v>1037</v>
      </c>
      <c r="AA75" s="121">
        <v>0</v>
      </c>
      <c r="AB75" s="121">
        <v>93949</v>
      </c>
      <c r="AC75" s="121">
        <v>0</v>
      </c>
      <c r="AD75" s="121">
        <v>29228</v>
      </c>
      <c r="AE75" s="121">
        <f>+SUM(D75,L75,AD75)</f>
        <v>50878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15927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57017</v>
      </c>
      <c r="BP75" s="121">
        <f>SUM(L75,AN75)</f>
        <v>21650</v>
      </c>
      <c r="BQ75" s="121">
        <f>SUM(M75,AO75)</f>
        <v>0</v>
      </c>
      <c r="BR75" s="121">
        <f>SUM(N75,AP75)</f>
        <v>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0</v>
      </c>
      <c r="BW75" s="121">
        <f>SUM(S75,AU75)</f>
        <v>0</v>
      </c>
      <c r="BX75" s="121">
        <f>SUM(T75,AV75)</f>
        <v>0</v>
      </c>
      <c r="BY75" s="121">
        <f>SUM(U75,AW75)</f>
        <v>0</v>
      </c>
      <c r="BZ75" s="121">
        <f>SUM(V75,AX75)</f>
        <v>0</v>
      </c>
      <c r="CA75" s="121">
        <f>SUM(W75,AY75)</f>
        <v>21650</v>
      </c>
      <c r="CB75" s="121">
        <f>SUM(X75,AZ75)</f>
        <v>0</v>
      </c>
      <c r="CC75" s="121">
        <f>SUM(Y75,BA75)</f>
        <v>20613</v>
      </c>
      <c r="CD75" s="121">
        <f>SUM(Z75,BB75)</f>
        <v>1037</v>
      </c>
      <c r="CE75" s="121">
        <f>SUM(AA75,BC75)</f>
        <v>0</v>
      </c>
      <c r="CF75" s="121">
        <f>SUM(AB75,BD75)</f>
        <v>109876</v>
      </c>
      <c r="CG75" s="121">
        <f>SUM(AC75,BE75)</f>
        <v>0</v>
      </c>
      <c r="CH75" s="121">
        <f>SUM(AD75,BF75)</f>
        <v>29228</v>
      </c>
      <c r="CI75" s="121">
        <f>SUM(AE75,BG75)</f>
        <v>50878</v>
      </c>
    </row>
    <row r="76" spans="1:87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18149</v>
      </c>
      <c r="M76" s="121">
        <f>+SUM(N76:Q76)</f>
        <v>3000</v>
      </c>
      <c r="N76" s="121">
        <v>3000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15149</v>
      </c>
      <c r="X76" s="121">
        <v>10800</v>
      </c>
      <c r="Y76" s="121">
        <v>4349</v>
      </c>
      <c r="Z76" s="121">
        <v>0</v>
      </c>
      <c r="AA76" s="121">
        <v>0</v>
      </c>
      <c r="AB76" s="121">
        <v>57894</v>
      </c>
      <c r="AC76" s="121">
        <v>0</v>
      </c>
      <c r="AD76" s="121">
        <v>0</v>
      </c>
      <c r="AE76" s="121">
        <f>+SUM(D76,L76,AD76)</f>
        <v>18149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7914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18149</v>
      </c>
      <c r="BQ76" s="121">
        <f>SUM(M76,AO76)</f>
        <v>3000</v>
      </c>
      <c r="BR76" s="121">
        <f>SUM(N76,AP76)</f>
        <v>3000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15149</v>
      </c>
      <c r="CB76" s="121">
        <f>SUM(X76,AZ76)</f>
        <v>10800</v>
      </c>
      <c r="CC76" s="121">
        <f>SUM(Y76,BA76)</f>
        <v>4349</v>
      </c>
      <c r="CD76" s="121">
        <f>SUM(Z76,BB76)</f>
        <v>0</v>
      </c>
      <c r="CE76" s="121">
        <f>SUM(AA76,BC76)</f>
        <v>0</v>
      </c>
      <c r="CF76" s="121">
        <f>SUM(AB76,BD76)</f>
        <v>65808</v>
      </c>
      <c r="CG76" s="121">
        <f>SUM(AC76,BE76)</f>
        <v>0</v>
      </c>
      <c r="CH76" s="121">
        <f>SUM(AD76,BF76)</f>
        <v>0</v>
      </c>
      <c r="CI76" s="121">
        <f>SUM(AE76,BG76)</f>
        <v>18149</v>
      </c>
    </row>
    <row r="77" spans="1:87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+SUM(E77,J77)</f>
        <v>4500</v>
      </c>
      <c r="E77" s="121">
        <f>+SUM(F77:I77)</f>
        <v>4500</v>
      </c>
      <c r="F77" s="121">
        <v>4500</v>
      </c>
      <c r="G77" s="121">
        <v>0</v>
      </c>
      <c r="H77" s="121">
        <v>0</v>
      </c>
      <c r="I77" s="121">
        <v>0</v>
      </c>
      <c r="J77" s="121">
        <v>0</v>
      </c>
      <c r="K77" s="121">
        <v>12127</v>
      </c>
      <c r="L77" s="121">
        <f>+SUM(M77,R77,V77,W77,AC77)</f>
        <v>63634</v>
      </c>
      <c r="M77" s="121">
        <f>+SUM(N77:Q77)</f>
        <v>23675</v>
      </c>
      <c r="N77" s="121">
        <v>8768</v>
      </c>
      <c r="O77" s="121">
        <v>0</v>
      </c>
      <c r="P77" s="121">
        <v>14907</v>
      </c>
      <c r="Q77" s="121">
        <v>0</v>
      </c>
      <c r="R77" s="121">
        <f>+SUM(S77:U77)</f>
        <v>11544</v>
      </c>
      <c r="S77" s="121">
        <v>1734</v>
      </c>
      <c r="T77" s="121">
        <v>9760</v>
      </c>
      <c r="U77" s="121">
        <v>50</v>
      </c>
      <c r="V77" s="121">
        <v>0</v>
      </c>
      <c r="W77" s="121">
        <f>+SUM(X77:AA77)</f>
        <v>28415</v>
      </c>
      <c r="X77" s="121">
        <v>18414</v>
      </c>
      <c r="Y77" s="121">
        <v>9888</v>
      </c>
      <c r="Z77" s="121">
        <v>113</v>
      </c>
      <c r="AA77" s="121">
        <v>0</v>
      </c>
      <c r="AB77" s="121">
        <v>6421</v>
      </c>
      <c r="AC77" s="121">
        <v>0</v>
      </c>
      <c r="AD77" s="121">
        <v>0</v>
      </c>
      <c r="AE77" s="121">
        <f>+SUM(D77,L77,AD77)</f>
        <v>68134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10247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4500</v>
      </c>
      <c r="BI77" s="121">
        <f>SUM(E77,AG77)</f>
        <v>4500</v>
      </c>
      <c r="BJ77" s="121">
        <f>SUM(F77,AH77)</f>
        <v>4500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12127</v>
      </c>
      <c r="BP77" s="121">
        <f>SUM(L77,AN77)</f>
        <v>63634</v>
      </c>
      <c r="BQ77" s="121">
        <f>SUM(M77,AO77)</f>
        <v>23675</v>
      </c>
      <c r="BR77" s="121">
        <f>SUM(N77,AP77)</f>
        <v>8768</v>
      </c>
      <c r="BS77" s="121">
        <f>SUM(O77,AQ77)</f>
        <v>0</v>
      </c>
      <c r="BT77" s="121">
        <f>SUM(P77,AR77)</f>
        <v>14907</v>
      </c>
      <c r="BU77" s="121">
        <f>SUM(Q77,AS77)</f>
        <v>0</v>
      </c>
      <c r="BV77" s="121">
        <f>SUM(R77,AT77)</f>
        <v>11544</v>
      </c>
      <c r="BW77" s="121">
        <f>SUM(S77,AU77)</f>
        <v>1734</v>
      </c>
      <c r="BX77" s="121">
        <f>SUM(T77,AV77)</f>
        <v>9760</v>
      </c>
      <c r="BY77" s="121">
        <f>SUM(U77,AW77)</f>
        <v>50</v>
      </c>
      <c r="BZ77" s="121">
        <f>SUM(V77,AX77)</f>
        <v>0</v>
      </c>
      <c r="CA77" s="121">
        <f>SUM(W77,AY77)</f>
        <v>28415</v>
      </c>
      <c r="CB77" s="121">
        <f>SUM(X77,AZ77)</f>
        <v>18414</v>
      </c>
      <c r="CC77" s="121">
        <f>SUM(Y77,BA77)</f>
        <v>9888</v>
      </c>
      <c r="CD77" s="121">
        <f>SUM(Z77,BB77)</f>
        <v>113</v>
      </c>
      <c r="CE77" s="121">
        <f>SUM(AA77,BC77)</f>
        <v>0</v>
      </c>
      <c r="CF77" s="121">
        <f>SUM(AB77,BD77)</f>
        <v>16668</v>
      </c>
      <c r="CG77" s="121">
        <f>SUM(AC77,BE77)</f>
        <v>0</v>
      </c>
      <c r="CH77" s="121">
        <f>SUM(AD77,BF77)</f>
        <v>0</v>
      </c>
      <c r="CI77" s="121">
        <f>SUM(AE77,BG77)</f>
        <v>68134</v>
      </c>
    </row>
    <row r="78" spans="1:87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36640</v>
      </c>
      <c r="M78" s="121">
        <f>+SUM(N78:Q78)</f>
        <v>4631</v>
      </c>
      <c r="N78" s="121">
        <v>4631</v>
      </c>
      <c r="O78" s="121">
        <v>0</v>
      </c>
      <c r="P78" s="121">
        <v>0</v>
      </c>
      <c r="Q78" s="121">
        <v>0</v>
      </c>
      <c r="R78" s="121">
        <f>+SUM(S78:U78)</f>
        <v>9107</v>
      </c>
      <c r="S78" s="121">
        <v>5613</v>
      </c>
      <c r="T78" s="121">
        <v>3494</v>
      </c>
      <c r="U78" s="121">
        <v>0</v>
      </c>
      <c r="V78" s="121">
        <v>0</v>
      </c>
      <c r="W78" s="121">
        <f>+SUM(X78:AA78)</f>
        <v>22902</v>
      </c>
      <c r="X78" s="121">
        <v>22784</v>
      </c>
      <c r="Y78" s="121">
        <v>0</v>
      </c>
      <c r="Z78" s="121">
        <v>0</v>
      </c>
      <c r="AA78" s="121">
        <v>118</v>
      </c>
      <c r="AB78" s="121">
        <v>119340</v>
      </c>
      <c r="AC78" s="121">
        <v>0</v>
      </c>
      <c r="AD78" s="121">
        <v>0</v>
      </c>
      <c r="AE78" s="121">
        <f>+SUM(D78,L78,AD78)</f>
        <v>36640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1212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1212</v>
      </c>
      <c r="AU78" s="121">
        <v>0</v>
      </c>
      <c r="AV78" s="121">
        <v>1212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1212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37852</v>
      </c>
      <c r="BQ78" s="121">
        <f>SUM(M78,AO78)</f>
        <v>4631</v>
      </c>
      <c r="BR78" s="121">
        <f>SUM(N78,AP78)</f>
        <v>4631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10319</v>
      </c>
      <c r="BW78" s="121">
        <f>SUM(S78,AU78)</f>
        <v>5613</v>
      </c>
      <c r="BX78" s="121">
        <f>SUM(T78,AV78)</f>
        <v>4706</v>
      </c>
      <c r="BY78" s="121">
        <f>SUM(U78,AW78)</f>
        <v>0</v>
      </c>
      <c r="BZ78" s="121">
        <f>SUM(V78,AX78)</f>
        <v>0</v>
      </c>
      <c r="CA78" s="121">
        <f>SUM(W78,AY78)</f>
        <v>22902</v>
      </c>
      <c r="CB78" s="121">
        <f>SUM(X78,AZ78)</f>
        <v>22784</v>
      </c>
      <c r="CC78" s="121">
        <f>SUM(Y78,BA78)</f>
        <v>0</v>
      </c>
      <c r="CD78" s="121">
        <f>SUM(Z78,BB78)</f>
        <v>0</v>
      </c>
      <c r="CE78" s="121">
        <f>SUM(AA78,BC78)</f>
        <v>118</v>
      </c>
      <c r="CF78" s="121">
        <f>SUM(AB78,BD78)</f>
        <v>119340</v>
      </c>
      <c r="CG78" s="121">
        <f>SUM(AC78,BE78)</f>
        <v>0</v>
      </c>
      <c r="CH78" s="121">
        <f>SUM(AD78,BF78)</f>
        <v>0</v>
      </c>
      <c r="CI78" s="121">
        <f>SUM(AE78,BG78)</f>
        <v>37852</v>
      </c>
    </row>
    <row r="79" spans="1:87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40193</v>
      </c>
      <c r="M79" s="121">
        <f>+SUM(N79:Q79)</f>
        <v>4173</v>
      </c>
      <c r="N79" s="121">
        <v>4173</v>
      </c>
      <c r="O79" s="121">
        <v>0</v>
      </c>
      <c r="P79" s="121">
        <v>0</v>
      </c>
      <c r="Q79" s="121">
        <v>0</v>
      </c>
      <c r="R79" s="121">
        <f>+SUM(S79:U79)</f>
        <v>21163</v>
      </c>
      <c r="S79" s="121">
        <v>0</v>
      </c>
      <c r="T79" s="121">
        <v>20240</v>
      </c>
      <c r="U79" s="121">
        <v>923</v>
      </c>
      <c r="V79" s="121">
        <v>0</v>
      </c>
      <c r="W79" s="121">
        <f>+SUM(X79:AA79)</f>
        <v>14857</v>
      </c>
      <c r="X79" s="121">
        <v>0</v>
      </c>
      <c r="Y79" s="121">
        <v>14170</v>
      </c>
      <c r="Z79" s="121">
        <v>668</v>
      </c>
      <c r="AA79" s="121">
        <v>19</v>
      </c>
      <c r="AB79" s="121">
        <v>37513</v>
      </c>
      <c r="AC79" s="121">
        <v>0</v>
      </c>
      <c r="AD79" s="121">
        <v>0</v>
      </c>
      <c r="AE79" s="121">
        <f>+SUM(D79,L79,AD79)</f>
        <v>40193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9137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40193</v>
      </c>
      <c r="BQ79" s="121">
        <f>SUM(M79,AO79)</f>
        <v>4173</v>
      </c>
      <c r="BR79" s="121">
        <f>SUM(N79,AP79)</f>
        <v>4173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21163</v>
      </c>
      <c r="BW79" s="121">
        <f>SUM(S79,AU79)</f>
        <v>0</v>
      </c>
      <c r="BX79" s="121">
        <f>SUM(T79,AV79)</f>
        <v>20240</v>
      </c>
      <c r="BY79" s="121">
        <f>SUM(U79,AW79)</f>
        <v>923</v>
      </c>
      <c r="BZ79" s="121">
        <f>SUM(V79,AX79)</f>
        <v>0</v>
      </c>
      <c r="CA79" s="121">
        <f>SUM(W79,AY79)</f>
        <v>14857</v>
      </c>
      <c r="CB79" s="121">
        <f>SUM(X79,AZ79)</f>
        <v>0</v>
      </c>
      <c r="CC79" s="121">
        <f>SUM(Y79,BA79)</f>
        <v>14170</v>
      </c>
      <c r="CD79" s="121">
        <f>SUM(Z79,BB79)</f>
        <v>668</v>
      </c>
      <c r="CE79" s="121">
        <f>SUM(AA79,BC79)</f>
        <v>19</v>
      </c>
      <c r="CF79" s="121">
        <f>SUM(AB79,BD79)</f>
        <v>46650</v>
      </c>
      <c r="CG79" s="121">
        <f>SUM(AC79,BE79)</f>
        <v>0</v>
      </c>
      <c r="CH79" s="121">
        <f>SUM(AD79,BF79)</f>
        <v>0</v>
      </c>
      <c r="CI79" s="121">
        <f>SUM(AE79,BG79)</f>
        <v>40193</v>
      </c>
    </row>
    <row r="80" spans="1:87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45816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6197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52013</v>
      </c>
      <c r="CG80" s="121">
        <f>SUM(AC80,BE80)</f>
        <v>0</v>
      </c>
      <c r="CH80" s="121">
        <f>SUM(AD80,BF80)</f>
        <v>0</v>
      </c>
      <c r="CI80" s="121">
        <f>SUM(AE80,BG80)</f>
        <v>0</v>
      </c>
    </row>
    <row r="81" spans="1:87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25522</v>
      </c>
      <c r="L81" s="121">
        <f>+SUM(M81,R81,V81,W81,AC81)</f>
        <v>52394</v>
      </c>
      <c r="M81" s="121">
        <f>+SUM(N81:Q81)</f>
        <v>4500</v>
      </c>
      <c r="N81" s="121">
        <v>0</v>
      </c>
      <c r="O81" s="121">
        <v>0</v>
      </c>
      <c r="P81" s="121">
        <v>3600</v>
      </c>
      <c r="Q81" s="121">
        <v>900</v>
      </c>
      <c r="R81" s="121">
        <f>+SUM(S81:U81)</f>
        <v>2633</v>
      </c>
      <c r="S81" s="121">
        <v>0</v>
      </c>
      <c r="T81" s="121">
        <v>2107</v>
      </c>
      <c r="U81" s="121">
        <v>526</v>
      </c>
      <c r="V81" s="121">
        <v>0</v>
      </c>
      <c r="W81" s="121">
        <f>+SUM(X81:AA81)</f>
        <v>45261</v>
      </c>
      <c r="X81" s="121">
        <v>33924</v>
      </c>
      <c r="Y81" s="121">
        <v>10606</v>
      </c>
      <c r="Z81" s="121">
        <v>731</v>
      </c>
      <c r="AA81" s="121">
        <v>0</v>
      </c>
      <c r="AB81" s="121">
        <v>14477</v>
      </c>
      <c r="AC81" s="121">
        <v>0</v>
      </c>
      <c r="AD81" s="121">
        <v>0</v>
      </c>
      <c r="AE81" s="121">
        <f>+SUM(D81,L81,AD81)</f>
        <v>52394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45536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25522</v>
      </c>
      <c r="BP81" s="121">
        <f>SUM(L81,AN81)</f>
        <v>52394</v>
      </c>
      <c r="BQ81" s="121">
        <f>SUM(M81,AO81)</f>
        <v>4500</v>
      </c>
      <c r="BR81" s="121">
        <f>SUM(N81,AP81)</f>
        <v>0</v>
      </c>
      <c r="BS81" s="121">
        <f>SUM(O81,AQ81)</f>
        <v>0</v>
      </c>
      <c r="BT81" s="121">
        <f>SUM(P81,AR81)</f>
        <v>3600</v>
      </c>
      <c r="BU81" s="121">
        <f>SUM(Q81,AS81)</f>
        <v>900</v>
      </c>
      <c r="BV81" s="121">
        <f>SUM(R81,AT81)</f>
        <v>2633</v>
      </c>
      <c r="BW81" s="121">
        <f>SUM(S81,AU81)</f>
        <v>0</v>
      </c>
      <c r="BX81" s="121">
        <f>SUM(T81,AV81)</f>
        <v>2107</v>
      </c>
      <c r="BY81" s="121">
        <f>SUM(U81,AW81)</f>
        <v>526</v>
      </c>
      <c r="BZ81" s="121">
        <f>SUM(V81,AX81)</f>
        <v>0</v>
      </c>
      <c r="CA81" s="121">
        <f>SUM(W81,AY81)</f>
        <v>45261</v>
      </c>
      <c r="CB81" s="121">
        <f>SUM(X81,AZ81)</f>
        <v>33924</v>
      </c>
      <c r="CC81" s="121">
        <f>SUM(Y81,BA81)</f>
        <v>10606</v>
      </c>
      <c r="CD81" s="121">
        <f>SUM(Z81,BB81)</f>
        <v>731</v>
      </c>
      <c r="CE81" s="121">
        <f>SUM(AA81,BC81)</f>
        <v>0</v>
      </c>
      <c r="CF81" s="121">
        <f>SUM(AB81,BD81)</f>
        <v>60013</v>
      </c>
      <c r="CG81" s="121">
        <f>SUM(AC81,BE81)</f>
        <v>0</v>
      </c>
      <c r="CH81" s="121">
        <f>SUM(AD81,BF81)</f>
        <v>0</v>
      </c>
      <c r="CI81" s="121">
        <f>SUM(AE81,BG81)</f>
        <v>52394</v>
      </c>
    </row>
    <row r="82" spans="1:87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5611</v>
      </c>
      <c r="L82" s="121">
        <f>+SUM(M82,R82,V82,W82,AC82)</f>
        <v>28884</v>
      </c>
      <c r="M82" s="121">
        <f>+SUM(N82:Q82)</f>
        <v>19704</v>
      </c>
      <c r="N82" s="121">
        <v>16784</v>
      </c>
      <c r="O82" s="121">
        <v>2920</v>
      </c>
      <c r="P82" s="121">
        <v>0</v>
      </c>
      <c r="Q82" s="121">
        <v>0</v>
      </c>
      <c r="R82" s="121">
        <f>+SUM(S82:U82)</f>
        <v>1555</v>
      </c>
      <c r="S82" s="121">
        <v>1555</v>
      </c>
      <c r="T82" s="121">
        <v>0</v>
      </c>
      <c r="U82" s="121">
        <v>0</v>
      </c>
      <c r="V82" s="121">
        <v>0</v>
      </c>
      <c r="W82" s="121">
        <f>+SUM(X82:AA82)</f>
        <v>7625</v>
      </c>
      <c r="X82" s="121">
        <v>5911</v>
      </c>
      <c r="Y82" s="121">
        <v>0</v>
      </c>
      <c r="Z82" s="121">
        <v>0</v>
      </c>
      <c r="AA82" s="121">
        <v>1714</v>
      </c>
      <c r="AB82" s="121">
        <v>3071</v>
      </c>
      <c r="AC82" s="121">
        <v>0</v>
      </c>
      <c r="AD82" s="121">
        <v>0</v>
      </c>
      <c r="AE82" s="121">
        <f>+SUM(D82,L82,AD82)</f>
        <v>28884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4563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4563</v>
      </c>
      <c r="AZ82" s="121">
        <v>0</v>
      </c>
      <c r="BA82" s="121">
        <v>0</v>
      </c>
      <c r="BB82" s="121">
        <v>4563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4563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5611</v>
      </c>
      <c r="BP82" s="121">
        <f>SUM(L82,AN82)</f>
        <v>33447</v>
      </c>
      <c r="BQ82" s="121">
        <f>SUM(M82,AO82)</f>
        <v>19704</v>
      </c>
      <c r="BR82" s="121">
        <f>SUM(N82,AP82)</f>
        <v>16784</v>
      </c>
      <c r="BS82" s="121">
        <f>SUM(O82,AQ82)</f>
        <v>2920</v>
      </c>
      <c r="BT82" s="121">
        <f>SUM(P82,AR82)</f>
        <v>0</v>
      </c>
      <c r="BU82" s="121">
        <f>SUM(Q82,AS82)</f>
        <v>0</v>
      </c>
      <c r="BV82" s="121">
        <f>SUM(R82,AT82)</f>
        <v>1555</v>
      </c>
      <c r="BW82" s="121">
        <f>SUM(S82,AU82)</f>
        <v>1555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12188</v>
      </c>
      <c r="CB82" s="121">
        <f>SUM(X82,AZ82)</f>
        <v>5911</v>
      </c>
      <c r="CC82" s="121">
        <f>SUM(Y82,BA82)</f>
        <v>0</v>
      </c>
      <c r="CD82" s="121">
        <f>SUM(Z82,BB82)</f>
        <v>4563</v>
      </c>
      <c r="CE82" s="121">
        <f>SUM(AA82,BC82)</f>
        <v>1714</v>
      </c>
      <c r="CF82" s="121">
        <f>SUM(AB82,BD82)</f>
        <v>3071</v>
      </c>
      <c r="CG82" s="121">
        <f>SUM(AC82,BE82)</f>
        <v>0</v>
      </c>
      <c r="CH82" s="121">
        <f>SUM(AD82,BF82)</f>
        <v>0</v>
      </c>
      <c r="CI82" s="121">
        <f>SUM(AE82,BG82)</f>
        <v>33447</v>
      </c>
    </row>
    <row r="83" spans="1:87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24798</v>
      </c>
      <c r="L83" s="121">
        <f>+SUM(M83,R83,V83,W83,AC83)</f>
        <v>39320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3471</v>
      </c>
      <c r="S83" s="121">
        <v>3471</v>
      </c>
      <c r="T83" s="121">
        <v>0</v>
      </c>
      <c r="U83" s="121">
        <v>0</v>
      </c>
      <c r="V83" s="121">
        <v>0</v>
      </c>
      <c r="W83" s="121">
        <f>+SUM(X83:AA83)</f>
        <v>35849</v>
      </c>
      <c r="X83" s="121">
        <v>29172</v>
      </c>
      <c r="Y83" s="121">
        <v>6677</v>
      </c>
      <c r="Z83" s="121">
        <v>0</v>
      </c>
      <c r="AA83" s="121">
        <v>0</v>
      </c>
      <c r="AB83" s="121">
        <v>16663</v>
      </c>
      <c r="AC83" s="121">
        <v>0</v>
      </c>
      <c r="AD83" s="121">
        <v>48744</v>
      </c>
      <c r="AE83" s="121">
        <f>+SUM(D83,L83,AD83)</f>
        <v>88064</v>
      </c>
      <c r="AF83" s="121">
        <f>+SUM(AG83,AL83)</f>
        <v>9020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9020</v>
      </c>
      <c r="AM83" s="121">
        <v>0</v>
      </c>
      <c r="AN83" s="121">
        <f>+SUM(AO83,AT83,AX83,AY83,BE83)</f>
        <v>0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23332</v>
      </c>
      <c r="BE83" s="121">
        <v>0</v>
      </c>
      <c r="BF83" s="121">
        <v>0</v>
      </c>
      <c r="BG83" s="121">
        <f>+SUM(BF83,AN83,AF83)</f>
        <v>9020</v>
      </c>
      <c r="BH83" s="121">
        <f>SUM(D83,AF83)</f>
        <v>9020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9020</v>
      </c>
      <c r="BO83" s="121">
        <f>SUM(K83,AM83)</f>
        <v>24798</v>
      </c>
      <c r="BP83" s="121">
        <f>SUM(L83,AN83)</f>
        <v>39320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3471</v>
      </c>
      <c r="BW83" s="121">
        <f>SUM(S83,AU83)</f>
        <v>3471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35849</v>
      </c>
      <c r="CB83" s="121">
        <f>SUM(X83,AZ83)</f>
        <v>29172</v>
      </c>
      <c r="CC83" s="121">
        <f>SUM(Y83,BA83)</f>
        <v>6677</v>
      </c>
      <c r="CD83" s="121">
        <f>SUM(Z83,BB83)</f>
        <v>0</v>
      </c>
      <c r="CE83" s="121">
        <f>SUM(AA83,BC83)</f>
        <v>0</v>
      </c>
      <c r="CF83" s="121">
        <f>SUM(AB83,BD83)</f>
        <v>39995</v>
      </c>
      <c r="CG83" s="121">
        <f>SUM(AC83,BE83)</f>
        <v>0</v>
      </c>
      <c r="CH83" s="121">
        <f>SUM(AD83,BF83)</f>
        <v>48744</v>
      </c>
      <c r="CI83" s="121">
        <f>SUM(AE83,BG83)</f>
        <v>97084</v>
      </c>
    </row>
    <row r="84" spans="1:87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820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17288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194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13687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1014</v>
      </c>
      <c r="BP84" s="121">
        <f>SUM(L84,AN84)</f>
        <v>0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0</v>
      </c>
      <c r="CB84" s="121">
        <f>SUM(X84,AZ84)</f>
        <v>0</v>
      </c>
      <c r="CC84" s="121">
        <f>SUM(Y84,BA84)</f>
        <v>0</v>
      </c>
      <c r="CD84" s="121">
        <f>SUM(Z84,BB84)</f>
        <v>0</v>
      </c>
      <c r="CE84" s="121">
        <f>SUM(AA84,BC84)</f>
        <v>0</v>
      </c>
      <c r="CF84" s="121">
        <f>SUM(AB84,BD84)</f>
        <v>30975</v>
      </c>
      <c r="CG84" s="121">
        <f>SUM(AC84,BE84)</f>
        <v>0</v>
      </c>
      <c r="CH84" s="121">
        <f>SUM(AD84,BF84)</f>
        <v>0</v>
      </c>
      <c r="CI84" s="121">
        <f>SUM(AE84,BG84)</f>
        <v>0</v>
      </c>
    </row>
    <row r="85" spans="1:87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/>
      <c r="L85" s="121">
        <f>+SUM(M85,R85,V85,W85,AC85)</f>
        <v>88089</v>
      </c>
      <c r="M85" s="121">
        <f>+SUM(N85:Q85)</f>
        <v>34524</v>
      </c>
      <c r="N85" s="121">
        <v>34524</v>
      </c>
      <c r="O85" s="121">
        <v>0</v>
      </c>
      <c r="P85" s="121">
        <v>0</v>
      </c>
      <c r="Q85" s="121">
        <v>0</v>
      </c>
      <c r="R85" s="121">
        <f>+SUM(S85:U85)</f>
        <v>38231</v>
      </c>
      <c r="S85" s="121">
        <v>0</v>
      </c>
      <c r="T85" s="121">
        <v>6249</v>
      </c>
      <c r="U85" s="121">
        <v>31982</v>
      </c>
      <c r="V85" s="121">
        <v>0</v>
      </c>
      <c r="W85" s="121">
        <f>+SUM(X85:AA85)</f>
        <v>15334</v>
      </c>
      <c r="X85" s="121">
        <v>15334</v>
      </c>
      <c r="Y85" s="121">
        <v>0</v>
      </c>
      <c r="Z85" s="121">
        <v>0</v>
      </c>
      <c r="AA85" s="121">
        <v>0</v>
      </c>
      <c r="AB85" s="121"/>
      <c r="AC85" s="121">
        <v>0</v>
      </c>
      <c r="AD85" s="121">
        <v>0</v>
      </c>
      <c r="AE85" s="121">
        <f>+SUM(D85,L85,AD85)</f>
        <v>88089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/>
      <c r="AN85" s="121">
        <f>+SUM(AO85,AT85,AX85,AY85,BE85)</f>
        <v>227240</v>
      </c>
      <c r="AO85" s="121">
        <f>+SUM(AP85:AS85)</f>
        <v>8128</v>
      </c>
      <c r="AP85" s="121">
        <v>8128</v>
      </c>
      <c r="AQ85" s="121">
        <v>0</v>
      </c>
      <c r="AR85" s="121">
        <v>0</v>
      </c>
      <c r="AS85" s="121">
        <v>0</v>
      </c>
      <c r="AT85" s="121">
        <f>+SUM(AU85:AW85)</f>
        <v>115128</v>
      </c>
      <c r="AU85" s="121">
        <v>0</v>
      </c>
      <c r="AV85" s="121">
        <v>115128</v>
      </c>
      <c r="AW85" s="121">
        <v>0</v>
      </c>
      <c r="AX85" s="121">
        <v>0</v>
      </c>
      <c r="AY85" s="121">
        <f>+SUM(AZ85:BC85)</f>
        <v>103984</v>
      </c>
      <c r="AZ85" s="121">
        <v>103984</v>
      </c>
      <c r="BA85" s="121">
        <v>0</v>
      </c>
      <c r="BB85" s="121">
        <v>0</v>
      </c>
      <c r="BC85" s="121">
        <v>0</v>
      </c>
      <c r="BD85" s="121"/>
      <c r="BE85" s="121">
        <v>0</v>
      </c>
      <c r="BF85" s="121">
        <v>0</v>
      </c>
      <c r="BG85" s="121">
        <f>+SUM(BF85,AN85,AF85)</f>
        <v>227240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315329</v>
      </c>
      <c r="BQ85" s="121">
        <f>SUM(M85,AO85)</f>
        <v>42652</v>
      </c>
      <c r="BR85" s="121">
        <f>SUM(N85,AP85)</f>
        <v>42652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153359</v>
      </c>
      <c r="BW85" s="121">
        <f>SUM(S85,AU85)</f>
        <v>0</v>
      </c>
      <c r="BX85" s="121">
        <f>SUM(T85,AV85)</f>
        <v>121377</v>
      </c>
      <c r="BY85" s="121">
        <f>SUM(U85,AW85)</f>
        <v>31982</v>
      </c>
      <c r="BZ85" s="121">
        <f>SUM(V85,AX85)</f>
        <v>0</v>
      </c>
      <c r="CA85" s="121">
        <f>SUM(W85,AY85)</f>
        <v>119318</v>
      </c>
      <c r="CB85" s="121">
        <f>SUM(X85,AZ85)</f>
        <v>119318</v>
      </c>
      <c r="CC85" s="121">
        <f>SUM(Y85,BA85)</f>
        <v>0</v>
      </c>
      <c r="CD85" s="121">
        <f>SUM(Z85,BB85)</f>
        <v>0</v>
      </c>
      <c r="CE85" s="121">
        <f>SUM(AA85,BC85)</f>
        <v>0</v>
      </c>
      <c r="CF85" s="121">
        <f>SUM(AB85,BD85)</f>
        <v>0</v>
      </c>
      <c r="CG85" s="121">
        <f>SUM(AC85,BE85)</f>
        <v>0</v>
      </c>
      <c r="CH85" s="121">
        <f>SUM(AD85,BF85)</f>
        <v>0</v>
      </c>
      <c r="CI85" s="121">
        <f>SUM(AE85,BG85)</f>
        <v>315329</v>
      </c>
    </row>
    <row r="86" spans="1:87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+SUM(E86,J86)</f>
        <v>89760</v>
      </c>
      <c r="E86" s="121">
        <f>+SUM(F86:I86)</f>
        <v>89760</v>
      </c>
      <c r="F86" s="121">
        <v>0</v>
      </c>
      <c r="G86" s="121">
        <v>89760</v>
      </c>
      <c r="H86" s="121">
        <v>0</v>
      </c>
      <c r="I86" s="121">
        <v>0</v>
      </c>
      <c r="J86" s="121">
        <v>0</v>
      </c>
      <c r="K86" s="121"/>
      <c r="L86" s="121">
        <f>+SUM(M86,R86,V86,W86,AC86)</f>
        <v>301538</v>
      </c>
      <c r="M86" s="121">
        <f>+SUM(N86:Q86)</f>
        <v>57878</v>
      </c>
      <c r="N86" s="121">
        <v>57878</v>
      </c>
      <c r="O86" s="121">
        <v>0</v>
      </c>
      <c r="P86" s="121">
        <v>0</v>
      </c>
      <c r="Q86" s="121">
        <v>0</v>
      </c>
      <c r="R86" s="121">
        <f>+SUM(S86:U86)</f>
        <v>46587</v>
      </c>
      <c r="S86" s="121">
        <v>0</v>
      </c>
      <c r="T86" s="121">
        <v>46587</v>
      </c>
      <c r="U86" s="121">
        <v>0</v>
      </c>
      <c r="V86" s="121">
        <v>3044</v>
      </c>
      <c r="W86" s="121">
        <f>+SUM(X86:AA86)</f>
        <v>194029</v>
      </c>
      <c r="X86" s="121">
        <v>0</v>
      </c>
      <c r="Y86" s="121">
        <v>63637</v>
      </c>
      <c r="Z86" s="121">
        <v>0</v>
      </c>
      <c r="AA86" s="121">
        <v>130392</v>
      </c>
      <c r="AB86" s="121"/>
      <c r="AC86" s="121">
        <v>0</v>
      </c>
      <c r="AD86" s="121">
        <v>27044</v>
      </c>
      <c r="AE86" s="121">
        <f>+SUM(D86,L86,AD86)</f>
        <v>418342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/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/>
      <c r="BE86" s="121">
        <v>0</v>
      </c>
      <c r="BF86" s="121">
        <v>0</v>
      </c>
      <c r="BG86" s="121">
        <f>+SUM(BF86,AN86,AF86)</f>
        <v>0</v>
      </c>
      <c r="BH86" s="121">
        <f>SUM(D86,AF86)</f>
        <v>89760</v>
      </c>
      <c r="BI86" s="121">
        <f>SUM(E86,AG86)</f>
        <v>89760</v>
      </c>
      <c r="BJ86" s="121">
        <f>SUM(F86,AH86)</f>
        <v>0</v>
      </c>
      <c r="BK86" s="121">
        <f>SUM(G86,AI86)</f>
        <v>89760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301538</v>
      </c>
      <c r="BQ86" s="121">
        <f>SUM(M86,AO86)</f>
        <v>57878</v>
      </c>
      <c r="BR86" s="121">
        <f>SUM(N86,AP86)</f>
        <v>57878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46587</v>
      </c>
      <c r="BW86" s="121">
        <f>SUM(S86,AU86)</f>
        <v>0</v>
      </c>
      <c r="BX86" s="121">
        <f>SUM(T86,AV86)</f>
        <v>46587</v>
      </c>
      <c r="BY86" s="121">
        <f>SUM(U86,AW86)</f>
        <v>0</v>
      </c>
      <c r="BZ86" s="121">
        <f>SUM(V86,AX86)</f>
        <v>3044</v>
      </c>
      <c r="CA86" s="121">
        <f>SUM(W86,AY86)</f>
        <v>194029</v>
      </c>
      <c r="CB86" s="121">
        <f>SUM(X86,AZ86)</f>
        <v>0</v>
      </c>
      <c r="CC86" s="121">
        <f>SUM(Y86,BA86)</f>
        <v>63637</v>
      </c>
      <c r="CD86" s="121">
        <f>SUM(Z86,BB86)</f>
        <v>0</v>
      </c>
      <c r="CE86" s="121">
        <f>SUM(AA86,BC86)</f>
        <v>130392</v>
      </c>
      <c r="CF86" s="121">
        <f>SUM(AB86,BD86)</f>
        <v>0</v>
      </c>
      <c r="CG86" s="121">
        <f>SUM(AC86,BE86)</f>
        <v>0</v>
      </c>
      <c r="CH86" s="121">
        <f>SUM(AD86,BF86)</f>
        <v>27044</v>
      </c>
      <c r="CI86" s="121">
        <f>SUM(AE86,BG86)</f>
        <v>418342</v>
      </c>
    </row>
    <row r="87" spans="1:87" s="136" customFormat="1" ht="13.5" customHeight="1" x14ac:dyDescent="0.15">
      <c r="A87" s="119" t="s">
        <v>22</v>
      </c>
      <c r="B87" s="120" t="s">
        <v>359</v>
      </c>
      <c r="C87" s="119" t="s">
        <v>360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/>
      <c r="L87" s="121">
        <f>+SUM(M87,R87,V87,W87,AC87)</f>
        <v>157040</v>
      </c>
      <c r="M87" s="121">
        <f>+SUM(N87:Q87)</f>
        <v>5082</v>
      </c>
      <c r="N87" s="121">
        <v>5082</v>
      </c>
      <c r="O87" s="121">
        <v>0</v>
      </c>
      <c r="P87" s="121">
        <v>0</v>
      </c>
      <c r="Q87" s="121">
        <v>0</v>
      </c>
      <c r="R87" s="121">
        <f>+SUM(S87:U87)</f>
        <v>151958</v>
      </c>
      <c r="S87" s="121">
        <v>0</v>
      </c>
      <c r="T87" s="121">
        <v>151958</v>
      </c>
      <c r="U87" s="121">
        <v>0</v>
      </c>
      <c r="V87" s="121">
        <v>0</v>
      </c>
      <c r="W87" s="121">
        <f>+SUM(X87:AA87)</f>
        <v>0</v>
      </c>
      <c r="X87" s="121">
        <v>0</v>
      </c>
      <c r="Y87" s="121">
        <v>0</v>
      </c>
      <c r="Z87" s="121">
        <v>0</v>
      </c>
      <c r="AA87" s="121">
        <v>0</v>
      </c>
      <c r="AB87" s="121"/>
      <c r="AC87" s="121">
        <v>0</v>
      </c>
      <c r="AD87" s="121">
        <v>0</v>
      </c>
      <c r="AE87" s="121">
        <f>+SUM(D87,L87,AD87)</f>
        <v>157040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/>
      <c r="AN87" s="121">
        <f>+SUM(AO87,AT87,AX87,AY87,BE87)</f>
        <v>368194</v>
      </c>
      <c r="AO87" s="121">
        <f>+SUM(AP87:AS87)</f>
        <v>11915</v>
      </c>
      <c r="AP87" s="121">
        <v>11915</v>
      </c>
      <c r="AQ87" s="121">
        <v>0</v>
      </c>
      <c r="AR87" s="121">
        <v>0</v>
      </c>
      <c r="AS87" s="121">
        <v>0</v>
      </c>
      <c r="AT87" s="121">
        <f>+SUM(AU87:AW87)</f>
        <v>356279</v>
      </c>
      <c r="AU87" s="121">
        <v>0</v>
      </c>
      <c r="AV87" s="121">
        <v>356279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/>
      <c r="BE87" s="121">
        <v>0</v>
      </c>
      <c r="BF87" s="121">
        <v>0</v>
      </c>
      <c r="BG87" s="121">
        <f>+SUM(BF87,AN87,AF87)</f>
        <v>368194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525234</v>
      </c>
      <c r="BQ87" s="121">
        <f>SUM(M87,AO87)</f>
        <v>16997</v>
      </c>
      <c r="BR87" s="121">
        <f>SUM(N87,AP87)</f>
        <v>16997</v>
      </c>
      <c r="BS87" s="121">
        <f>SUM(O87,AQ87)</f>
        <v>0</v>
      </c>
      <c r="BT87" s="121">
        <f>SUM(P87,AR87)</f>
        <v>0</v>
      </c>
      <c r="BU87" s="121">
        <f>SUM(Q87,AS87)</f>
        <v>0</v>
      </c>
      <c r="BV87" s="121">
        <f>SUM(R87,AT87)</f>
        <v>508237</v>
      </c>
      <c r="BW87" s="121">
        <f>SUM(S87,AU87)</f>
        <v>0</v>
      </c>
      <c r="BX87" s="121">
        <f>SUM(T87,AV87)</f>
        <v>508237</v>
      </c>
      <c r="BY87" s="121">
        <f>SUM(U87,AW87)</f>
        <v>0</v>
      </c>
      <c r="BZ87" s="121">
        <f>SUM(V87,AX87)</f>
        <v>0</v>
      </c>
      <c r="CA87" s="121">
        <f>SUM(W87,AY87)</f>
        <v>0</v>
      </c>
      <c r="CB87" s="121">
        <f>SUM(X87,AZ87)</f>
        <v>0</v>
      </c>
      <c r="CC87" s="121">
        <f>SUM(Y87,BA87)</f>
        <v>0</v>
      </c>
      <c r="CD87" s="121">
        <f>SUM(Z87,BB87)</f>
        <v>0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0</v>
      </c>
      <c r="CI87" s="121">
        <f>SUM(AE87,BG87)</f>
        <v>525234</v>
      </c>
    </row>
    <row r="88" spans="1:87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/>
      <c r="L88" s="121">
        <f>+SUM(M88,R88,V88,W88,AC88)</f>
        <v>0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/>
      <c r="AC88" s="121">
        <v>0</v>
      </c>
      <c r="AD88" s="121">
        <v>0</v>
      </c>
      <c r="AE88" s="121">
        <f>+SUM(D88,L88,AD88)</f>
        <v>0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/>
      <c r="AN88" s="121">
        <f>+SUM(AO88,AT88,AX88,AY88,BE88)</f>
        <v>217605</v>
      </c>
      <c r="AO88" s="121">
        <f>+SUM(AP88:AS88)</f>
        <v>60125</v>
      </c>
      <c r="AP88" s="121">
        <v>60125</v>
      </c>
      <c r="AQ88" s="121">
        <v>0</v>
      </c>
      <c r="AR88" s="121">
        <v>0</v>
      </c>
      <c r="AS88" s="121">
        <v>0</v>
      </c>
      <c r="AT88" s="121">
        <f>+SUM(AU88:AW88)</f>
        <v>157480</v>
      </c>
      <c r="AU88" s="121">
        <v>0</v>
      </c>
      <c r="AV88" s="121">
        <v>157480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/>
      <c r="BE88" s="121">
        <v>0</v>
      </c>
      <c r="BF88" s="121">
        <v>0</v>
      </c>
      <c r="BG88" s="121">
        <f>+SUM(BF88,AN88,AF88)</f>
        <v>217605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217605</v>
      </c>
      <c r="BQ88" s="121">
        <f>SUM(M88,AO88)</f>
        <v>60125</v>
      </c>
      <c r="BR88" s="121">
        <f>SUM(N88,AP88)</f>
        <v>60125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157480</v>
      </c>
      <c r="BW88" s="121">
        <f>SUM(S88,AU88)</f>
        <v>0</v>
      </c>
      <c r="BX88" s="121">
        <f>SUM(T88,AV88)</f>
        <v>157480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0</v>
      </c>
      <c r="CI88" s="121">
        <f>SUM(AE88,BG88)</f>
        <v>217605</v>
      </c>
    </row>
    <row r="89" spans="1:87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/>
      <c r="L89" s="121">
        <f>+SUM(M89,R89,V89,W89,AC89)</f>
        <v>0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f>+SUM(X89:AA89)</f>
        <v>0</v>
      </c>
      <c r="X89" s="121">
        <v>0</v>
      </c>
      <c r="Y89" s="121">
        <v>0</v>
      </c>
      <c r="Z89" s="121">
        <v>0</v>
      </c>
      <c r="AA89" s="121">
        <v>0</v>
      </c>
      <c r="AB89" s="121"/>
      <c r="AC89" s="121">
        <v>0</v>
      </c>
      <c r="AD89" s="121">
        <v>0</v>
      </c>
      <c r="AE89" s="121">
        <f>+SUM(D89,L89,AD89)</f>
        <v>0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/>
      <c r="AN89" s="121">
        <f>+SUM(AO89,AT89,AX89,AY89,BE89)</f>
        <v>269262</v>
      </c>
      <c r="AO89" s="121">
        <f>+SUM(AP89:AS89)</f>
        <v>28881</v>
      </c>
      <c r="AP89" s="121">
        <v>28881</v>
      </c>
      <c r="AQ89" s="121">
        <v>0</v>
      </c>
      <c r="AR89" s="121">
        <v>0</v>
      </c>
      <c r="AS89" s="121">
        <v>0</v>
      </c>
      <c r="AT89" s="121">
        <f>+SUM(AU89:AW89)</f>
        <v>149555</v>
      </c>
      <c r="AU89" s="121">
        <v>0</v>
      </c>
      <c r="AV89" s="121">
        <v>149555</v>
      </c>
      <c r="AW89" s="121">
        <v>0</v>
      </c>
      <c r="AX89" s="121">
        <v>0</v>
      </c>
      <c r="AY89" s="121">
        <f>+SUM(AZ89:BC89)</f>
        <v>90826</v>
      </c>
      <c r="AZ89" s="121">
        <v>0</v>
      </c>
      <c r="BA89" s="121">
        <v>88176</v>
      </c>
      <c r="BB89" s="121">
        <v>2650</v>
      </c>
      <c r="BC89" s="121">
        <v>0</v>
      </c>
      <c r="BD89" s="121"/>
      <c r="BE89" s="121">
        <v>0</v>
      </c>
      <c r="BF89" s="121">
        <v>24542</v>
      </c>
      <c r="BG89" s="121">
        <f>+SUM(BF89,AN89,AF89)</f>
        <v>293804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269262</v>
      </c>
      <c r="BQ89" s="121">
        <f>SUM(M89,AO89)</f>
        <v>28881</v>
      </c>
      <c r="BR89" s="121">
        <f>SUM(N89,AP89)</f>
        <v>28881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149555</v>
      </c>
      <c r="BW89" s="121">
        <f>SUM(S89,AU89)</f>
        <v>0</v>
      </c>
      <c r="BX89" s="121">
        <f>SUM(T89,AV89)</f>
        <v>149555</v>
      </c>
      <c r="BY89" s="121">
        <f>SUM(U89,AW89)</f>
        <v>0</v>
      </c>
      <c r="BZ89" s="121">
        <f>SUM(V89,AX89)</f>
        <v>0</v>
      </c>
      <c r="CA89" s="121">
        <f>SUM(W89,AY89)</f>
        <v>90826</v>
      </c>
      <c r="CB89" s="121">
        <f>SUM(X89,AZ89)</f>
        <v>0</v>
      </c>
      <c r="CC89" s="121">
        <f>SUM(Y89,BA89)</f>
        <v>88176</v>
      </c>
      <c r="CD89" s="121">
        <f>SUM(Z89,BB89)</f>
        <v>2650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24542</v>
      </c>
      <c r="CI89" s="121">
        <f>SUM(AE89,BG89)</f>
        <v>293804</v>
      </c>
    </row>
    <row r="90" spans="1:87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+SUM(E90,J90)</f>
        <v>26727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26727</v>
      </c>
      <c r="K90" s="121"/>
      <c r="L90" s="121">
        <f>+SUM(M90,R90,V90,W90,AC90)</f>
        <v>426182</v>
      </c>
      <c r="M90" s="121">
        <f>+SUM(N90:Q90)</f>
        <v>31404</v>
      </c>
      <c r="N90" s="121">
        <v>31404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394778</v>
      </c>
      <c r="X90" s="121">
        <v>0</v>
      </c>
      <c r="Y90" s="121">
        <v>394778</v>
      </c>
      <c r="Z90" s="121">
        <v>0</v>
      </c>
      <c r="AA90" s="121">
        <v>0</v>
      </c>
      <c r="AB90" s="121"/>
      <c r="AC90" s="121">
        <v>0</v>
      </c>
      <c r="AD90" s="121">
        <v>250942</v>
      </c>
      <c r="AE90" s="121">
        <f>+SUM(D90,L90,AD90)</f>
        <v>703851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/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/>
      <c r="BE90" s="121">
        <v>0</v>
      </c>
      <c r="BF90" s="121">
        <v>0</v>
      </c>
      <c r="BG90" s="121">
        <f>+SUM(BF90,AN90,AF90)</f>
        <v>0</v>
      </c>
      <c r="BH90" s="121">
        <f>SUM(D90,AF90)</f>
        <v>26727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26727</v>
      </c>
      <c r="BO90" s="121">
        <f>SUM(K90,AM90)</f>
        <v>0</v>
      </c>
      <c r="BP90" s="121">
        <f>SUM(L90,AN90)</f>
        <v>426182</v>
      </c>
      <c r="BQ90" s="121">
        <f>SUM(M90,AO90)</f>
        <v>31404</v>
      </c>
      <c r="BR90" s="121">
        <f>SUM(N90,AP90)</f>
        <v>31404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394778</v>
      </c>
      <c r="CB90" s="121">
        <f>SUM(X90,AZ90)</f>
        <v>0</v>
      </c>
      <c r="CC90" s="121">
        <f>SUM(Y90,BA90)</f>
        <v>394778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250942</v>
      </c>
      <c r="CI90" s="121">
        <f>SUM(AE90,BG90)</f>
        <v>703851</v>
      </c>
    </row>
    <row r="91" spans="1:87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+SUM(E91,J91)</f>
        <v>4625004</v>
      </c>
      <c r="E91" s="121">
        <f>+SUM(F91:I91)</f>
        <v>4625004</v>
      </c>
      <c r="F91" s="121">
        <v>0</v>
      </c>
      <c r="G91" s="121">
        <v>4613759</v>
      </c>
      <c r="H91" s="121">
        <v>11245</v>
      </c>
      <c r="I91" s="121">
        <v>0</v>
      </c>
      <c r="J91" s="121">
        <v>0</v>
      </c>
      <c r="K91" s="121"/>
      <c r="L91" s="121">
        <f>+SUM(M91,R91,V91,W91,AC91)</f>
        <v>699411</v>
      </c>
      <c r="M91" s="121">
        <f>+SUM(N91:Q91)</f>
        <v>27054</v>
      </c>
      <c r="N91" s="121">
        <v>27054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672357</v>
      </c>
      <c r="X91" s="121">
        <v>0</v>
      </c>
      <c r="Y91" s="121">
        <v>574061</v>
      </c>
      <c r="Z91" s="121">
        <v>87866</v>
      </c>
      <c r="AA91" s="121">
        <v>10430</v>
      </c>
      <c r="AB91" s="121"/>
      <c r="AC91" s="121">
        <v>0</v>
      </c>
      <c r="AD91" s="121">
        <v>3380300</v>
      </c>
      <c r="AE91" s="121">
        <f>+SUM(D91,L91,AD91)</f>
        <v>8704715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/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/>
      <c r="BE91" s="121">
        <v>0</v>
      </c>
      <c r="BF91" s="121">
        <v>0</v>
      </c>
      <c r="BG91" s="121">
        <f>+SUM(BF91,AN91,AF91)</f>
        <v>0</v>
      </c>
      <c r="BH91" s="121">
        <f>SUM(D91,AF91)</f>
        <v>4625004</v>
      </c>
      <c r="BI91" s="121">
        <f>SUM(E91,AG91)</f>
        <v>4625004</v>
      </c>
      <c r="BJ91" s="121">
        <f>SUM(F91,AH91)</f>
        <v>0</v>
      </c>
      <c r="BK91" s="121">
        <f>SUM(G91,AI91)</f>
        <v>4613759</v>
      </c>
      <c r="BL91" s="121">
        <f>SUM(H91,AJ91)</f>
        <v>11245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699411</v>
      </c>
      <c r="BQ91" s="121">
        <f>SUM(M91,AO91)</f>
        <v>27054</v>
      </c>
      <c r="BR91" s="121">
        <f>SUM(N91,AP91)</f>
        <v>27054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672357</v>
      </c>
      <c r="CB91" s="121">
        <f>SUM(X91,AZ91)</f>
        <v>0</v>
      </c>
      <c r="CC91" s="121">
        <f>SUM(Y91,BA91)</f>
        <v>574061</v>
      </c>
      <c r="CD91" s="121">
        <f>SUM(Z91,BB91)</f>
        <v>87866</v>
      </c>
      <c r="CE91" s="121">
        <f>SUM(AA91,BC91)</f>
        <v>10430</v>
      </c>
      <c r="CF91" s="121">
        <f>SUM(AB91,BD91)</f>
        <v>0</v>
      </c>
      <c r="CG91" s="121">
        <f>SUM(AC91,BE91)</f>
        <v>0</v>
      </c>
      <c r="CH91" s="121">
        <f>SUM(AD91,BF91)</f>
        <v>3380300</v>
      </c>
      <c r="CI91" s="121">
        <f>SUM(AE91,BG91)</f>
        <v>8704715</v>
      </c>
    </row>
    <row r="92" spans="1:87" s="136" customFormat="1" ht="13.5" customHeight="1" x14ac:dyDescent="0.15">
      <c r="A92" s="119" t="s">
        <v>22</v>
      </c>
      <c r="B92" s="120" t="s">
        <v>345</v>
      </c>
      <c r="C92" s="119" t="s">
        <v>346</v>
      </c>
      <c r="D92" s="121">
        <f>+SUM(E92,J92)</f>
        <v>13098</v>
      </c>
      <c r="E92" s="121">
        <f>+SUM(F92:I92)</f>
        <v>1650</v>
      </c>
      <c r="F92" s="121">
        <v>0</v>
      </c>
      <c r="G92" s="121">
        <v>1650</v>
      </c>
      <c r="H92" s="121">
        <v>0</v>
      </c>
      <c r="I92" s="121">
        <v>0</v>
      </c>
      <c r="J92" s="121">
        <v>11448</v>
      </c>
      <c r="K92" s="121"/>
      <c r="L92" s="121">
        <f>+SUM(M92,R92,V92,W92,AC92)</f>
        <v>485455</v>
      </c>
      <c r="M92" s="121">
        <f>+SUM(N92:Q92)</f>
        <v>46566</v>
      </c>
      <c r="N92" s="121">
        <v>46566</v>
      </c>
      <c r="O92" s="121">
        <v>0</v>
      </c>
      <c r="P92" s="121">
        <v>0</v>
      </c>
      <c r="Q92" s="121">
        <v>0</v>
      </c>
      <c r="R92" s="121">
        <f>+SUM(S92:U92)</f>
        <v>3245</v>
      </c>
      <c r="S92" s="121">
        <v>0</v>
      </c>
      <c r="T92" s="121">
        <v>3245</v>
      </c>
      <c r="U92" s="121">
        <v>0</v>
      </c>
      <c r="V92" s="121">
        <v>0</v>
      </c>
      <c r="W92" s="121">
        <f>+SUM(X92:AA92)</f>
        <v>435644</v>
      </c>
      <c r="X92" s="121">
        <v>0</v>
      </c>
      <c r="Y92" s="121">
        <v>435644</v>
      </c>
      <c r="Z92" s="121">
        <v>0</v>
      </c>
      <c r="AA92" s="121">
        <v>0</v>
      </c>
      <c r="AB92" s="121"/>
      <c r="AC92" s="121">
        <v>0</v>
      </c>
      <c r="AD92" s="121">
        <v>9677</v>
      </c>
      <c r="AE92" s="121">
        <f>+SUM(D92,L92,AD92)</f>
        <v>508230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/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/>
      <c r="BE92" s="121">
        <v>0</v>
      </c>
      <c r="BF92" s="121">
        <v>0</v>
      </c>
      <c r="BG92" s="121">
        <f>+SUM(BF92,AN92,AF92)</f>
        <v>0</v>
      </c>
      <c r="BH92" s="121">
        <f>SUM(D92,AF92)</f>
        <v>13098</v>
      </c>
      <c r="BI92" s="121">
        <f>SUM(E92,AG92)</f>
        <v>1650</v>
      </c>
      <c r="BJ92" s="121">
        <f>SUM(F92,AH92)</f>
        <v>0</v>
      </c>
      <c r="BK92" s="121">
        <f>SUM(G92,AI92)</f>
        <v>1650</v>
      </c>
      <c r="BL92" s="121">
        <f>SUM(H92,AJ92)</f>
        <v>0</v>
      </c>
      <c r="BM92" s="121">
        <f>SUM(I92,AK92)</f>
        <v>0</v>
      </c>
      <c r="BN92" s="121">
        <f>SUM(J92,AL92)</f>
        <v>11448</v>
      </c>
      <c r="BO92" s="121">
        <f>SUM(K92,AM92)</f>
        <v>0</v>
      </c>
      <c r="BP92" s="121">
        <f>SUM(L92,AN92)</f>
        <v>485455</v>
      </c>
      <c r="BQ92" s="121">
        <f>SUM(M92,AO92)</f>
        <v>46566</v>
      </c>
      <c r="BR92" s="121">
        <f>SUM(N92,AP92)</f>
        <v>46566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3245</v>
      </c>
      <c r="BW92" s="121">
        <f>SUM(S92,AU92)</f>
        <v>0</v>
      </c>
      <c r="BX92" s="121">
        <f>SUM(T92,AV92)</f>
        <v>3245</v>
      </c>
      <c r="BY92" s="121">
        <f>SUM(U92,AW92)</f>
        <v>0</v>
      </c>
      <c r="BZ92" s="121">
        <f>SUM(V92,AX92)</f>
        <v>0</v>
      </c>
      <c r="CA92" s="121">
        <f>SUM(W92,AY92)</f>
        <v>435644</v>
      </c>
      <c r="CB92" s="121">
        <f>SUM(X92,AZ92)</f>
        <v>0</v>
      </c>
      <c r="CC92" s="121">
        <f>SUM(Y92,BA92)</f>
        <v>435644</v>
      </c>
      <c r="CD92" s="121">
        <f>SUM(Z92,BB92)</f>
        <v>0</v>
      </c>
      <c r="CE92" s="121">
        <f>SUM(AA92,BC92)</f>
        <v>0</v>
      </c>
      <c r="CF92" s="121">
        <f>SUM(AB92,BD92)</f>
        <v>0</v>
      </c>
      <c r="CG92" s="121">
        <f>SUM(AC92,BE92)</f>
        <v>0</v>
      </c>
      <c r="CH92" s="121">
        <f>SUM(AD92,BF92)</f>
        <v>9677</v>
      </c>
      <c r="CI92" s="121">
        <f>SUM(AE92,BG92)</f>
        <v>508230</v>
      </c>
    </row>
    <row r="93" spans="1:87" s="136" customFormat="1" ht="13.5" customHeight="1" x14ac:dyDescent="0.15">
      <c r="A93" s="119" t="s">
        <v>22</v>
      </c>
      <c r="B93" s="120" t="s">
        <v>409</v>
      </c>
      <c r="C93" s="119" t="s">
        <v>410</v>
      </c>
      <c r="D93" s="121">
        <f>+SUM(E93,J93)</f>
        <v>7906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7906</v>
      </c>
      <c r="K93" s="121"/>
      <c r="L93" s="121">
        <f>+SUM(M93,R93,V93,W93,AC93)</f>
        <v>646448</v>
      </c>
      <c r="M93" s="121">
        <f>+SUM(N93:Q93)</f>
        <v>29889</v>
      </c>
      <c r="N93" s="121">
        <v>15518</v>
      </c>
      <c r="O93" s="121">
        <v>0</v>
      </c>
      <c r="P93" s="121">
        <v>7186</v>
      </c>
      <c r="Q93" s="121">
        <v>7185</v>
      </c>
      <c r="R93" s="121">
        <f>+SUM(S93:U93)</f>
        <v>30624</v>
      </c>
      <c r="S93" s="121">
        <v>0</v>
      </c>
      <c r="T93" s="121">
        <v>30624</v>
      </c>
      <c r="U93" s="121">
        <v>0</v>
      </c>
      <c r="V93" s="121">
        <v>0</v>
      </c>
      <c r="W93" s="121">
        <f>+SUM(X93:AA93)</f>
        <v>585935</v>
      </c>
      <c r="X93" s="121">
        <v>0</v>
      </c>
      <c r="Y93" s="121">
        <v>470891</v>
      </c>
      <c r="Z93" s="121">
        <v>104467</v>
      </c>
      <c r="AA93" s="121">
        <v>10577</v>
      </c>
      <c r="AB93" s="121"/>
      <c r="AC93" s="121">
        <v>0</v>
      </c>
      <c r="AD93" s="121">
        <v>181141</v>
      </c>
      <c r="AE93" s="121">
        <f>+SUM(D93,L93,AD93)</f>
        <v>835495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/>
      <c r="AN93" s="121">
        <f>+SUM(AO93,AT93,AX93,AY93,BE93)</f>
        <v>159904</v>
      </c>
      <c r="AO93" s="121">
        <f>+SUM(AP93:AS93)</f>
        <v>26132</v>
      </c>
      <c r="AP93" s="121">
        <v>13566</v>
      </c>
      <c r="AQ93" s="121">
        <v>0</v>
      </c>
      <c r="AR93" s="121">
        <v>12566</v>
      </c>
      <c r="AS93" s="121">
        <v>0</v>
      </c>
      <c r="AT93" s="121">
        <f>+SUM(AU93:AW93)</f>
        <v>87009</v>
      </c>
      <c r="AU93" s="121">
        <v>0</v>
      </c>
      <c r="AV93" s="121">
        <v>87009</v>
      </c>
      <c r="AW93" s="121">
        <v>0</v>
      </c>
      <c r="AX93" s="121">
        <v>0</v>
      </c>
      <c r="AY93" s="121">
        <f>+SUM(AZ93:BC93)</f>
        <v>46763</v>
      </c>
      <c r="AZ93" s="121">
        <v>0</v>
      </c>
      <c r="BA93" s="121">
        <v>46763</v>
      </c>
      <c r="BB93" s="121">
        <v>0</v>
      </c>
      <c r="BC93" s="121">
        <v>0</v>
      </c>
      <c r="BD93" s="121"/>
      <c r="BE93" s="121">
        <v>0</v>
      </c>
      <c r="BF93" s="121">
        <v>1433</v>
      </c>
      <c r="BG93" s="121">
        <f>+SUM(BF93,AN93,AF93)</f>
        <v>161337</v>
      </c>
      <c r="BH93" s="121">
        <f>SUM(D93,AF93)</f>
        <v>7906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7906</v>
      </c>
      <c r="BO93" s="121">
        <f>SUM(K93,AM93)</f>
        <v>0</v>
      </c>
      <c r="BP93" s="121">
        <f>SUM(L93,AN93)</f>
        <v>806352</v>
      </c>
      <c r="BQ93" s="121">
        <f>SUM(M93,AO93)</f>
        <v>56021</v>
      </c>
      <c r="BR93" s="121">
        <f>SUM(N93,AP93)</f>
        <v>29084</v>
      </c>
      <c r="BS93" s="121">
        <f>SUM(O93,AQ93)</f>
        <v>0</v>
      </c>
      <c r="BT93" s="121">
        <f>SUM(P93,AR93)</f>
        <v>19752</v>
      </c>
      <c r="BU93" s="121">
        <f>SUM(Q93,AS93)</f>
        <v>7185</v>
      </c>
      <c r="BV93" s="121">
        <f>SUM(R93,AT93)</f>
        <v>117633</v>
      </c>
      <c r="BW93" s="121">
        <f>SUM(S93,AU93)</f>
        <v>0</v>
      </c>
      <c r="BX93" s="121">
        <f>SUM(T93,AV93)</f>
        <v>117633</v>
      </c>
      <c r="BY93" s="121">
        <f>SUM(U93,AW93)</f>
        <v>0</v>
      </c>
      <c r="BZ93" s="121">
        <f>SUM(V93,AX93)</f>
        <v>0</v>
      </c>
      <c r="CA93" s="121">
        <f>SUM(W93,AY93)</f>
        <v>632698</v>
      </c>
      <c r="CB93" s="121">
        <f>SUM(X93,AZ93)</f>
        <v>0</v>
      </c>
      <c r="CC93" s="121">
        <f>SUM(Y93,BA93)</f>
        <v>517654</v>
      </c>
      <c r="CD93" s="121">
        <f>SUM(Z93,BB93)</f>
        <v>104467</v>
      </c>
      <c r="CE93" s="121">
        <f>SUM(AA93,BC93)</f>
        <v>10577</v>
      </c>
      <c r="CF93" s="121">
        <f>SUM(AB93,BD93)</f>
        <v>0</v>
      </c>
      <c r="CG93" s="121">
        <f>SUM(AC93,BE93)</f>
        <v>0</v>
      </c>
      <c r="CH93" s="121">
        <f>SUM(AD93,BF93)</f>
        <v>182574</v>
      </c>
      <c r="CI93" s="121">
        <f>SUM(AE93,BG93)</f>
        <v>996832</v>
      </c>
    </row>
    <row r="94" spans="1:87" s="136" customFormat="1" ht="13.5" customHeight="1" x14ac:dyDescent="0.15">
      <c r="A94" s="119" t="s">
        <v>22</v>
      </c>
      <c r="B94" s="120" t="s">
        <v>343</v>
      </c>
      <c r="C94" s="119" t="s">
        <v>344</v>
      </c>
      <c r="D94" s="121">
        <f>+SUM(E94,J94)</f>
        <v>0</v>
      </c>
      <c r="E94" s="121">
        <f>+SUM(F94:I94)</f>
        <v>0</v>
      </c>
      <c r="F94" s="121">
        <v>0</v>
      </c>
      <c r="G94" s="121">
        <v>0</v>
      </c>
      <c r="H94" s="121">
        <v>0</v>
      </c>
      <c r="I94" s="121">
        <v>0</v>
      </c>
      <c r="J94" s="121">
        <v>0</v>
      </c>
      <c r="K94" s="121"/>
      <c r="L94" s="121">
        <f>+SUM(M94,R94,V94,W94,AC94)</f>
        <v>0</v>
      </c>
      <c r="M94" s="121">
        <f>+SUM(N94:Q94)</f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f>+SUM(S94:U94)</f>
        <v>0</v>
      </c>
      <c r="S94" s="121">
        <v>0</v>
      </c>
      <c r="T94" s="121">
        <v>0</v>
      </c>
      <c r="U94" s="121">
        <v>0</v>
      </c>
      <c r="V94" s="121">
        <v>0</v>
      </c>
      <c r="W94" s="121">
        <f>+SUM(X94:AA94)</f>
        <v>0</v>
      </c>
      <c r="X94" s="121">
        <v>0</v>
      </c>
      <c r="Y94" s="121">
        <v>0</v>
      </c>
      <c r="Z94" s="121">
        <v>0</v>
      </c>
      <c r="AA94" s="121">
        <v>0</v>
      </c>
      <c r="AB94" s="121"/>
      <c r="AC94" s="121">
        <v>0</v>
      </c>
      <c r="AD94" s="121">
        <v>0</v>
      </c>
      <c r="AE94" s="121">
        <f>+SUM(D94,L94,AD94)</f>
        <v>0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/>
      <c r="AN94" s="121">
        <f>+SUM(AO94,AT94,AX94,AY94,BE94)</f>
        <v>58931</v>
      </c>
      <c r="AO94" s="121">
        <f>+SUM(AP94:AS94)</f>
        <v>25390</v>
      </c>
      <c r="AP94" s="121">
        <v>15269</v>
      </c>
      <c r="AQ94" s="121">
        <v>0</v>
      </c>
      <c r="AR94" s="121">
        <v>10121</v>
      </c>
      <c r="AS94" s="121">
        <v>0</v>
      </c>
      <c r="AT94" s="121">
        <f>+SUM(AU94:AW94)</f>
        <v>33541</v>
      </c>
      <c r="AU94" s="121">
        <v>0</v>
      </c>
      <c r="AV94" s="121">
        <v>33541</v>
      </c>
      <c r="AW94" s="121">
        <v>0</v>
      </c>
      <c r="AX94" s="121">
        <v>0</v>
      </c>
      <c r="AY94" s="121">
        <f>+SUM(AZ94:BC94)</f>
        <v>0</v>
      </c>
      <c r="AZ94" s="121">
        <v>0</v>
      </c>
      <c r="BA94" s="121">
        <v>0</v>
      </c>
      <c r="BB94" s="121">
        <v>0</v>
      </c>
      <c r="BC94" s="121">
        <v>0</v>
      </c>
      <c r="BD94" s="121"/>
      <c r="BE94" s="121">
        <v>0</v>
      </c>
      <c r="BF94" s="121">
        <v>1395</v>
      </c>
      <c r="BG94" s="121">
        <f>+SUM(BF94,AN94,AF94)</f>
        <v>60326</v>
      </c>
      <c r="BH94" s="121">
        <f>SUM(D94,AF94)</f>
        <v>0</v>
      </c>
      <c r="BI94" s="121">
        <f>SUM(E94,AG94)</f>
        <v>0</v>
      </c>
      <c r="BJ94" s="121">
        <f>SUM(F94,AH94)</f>
        <v>0</v>
      </c>
      <c r="BK94" s="121">
        <f>SUM(G94,AI94)</f>
        <v>0</v>
      </c>
      <c r="BL94" s="121">
        <f>SUM(H94,AJ94)</f>
        <v>0</v>
      </c>
      <c r="BM94" s="121">
        <f>SUM(I94,AK94)</f>
        <v>0</v>
      </c>
      <c r="BN94" s="121">
        <f>SUM(J94,AL94)</f>
        <v>0</v>
      </c>
      <c r="BO94" s="121">
        <f>SUM(K94,AM94)</f>
        <v>0</v>
      </c>
      <c r="BP94" s="121">
        <f>SUM(L94,AN94)</f>
        <v>58931</v>
      </c>
      <c r="BQ94" s="121">
        <f>SUM(M94,AO94)</f>
        <v>25390</v>
      </c>
      <c r="BR94" s="121">
        <f>SUM(N94,AP94)</f>
        <v>15269</v>
      </c>
      <c r="BS94" s="121">
        <f>SUM(O94,AQ94)</f>
        <v>0</v>
      </c>
      <c r="BT94" s="121">
        <f>SUM(P94,AR94)</f>
        <v>10121</v>
      </c>
      <c r="BU94" s="121">
        <f>SUM(Q94,AS94)</f>
        <v>0</v>
      </c>
      <c r="BV94" s="121">
        <f>SUM(R94,AT94)</f>
        <v>33541</v>
      </c>
      <c r="BW94" s="121">
        <f>SUM(S94,AU94)</f>
        <v>0</v>
      </c>
      <c r="BX94" s="121">
        <f>SUM(T94,AV94)</f>
        <v>33541</v>
      </c>
      <c r="BY94" s="121">
        <f>SUM(U94,AW94)</f>
        <v>0</v>
      </c>
      <c r="BZ94" s="121">
        <f>SUM(V94,AX94)</f>
        <v>0</v>
      </c>
      <c r="CA94" s="121">
        <f>SUM(W94,AY94)</f>
        <v>0</v>
      </c>
      <c r="CB94" s="121">
        <f>SUM(X94,AZ94)</f>
        <v>0</v>
      </c>
      <c r="CC94" s="121">
        <f>SUM(Y94,BA94)</f>
        <v>0</v>
      </c>
      <c r="CD94" s="121">
        <f>SUM(Z94,BB94)</f>
        <v>0</v>
      </c>
      <c r="CE94" s="121">
        <f>SUM(AA94,BC94)</f>
        <v>0</v>
      </c>
      <c r="CF94" s="121">
        <f>SUM(AB94,BD94)</f>
        <v>0</v>
      </c>
      <c r="CG94" s="121">
        <f>SUM(AC94,BE94)</f>
        <v>0</v>
      </c>
      <c r="CH94" s="121">
        <f>SUM(AD94,BF94)</f>
        <v>1395</v>
      </c>
      <c r="CI94" s="121">
        <f>SUM(AE94,BG94)</f>
        <v>60326</v>
      </c>
    </row>
    <row r="95" spans="1:87" s="136" customFormat="1" ht="13.5" customHeight="1" x14ac:dyDescent="0.15">
      <c r="A95" s="119" t="s">
        <v>22</v>
      </c>
      <c r="B95" s="120" t="s">
        <v>353</v>
      </c>
      <c r="C95" s="119" t="s">
        <v>387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/>
      <c r="L95" s="121">
        <f>+SUM(M95,R95,V95,W95,AC95)</f>
        <v>0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0</v>
      </c>
      <c r="X95" s="121">
        <v>0</v>
      </c>
      <c r="Y95" s="121">
        <v>0</v>
      </c>
      <c r="Z95" s="121">
        <v>0</v>
      </c>
      <c r="AA95" s="121">
        <v>0</v>
      </c>
      <c r="AB95" s="121"/>
      <c r="AC95" s="121">
        <v>0</v>
      </c>
      <c r="AD95" s="121">
        <v>0</v>
      </c>
      <c r="AE95" s="121">
        <f>+SUM(D95,L95,AD95)</f>
        <v>0</v>
      </c>
      <c r="AF95" s="121">
        <f>+SUM(AG95,AL95)</f>
        <v>4994</v>
      </c>
      <c r="AG95" s="121">
        <f>+SUM(AH95:AK95)</f>
        <v>4994</v>
      </c>
      <c r="AH95" s="121">
        <v>0</v>
      </c>
      <c r="AI95" s="121">
        <v>0</v>
      </c>
      <c r="AJ95" s="121">
        <v>0</v>
      </c>
      <c r="AK95" s="121">
        <v>4994</v>
      </c>
      <c r="AL95" s="121">
        <v>0</v>
      </c>
      <c r="AM95" s="121"/>
      <c r="AN95" s="121">
        <f>+SUM(AO95,AT95,AX95,AY95,BE95)</f>
        <v>41962</v>
      </c>
      <c r="AO95" s="121">
        <f>+SUM(AP95:AS95)</f>
        <v>10664</v>
      </c>
      <c r="AP95" s="121">
        <v>10664</v>
      </c>
      <c r="AQ95" s="121">
        <v>0</v>
      </c>
      <c r="AR95" s="121">
        <v>0</v>
      </c>
      <c r="AS95" s="121">
        <v>0</v>
      </c>
      <c r="AT95" s="121">
        <f>+SUM(AU95:AW95)</f>
        <v>19534</v>
      </c>
      <c r="AU95" s="121">
        <v>0</v>
      </c>
      <c r="AV95" s="121">
        <v>19534</v>
      </c>
      <c r="AW95" s="121">
        <v>0</v>
      </c>
      <c r="AX95" s="121">
        <v>0</v>
      </c>
      <c r="AY95" s="121">
        <f>+SUM(AZ95:BC95)</f>
        <v>11764</v>
      </c>
      <c r="AZ95" s="121">
        <v>0</v>
      </c>
      <c r="BA95" s="121">
        <v>11399</v>
      </c>
      <c r="BB95" s="121">
        <v>0</v>
      </c>
      <c r="BC95" s="121">
        <v>365</v>
      </c>
      <c r="BD95" s="121"/>
      <c r="BE95" s="121">
        <v>0</v>
      </c>
      <c r="BF95" s="121">
        <v>8785</v>
      </c>
      <c r="BG95" s="121">
        <f>+SUM(BF95,AN95,AF95)</f>
        <v>55741</v>
      </c>
      <c r="BH95" s="121">
        <f>SUM(D95,AF95)</f>
        <v>4994</v>
      </c>
      <c r="BI95" s="121">
        <f>SUM(E95,AG95)</f>
        <v>4994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4994</v>
      </c>
      <c r="BN95" s="121">
        <f>SUM(J95,AL95)</f>
        <v>0</v>
      </c>
      <c r="BO95" s="121">
        <f>SUM(K95,AM95)</f>
        <v>0</v>
      </c>
      <c r="BP95" s="121">
        <f>SUM(L95,AN95)</f>
        <v>41962</v>
      </c>
      <c r="BQ95" s="121">
        <f>SUM(M95,AO95)</f>
        <v>10664</v>
      </c>
      <c r="BR95" s="121">
        <f>SUM(N95,AP95)</f>
        <v>10664</v>
      </c>
      <c r="BS95" s="121">
        <f>SUM(O95,AQ95)</f>
        <v>0</v>
      </c>
      <c r="BT95" s="121">
        <f>SUM(P95,AR95)</f>
        <v>0</v>
      </c>
      <c r="BU95" s="121">
        <f>SUM(Q95,AS95)</f>
        <v>0</v>
      </c>
      <c r="BV95" s="121">
        <f>SUM(R95,AT95)</f>
        <v>19534</v>
      </c>
      <c r="BW95" s="121">
        <f>SUM(S95,AU95)</f>
        <v>0</v>
      </c>
      <c r="BX95" s="121">
        <f>SUM(T95,AV95)</f>
        <v>19534</v>
      </c>
      <c r="BY95" s="121">
        <f>SUM(U95,AW95)</f>
        <v>0</v>
      </c>
      <c r="BZ95" s="121">
        <f>SUM(V95,AX95)</f>
        <v>0</v>
      </c>
      <c r="CA95" s="121">
        <f>SUM(W95,AY95)</f>
        <v>11764</v>
      </c>
      <c r="CB95" s="121">
        <f>SUM(X95,AZ95)</f>
        <v>0</v>
      </c>
      <c r="CC95" s="121">
        <f>SUM(Y95,BA95)</f>
        <v>11399</v>
      </c>
      <c r="CD95" s="121">
        <f>SUM(Z95,BB95)</f>
        <v>0</v>
      </c>
      <c r="CE95" s="121">
        <f>SUM(AA95,BC95)</f>
        <v>365</v>
      </c>
      <c r="CF95" s="121">
        <f>SUM(AB95,BD95)</f>
        <v>0</v>
      </c>
      <c r="CG95" s="121">
        <f>SUM(AC95,BE95)</f>
        <v>0</v>
      </c>
      <c r="CH95" s="121">
        <f>SUM(AD95,BF95)</f>
        <v>8785</v>
      </c>
      <c r="CI95" s="121">
        <f>SUM(AE95,BG95)</f>
        <v>55741</v>
      </c>
    </row>
    <row r="96" spans="1:87" s="136" customFormat="1" ht="13.5" customHeight="1" x14ac:dyDescent="0.15">
      <c r="A96" s="119" t="s">
        <v>22</v>
      </c>
      <c r="B96" s="120" t="s">
        <v>363</v>
      </c>
      <c r="C96" s="119" t="s">
        <v>364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/>
      <c r="L96" s="121">
        <f>+SUM(M96,R96,V96,W96,AC96)</f>
        <v>0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0</v>
      </c>
      <c r="X96" s="121">
        <v>0</v>
      </c>
      <c r="Y96" s="121">
        <v>0</v>
      </c>
      <c r="Z96" s="121">
        <v>0</v>
      </c>
      <c r="AA96" s="121">
        <v>0</v>
      </c>
      <c r="AB96" s="121"/>
      <c r="AC96" s="121">
        <v>0</v>
      </c>
      <c r="AD96" s="121">
        <v>0</v>
      </c>
      <c r="AE96" s="121">
        <f>+SUM(D96,L96,AD96)</f>
        <v>0</v>
      </c>
      <c r="AF96" s="121">
        <f>+SUM(AG96,AL96)</f>
        <v>20993</v>
      </c>
      <c r="AG96" s="121">
        <f>+SUM(AH96:AK96)</f>
        <v>0</v>
      </c>
      <c r="AH96" s="121">
        <v>0</v>
      </c>
      <c r="AI96" s="121">
        <v>0</v>
      </c>
      <c r="AJ96" s="121">
        <v>0</v>
      </c>
      <c r="AK96" s="121">
        <v>0</v>
      </c>
      <c r="AL96" s="121">
        <v>20993</v>
      </c>
      <c r="AM96" s="121"/>
      <c r="AN96" s="121">
        <f>+SUM(AO96,AT96,AX96,AY96,BE96)</f>
        <v>151369</v>
      </c>
      <c r="AO96" s="121">
        <f>+SUM(AP96:AS96)</f>
        <v>80522</v>
      </c>
      <c r="AP96" s="121">
        <v>80522</v>
      </c>
      <c r="AQ96" s="121">
        <v>0</v>
      </c>
      <c r="AR96" s="121">
        <v>0</v>
      </c>
      <c r="AS96" s="121">
        <v>0</v>
      </c>
      <c r="AT96" s="121">
        <f>+SUM(AU96:AW96)</f>
        <v>62325</v>
      </c>
      <c r="AU96" s="121">
        <v>1555</v>
      </c>
      <c r="AV96" s="121">
        <v>60212</v>
      </c>
      <c r="AW96" s="121">
        <v>558</v>
      </c>
      <c r="AX96" s="121">
        <v>1260</v>
      </c>
      <c r="AY96" s="121">
        <f>+SUM(AZ96:BC96)</f>
        <v>7262</v>
      </c>
      <c r="AZ96" s="121">
        <v>436</v>
      </c>
      <c r="BA96" s="121">
        <v>4714</v>
      </c>
      <c r="BB96" s="121">
        <v>2112</v>
      </c>
      <c r="BC96" s="121">
        <v>0</v>
      </c>
      <c r="BD96" s="121"/>
      <c r="BE96" s="121">
        <v>0</v>
      </c>
      <c r="BF96" s="121">
        <v>13343</v>
      </c>
      <c r="BG96" s="121">
        <f>+SUM(BF96,AN96,AF96)</f>
        <v>185705</v>
      </c>
      <c r="BH96" s="121">
        <f>SUM(D96,AF96)</f>
        <v>20993</v>
      </c>
      <c r="BI96" s="121">
        <f>SUM(E96,AG96)</f>
        <v>0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0</v>
      </c>
      <c r="BN96" s="121">
        <f>SUM(J96,AL96)</f>
        <v>20993</v>
      </c>
      <c r="BO96" s="121">
        <f>SUM(K96,AM96)</f>
        <v>0</v>
      </c>
      <c r="BP96" s="121">
        <f>SUM(L96,AN96)</f>
        <v>151369</v>
      </c>
      <c r="BQ96" s="121">
        <f>SUM(M96,AO96)</f>
        <v>80522</v>
      </c>
      <c r="BR96" s="121">
        <f>SUM(N96,AP96)</f>
        <v>80522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62325</v>
      </c>
      <c r="BW96" s="121">
        <f>SUM(S96,AU96)</f>
        <v>1555</v>
      </c>
      <c r="BX96" s="121">
        <f>SUM(T96,AV96)</f>
        <v>60212</v>
      </c>
      <c r="BY96" s="121">
        <f>SUM(U96,AW96)</f>
        <v>558</v>
      </c>
      <c r="BZ96" s="121">
        <f>SUM(V96,AX96)</f>
        <v>1260</v>
      </c>
      <c r="CA96" s="121">
        <f>SUM(W96,AY96)</f>
        <v>7262</v>
      </c>
      <c r="CB96" s="121">
        <f>SUM(X96,AZ96)</f>
        <v>436</v>
      </c>
      <c r="CC96" s="121">
        <f>SUM(Y96,BA96)</f>
        <v>4714</v>
      </c>
      <c r="CD96" s="121">
        <f>SUM(Z96,BB96)</f>
        <v>2112</v>
      </c>
      <c r="CE96" s="121">
        <f>SUM(AA96,BC96)</f>
        <v>0</v>
      </c>
      <c r="CF96" s="121">
        <f>SUM(AB96,BD96)</f>
        <v>0</v>
      </c>
      <c r="CG96" s="121">
        <f>SUM(AC96,BE96)</f>
        <v>0</v>
      </c>
      <c r="CH96" s="121">
        <f>SUM(AD96,BF96)</f>
        <v>13343</v>
      </c>
      <c r="CI96" s="121">
        <f>SUM(AE96,BG96)</f>
        <v>185705</v>
      </c>
    </row>
    <row r="97" spans="1:87" s="136" customFormat="1" ht="13.5" customHeight="1" x14ac:dyDescent="0.15">
      <c r="A97" s="119" t="s">
        <v>22</v>
      </c>
      <c r="B97" s="120" t="s">
        <v>369</v>
      </c>
      <c r="C97" s="119" t="s">
        <v>370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/>
      <c r="L97" s="121">
        <f>+SUM(M97,R97,V97,W97,AC97)</f>
        <v>4858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474</v>
      </c>
      <c r="S97" s="121">
        <v>0</v>
      </c>
      <c r="T97" s="121">
        <v>474</v>
      </c>
      <c r="U97" s="121">
        <v>0</v>
      </c>
      <c r="V97" s="121">
        <v>0</v>
      </c>
      <c r="W97" s="121">
        <f>+SUM(X97:AA97)</f>
        <v>4384</v>
      </c>
      <c r="X97" s="121">
        <v>0</v>
      </c>
      <c r="Y97" s="121">
        <v>3142</v>
      </c>
      <c r="Z97" s="121">
        <v>1242</v>
      </c>
      <c r="AA97" s="121">
        <v>0</v>
      </c>
      <c r="AB97" s="121"/>
      <c r="AC97" s="121">
        <v>0</v>
      </c>
      <c r="AD97" s="121">
        <v>0</v>
      </c>
      <c r="AE97" s="121">
        <f>+SUM(D97,L97,AD97)</f>
        <v>4858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/>
      <c r="AN97" s="121">
        <f>+SUM(AO97,AT97,AX97,AY97,BE97)</f>
        <v>57160</v>
      </c>
      <c r="AO97" s="121">
        <f>+SUM(AP97:AS97)</f>
        <v>4027</v>
      </c>
      <c r="AP97" s="121">
        <v>4027</v>
      </c>
      <c r="AQ97" s="121">
        <v>0</v>
      </c>
      <c r="AR97" s="121">
        <v>0</v>
      </c>
      <c r="AS97" s="121">
        <v>0</v>
      </c>
      <c r="AT97" s="121">
        <f>+SUM(AU97:AW97)</f>
        <v>25539</v>
      </c>
      <c r="AU97" s="121">
        <v>0</v>
      </c>
      <c r="AV97" s="121">
        <v>25539</v>
      </c>
      <c r="AW97" s="121">
        <v>0</v>
      </c>
      <c r="AX97" s="121">
        <v>0</v>
      </c>
      <c r="AY97" s="121">
        <f>+SUM(AZ97:BC97)</f>
        <v>27229</v>
      </c>
      <c r="AZ97" s="121">
        <v>0</v>
      </c>
      <c r="BA97" s="121">
        <v>26631</v>
      </c>
      <c r="BB97" s="121">
        <v>0</v>
      </c>
      <c r="BC97" s="121">
        <v>598</v>
      </c>
      <c r="BD97" s="121"/>
      <c r="BE97" s="121">
        <v>365</v>
      </c>
      <c r="BF97" s="121">
        <v>0</v>
      </c>
      <c r="BG97" s="121">
        <f>+SUM(BF97,AN97,AF97)</f>
        <v>57160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62018</v>
      </c>
      <c r="BQ97" s="121">
        <f>SUM(M97,AO97)</f>
        <v>4027</v>
      </c>
      <c r="BR97" s="121">
        <f>SUM(N97,AP97)</f>
        <v>4027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26013</v>
      </c>
      <c r="BW97" s="121">
        <f>SUM(S97,AU97)</f>
        <v>0</v>
      </c>
      <c r="BX97" s="121">
        <f>SUM(T97,AV97)</f>
        <v>26013</v>
      </c>
      <c r="BY97" s="121">
        <f>SUM(U97,AW97)</f>
        <v>0</v>
      </c>
      <c r="BZ97" s="121">
        <f>SUM(V97,AX97)</f>
        <v>0</v>
      </c>
      <c r="CA97" s="121">
        <f>SUM(W97,AY97)</f>
        <v>31613</v>
      </c>
      <c r="CB97" s="121">
        <f>SUM(X97,AZ97)</f>
        <v>0</v>
      </c>
      <c r="CC97" s="121">
        <f>SUM(Y97,BA97)</f>
        <v>29773</v>
      </c>
      <c r="CD97" s="121">
        <f>SUM(Z97,BB97)</f>
        <v>1242</v>
      </c>
      <c r="CE97" s="121">
        <f>SUM(AA97,BC97)</f>
        <v>598</v>
      </c>
      <c r="CF97" s="121">
        <f>SUM(AB97,BD97)</f>
        <v>0</v>
      </c>
      <c r="CG97" s="121">
        <f>SUM(AC97,BE97)</f>
        <v>365</v>
      </c>
      <c r="CH97" s="121">
        <f>SUM(AD97,BF97)</f>
        <v>0</v>
      </c>
      <c r="CI97" s="121">
        <f>SUM(AE97,BG97)</f>
        <v>62018</v>
      </c>
    </row>
    <row r="98" spans="1:87" s="136" customFormat="1" ht="13.5" customHeight="1" x14ac:dyDescent="0.15">
      <c r="A98" s="119" t="s">
        <v>22</v>
      </c>
      <c r="B98" s="120" t="s">
        <v>377</v>
      </c>
      <c r="C98" s="119" t="s">
        <v>378</v>
      </c>
      <c r="D98" s="121">
        <f>+SUM(E98,J98)</f>
        <v>317174</v>
      </c>
      <c r="E98" s="121">
        <f>+SUM(F98:I98)</f>
        <v>317174</v>
      </c>
      <c r="F98" s="121">
        <v>0</v>
      </c>
      <c r="G98" s="121">
        <v>317174</v>
      </c>
      <c r="H98" s="121">
        <v>0</v>
      </c>
      <c r="I98" s="121">
        <v>0</v>
      </c>
      <c r="J98" s="121">
        <v>0</v>
      </c>
      <c r="K98" s="121"/>
      <c r="L98" s="121">
        <f>+SUM(M98,R98,V98,W98,AC98)</f>
        <v>438743</v>
      </c>
      <c r="M98" s="121">
        <f>+SUM(N98:Q98)</f>
        <v>65128</v>
      </c>
      <c r="N98" s="121">
        <v>44366</v>
      </c>
      <c r="O98" s="121">
        <v>0</v>
      </c>
      <c r="P98" s="121">
        <v>20762</v>
      </c>
      <c r="Q98" s="121">
        <v>0</v>
      </c>
      <c r="R98" s="121">
        <f>+SUM(S98:U98)</f>
        <v>67627</v>
      </c>
      <c r="S98" s="121">
        <v>0</v>
      </c>
      <c r="T98" s="121">
        <v>67627</v>
      </c>
      <c r="U98" s="121">
        <v>0</v>
      </c>
      <c r="V98" s="121">
        <v>0</v>
      </c>
      <c r="W98" s="121">
        <f>+SUM(X98:AA98)</f>
        <v>305988</v>
      </c>
      <c r="X98" s="121">
        <v>34848</v>
      </c>
      <c r="Y98" s="121">
        <v>266335</v>
      </c>
      <c r="Z98" s="121">
        <v>0</v>
      </c>
      <c r="AA98" s="121">
        <v>4805</v>
      </c>
      <c r="AB98" s="121"/>
      <c r="AC98" s="121">
        <v>0</v>
      </c>
      <c r="AD98" s="121">
        <v>72381</v>
      </c>
      <c r="AE98" s="121">
        <f>+SUM(D98,L98,AD98)</f>
        <v>828298</v>
      </c>
      <c r="AF98" s="121">
        <f>+SUM(AG98,AL98)</f>
        <v>0</v>
      </c>
      <c r="AG98" s="121">
        <f>+SUM(AH98:AK98)</f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/>
      <c r="AN98" s="121">
        <f>+SUM(AO98,AT98,AX98,AY98,BE98)</f>
        <v>0</v>
      </c>
      <c r="AO98" s="121">
        <f>+SUM(AP98:AS98)</f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0</v>
      </c>
      <c r="AZ98" s="121">
        <v>0</v>
      </c>
      <c r="BA98" s="121">
        <v>0</v>
      </c>
      <c r="BB98" s="121">
        <v>0</v>
      </c>
      <c r="BC98" s="121">
        <v>0</v>
      </c>
      <c r="BD98" s="121"/>
      <c r="BE98" s="121">
        <v>0</v>
      </c>
      <c r="BF98" s="121">
        <v>0</v>
      </c>
      <c r="BG98" s="121">
        <f>+SUM(BF98,AN98,AF98)</f>
        <v>0</v>
      </c>
      <c r="BH98" s="121">
        <f>SUM(D98,AF98)</f>
        <v>317174</v>
      </c>
      <c r="BI98" s="121">
        <f>SUM(E98,AG98)</f>
        <v>317174</v>
      </c>
      <c r="BJ98" s="121">
        <f>SUM(F98,AH98)</f>
        <v>0</v>
      </c>
      <c r="BK98" s="121">
        <f>SUM(G98,AI98)</f>
        <v>317174</v>
      </c>
      <c r="BL98" s="121">
        <f>SUM(H98,AJ98)</f>
        <v>0</v>
      </c>
      <c r="BM98" s="121">
        <f>SUM(I98,AK98)</f>
        <v>0</v>
      </c>
      <c r="BN98" s="121">
        <f>SUM(J98,AL98)</f>
        <v>0</v>
      </c>
      <c r="BO98" s="121">
        <f>SUM(K98,AM98)</f>
        <v>0</v>
      </c>
      <c r="BP98" s="121">
        <f>SUM(L98,AN98)</f>
        <v>438743</v>
      </c>
      <c r="BQ98" s="121">
        <f>SUM(M98,AO98)</f>
        <v>65128</v>
      </c>
      <c r="BR98" s="121">
        <f>SUM(N98,AP98)</f>
        <v>44366</v>
      </c>
      <c r="BS98" s="121">
        <f>SUM(O98,AQ98)</f>
        <v>0</v>
      </c>
      <c r="BT98" s="121">
        <f>SUM(P98,AR98)</f>
        <v>20762</v>
      </c>
      <c r="BU98" s="121">
        <f>SUM(Q98,AS98)</f>
        <v>0</v>
      </c>
      <c r="BV98" s="121">
        <f>SUM(R98,AT98)</f>
        <v>67627</v>
      </c>
      <c r="BW98" s="121">
        <f>SUM(S98,AU98)</f>
        <v>0</v>
      </c>
      <c r="BX98" s="121">
        <f>SUM(T98,AV98)</f>
        <v>67627</v>
      </c>
      <c r="BY98" s="121">
        <f>SUM(U98,AW98)</f>
        <v>0</v>
      </c>
      <c r="BZ98" s="121">
        <f>SUM(V98,AX98)</f>
        <v>0</v>
      </c>
      <c r="CA98" s="121">
        <f>SUM(W98,AY98)</f>
        <v>305988</v>
      </c>
      <c r="CB98" s="121">
        <f>SUM(X98,AZ98)</f>
        <v>34848</v>
      </c>
      <c r="CC98" s="121">
        <f>SUM(Y98,BA98)</f>
        <v>266335</v>
      </c>
      <c r="CD98" s="121">
        <f>SUM(Z98,BB98)</f>
        <v>0</v>
      </c>
      <c r="CE98" s="121">
        <f>SUM(AA98,BC98)</f>
        <v>4805</v>
      </c>
      <c r="CF98" s="121">
        <f>SUM(AB98,BD98)</f>
        <v>0</v>
      </c>
      <c r="CG98" s="121">
        <f>SUM(AC98,BE98)</f>
        <v>0</v>
      </c>
      <c r="CH98" s="121">
        <f>SUM(AD98,BF98)</f>
        <v>72381</v>
      </c>
      <c r="CI98" s="121">
        <f>SUM(AE98,BG98)</f>
        <v>828298</v>
      </c>
    </row>
    <row r="99" spans="1:87" s="136" customFormat="1" ht="13.5" customHeight="1" x14ac:dyDescent="0.15">
      <c r="A99" s="119" t="s">
        <v>22</v>
      </c>
      <c r="B99" s="120" t="s">
        <v>395</v>
      </c>
      <c r="C99" s="119" t="s">
        <v>396</v>
      </c>
      <c r="D99" s="121">
        <f>+SUM(E99,J99)</f>
        <v>2343</v>
      </c>
      <c r="E99" s="121">
        <f>+SUM(F99:I99)</f>
        <v>2343</v>
      </c>
      <c r="F99" s="121">
        <v>2343</v>
      </c>
      <c r="G99" s="121">
        <v>0</v>
      </c>
      <c r="H99" s="121">
        <v>0</v>
      </c>
      <c r="I99" s="121">
        <v>0</v>
      </c>
      <c r="J99" s="121">
        <v>0</v>
      </c>
      <c r="K99" s="121"/>
      <c r="L99" s="121">
        <f>+SUM(M99,R99,V99,W99,AC99)</f>
        <v>26256</v>
      </c>
      <c r="M99" s="121">
        <f>+SUM(N99:Q99)</f>
        <v>17026</v>
      </c>
      <c r="N99" s="121">
        <v>17026</v>
      </c>
      <c r="O99" s="121">
        <v>0</v>
      </c>
      <c r="P99" s="121">
        <v>0</v>
      </c>
      <c r="Q99" s="121">
        <v>0</v>
      </c>
      <c r="R99" s="121">
        <f>+SUM(S99:U99)</f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f>+SUM(X99:AA99)</f>
        <v>9230</v>
      </c>
      <c r="X99" s="121">
        <v>0</v>
      </c>
      <c r="Y99" s="121">
        <v>9230</v>
      </c>
      <c r="Z99" s="121">
        <v>0</v>
      </c>
      <c r="AA99" s="121">
        <v>0</v>
      </c>
      <c r="AB99" s="121"/>
      <c r="AC99" s="121">
        <v>0</v>
      </c>
      <c r="AD99" s="121">
        <v>81513</v>
      </c>
      <c r="AE99" s="121">
        <f>+SUM(D99,L99,AD99)</f>
        <v>110112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/>
      <c r="AN99" s="121">
        <f>+SUM(AO99,AT99,AX99,AY99,BE99)</f>
        <v>0</v>
      </c>
      <c r="AO99" s="121">
        <f>+SUM(AP99:AS99)</f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0</v>
      </c>
      <c r="AZ99" s="121">
        <v>0</v>
      </c>
      <c r="BA99" s="121">
        <v>0</v>
      </c>
      <c r="BB99" s="121">
        <v>0</v>
      </c>
      <c r="BC99" s="121">
        <v>0</v>
      </c>
      <c r="BD99" s="121"/>
      <c r="BE99" s="121">
        <v>0</v>
      </c>
      <c r="BF99" s="121">
        <v>0</v>
      </c>
      <c r="BG99" s="121">
        <f>+SUM(BF99,AN99,AF99)</f>
        <v>0</v>
      </c>
      <c r="BH99" s="121">
        <f>SUM(D99,AF99)</f>
        <v>2343</v>
      </c>
      <c r="BI99" s="121">
        <f>SUM(E99,AG99)</f>
        <v>2343</v>
      </c>
      <c r="BJ99" s="121">
        <f>SUM(F99,AH99)</f>
        <v>2343</v>
      </c>
      <c r="BK99" s="121">
        <f>SUM(G99,AI99)</f>
        <v>0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26256</v>
      </c>
      <c r="BQ99" s="121">
        <f>SUM(M99,AO99)</f>
        <v>17026</v>
      </c>
      <c r="BR99" s="121">
        <f>SUM(N99,AP99)</f>
        <v>17026</v>
      </c>
      <c r="BS99" s="121">
        <f>SUM(O99,AQ99)</f>
        <v>0</v>
      </c>
      <c r="BT99" s="121">
        <f>SUM(P99,AR99)</f>
        <v>0</v>
      </c>
      <c r="BU99" s="121">
        <f>SUM(Q99,AS99)</f>
        <v>0</v>
      </c>
      <c r="BV99" s="121">
        <f>SUM(R99,AT99)</f>
        <v>0</v>
      </c>
      <c r="BW99" s="121">
        <f>SUM(S99,AU99)</f>
        <v>0</v>
      </c>
      <c r="BX99" s="121">
        <f>SUM(T99,AV99)</f>
        <v>0</v>
      </c>
      <c r="BY99" s="121">
        <f>SUM(U99,AW99)</f>
        <v>0</v>
      </c>
      <c r="BZ99" s="121">
        <f>SUM(V99,AX99)</f>
        <v>0</v>
      </c>
      <c r="CA99" s="121">
        <f>SUM(W99,AY99)</f>
        <v>9230</v>
      </c>
      <c r="CB99" s="121">
        <f>SUM(X99,AZ99)</f>
        <v>0</v>
      </c>
      <c r="CC99" s="121">
        <f>SUM(Y99,BA99)</f>
        <v>9230</v>
      </c>
      <c r="CD99" s="121">
        <f>SUM(Z99,BB99)</f>
        <v>0</v>
      </c>
      <c r="CE99" s="121">
        <f>SUM(AA99,BC99)</f>
        <v>0</v>
      </c>
      <c r="CF99" s="121">
        <f>SUM(AB99,BD99)</f>
        <v>0</v>
      </c>
      <c r="CG99" s="121">
        <f>SUM(AC99,BE99)</f>
        <v>0</v>
      </c>
      <c r="CH99" s="121">
        <f>SUM(AD99,BF99)</f>
        <v>81513</v>
      </c>
      <c r="CI99" s="121">
        <f>SUM(AE99,BG99)</f>
        <v>110112</v>
      </c>
    </row>
    <row r="100" spans="1:87" s="136" customFormat="1" ht="13.5" customHeight="1" x14ac:dyDescent="0.15">
      <c r="A100" s="119" t="s">
        <v>22</v>
      </c>
      <c r="B100" s="120" t="s">
        <v>413</v>
      </c>
      <c r="C100" s="119" t="s">
        <v>414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/>
      <c r="L100" s="121">
        <f>+SUM(M100,R100,V100,W100,AC100)</f>
        <v>0</v>
      </c>
      <c r="M100" s="121">
        <f>+SUM(N100:Q100)</f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f>+SUM(S100:U100)</f>
        <v>0</v>
      </c>
      <c r="S100" s="121">
        <v>0</v>
      </c>
      <c r="T100" s="121">
        <v>0</v>
      </c>
      <c r="U100" s="121">
        <v>0</v>
      </c>
      <c r="V100" s="121">
        <v>0</v>
      </c>
      <c r="W100" s="121">
        <f>+SUM(X100:AA100)</f>
        <v>0</v>
      </c>
      <c r="X100" s="121">
        <v>0</v>
      </c>
      <c r="Y100" s="121">
        <v>0</v>
      </c>
      <c r="Z100" s="121">
        <v>0</v>
      </c>
      <c r="AA100" s="121">
        <v>0</v>
      </c>
      <c r="AB100" s="121"/>
      <c r="AC100" s="121">
        <v>0</v>
      </c>
      <c r="AD100" s="121">
        <v>0</v>
      </c>
      <c r="AE100" s="121">
        <f>+SUM(D100,L100,AD100)</f>
        <v>0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/>
      <c r="AN100" s="121">
        <f>+SUM(AO100,AT100,AX100,AY100,BE100)</f>
        <v>90675</v>
      </c>
      <c r="AO100" s="121">
        <f>+SUM(AP100:AS100)</f>
        <v>3095</v>
      </c>
      <c r="AP100" s="121">
        <v>3095</v>
      </c>
      <c r="AQ100" s="121">
        <v>0</v>
      </c>
      <c r="AR100" s="121">
        <v>0</v>
      </c>
      <c r="AS100" s="121">
        <v>0</v>
      </c>
      <c r="AT100" s="121">
        <f>+SUM(AU100:AW100)</f>
        <v>413</v>
      </c>
      <c r="AU100" s="121">
        <v>0</v>
      </c>
      <c r="AV100" s="121">
        <v>413</v>
      </c>
      <c r="AW100" s="121">
        <v>0</v>
      </c>
      <c r="AX100" s="121">
        <v>0</v>
      </c>
      <c r="AY100" s="121">
        <f>+SUM(AZ100:BC100)</f>
        <v>87167</v>
      </c>
      <c r="AZ100" s="121">
        <v>12943</v>
      </c>
      <c r="BA100" s="121">
        <v>74224</v>
      </c>
      <c r="BB100" s="121">
        <v>0</v>
      </c>
      <c r="BC100" s="121">
        <v>0</v>
      </c>
      <c r="BD100" s="121"/>
      <c r="BE100" s="121">
        <v>0</v>
      </c>
      <c r="BF100" s="121">
        <v>1326</v>
      </c>
      <c r="BG100" s="121">
        <f>+SUM(BF100,AN100,AF100)</f>
        <v>92001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90675</v>
      </c>
      <c r="BQ100" s="121">
        <f>SUM(M100,AO100)</f>
        <v>3095</v>
      </c>
      <c r="BR100" s="121">
        <f>SUM(N100,AP100)</f>
        <v>3095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413</v>
      </c>
      <c r="BW100" s="121">
        <f>SUM(S100,AU100)</f>
        <v>0</v>
      </c>
      <c r="BX100" s="121">
        <f>SUM(T100,AV100)</f>
        <v>413</v>
      </c>
      <c r="BY100" s="121">
        <f>SUM(U100,AW100)</f>
        <v>0</v>
      </c>
      <c r="BZ100" s="121">
        <f>SUM(V100,AX100)</f>
        <v>0</v>
      </c>
      <c r="CA100" s="121">
        <f>SUM(W100,AY100)</f>
        <v>87167</v>
      </c>
      <c r="CB100" s="121">
        <f>SUM(X100,AZ100)</f>
        <v>12943</v>
      </c>
      <c r="CC100" s="121">
        <f>SUM(Y100,BA100)</f>
        <v>74224</v>
      </c>
      <c r="CD100" s="121">
        <f>SUM(Z100,BB100)</f>
        <v>0</v>
      </c>
      <c r="CE100" s="121">
        <f>SUM(AA100,BC100)</f>
        <v>0</v>
      </c>
      <c r="CF100" s="121">
        <f>SUM(AB100,BD100)</f>
        <v>0</v>
      </c>
      <c r="CG100" s="121">
        <f>SUM(AC100,BE100)</f>
        <v>0</v>
      </c>
      <c r="CH100" s="121">
        <f>SUM(AD100,BF100)</f>
        <v>1326</v>
      </c>
      <c r="CI100" s="121">
        <f>SUM(AE100,BG100)</f>
        <v>92001</v>
      </c>
    </row>
    <row r="101" spans="1:87" s="136" customFormat="1" ht="13.5" customHeight="1" x14ac:dyDescent="0.15">
      <c r="A101" s="119" t="s">
        <v>22</v>
      </c>
      <c r="B101" s="120" t="s">
        <v>536</v>
      </c>
      <c r="C101" s="119" t="s">
        <v>537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/>
      <c r="L101" s="121">
        <f>+SUM(M101,R101,V101,W101,AC101)</f>
        <v>0</v>
      </c>
      <c r="M101" s="121">
        <f>+SUM(N101:Q101)</f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0</v>
      </c>
      <c r="X101" s="121">
        <v>0</v>
      </c>
      <c r="Y101" s="121">
        <v>0</v>
      </c>
      <c r="Z101" s="121">
        <v>0</v>
      </c>
      <c r="AA101" s="121">
        <v>0</v>
      </c>
      <c r="AB101" s="121"/>
      <c r="AC101" s="121">
        <v>0</v>
      </c>
      <c r="AD101" s="121">
        <v>0</v>
      </c>
      <c r="AE101" s="121">
        <f>+SUM(D101,L101,AD101)</f>
        <v>0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/>
      <c r="AN101" s="121">
        <f>+SUM(AO101,AT101,AX101,AY101,BE101)</f>
        <v>75425</v>
      </c>
      <c r="AO101" s="121">
        <f>+SUM(AP101:AS101)</f>
        <v>25188</v>
      </c>
      <c r="AP101" s="121">
        <v>25188</v>
      </c>
      <c r="AQ101" s="121">
        <v>0</v>
      </c>
      <c r="AR101" s="121">
        <v>0</v>
      </c>
      <c r="AS101" s="121">
        <v>0</v>
      </c>
      <c r="AT101" s="121">
        <f>+SUM(AU101:AW101)</f>
        <v>45542</v>
      </c>
      <c r="AU101" s="121">
        <v>0</v>
      </c>
      <c r="AV101" s="121">
        <v>45542</v>
      </c>
      <c r="AW101" s="121">
        <v>0</v>
      </c>
      <c r="AX101" s="121">
        <v>0</v>
      </c>
      <c r="AY101" s="121">
        <f>+SUM(AZ101:BC101)</f>
        <v>4337</v>
      </c>
      <c r="AZ101" s="121">
        <v>237</v>
      </c>
      <c r="BA101" s="121">
        <v>3309</v>
      </c>
      <c r="BB101" s="121">
        <v>0</v>
      </c>
      <c r="BC101" s="121">
        <v>791</v>
      </c>
      <c r="BD101" s="121"/>
      <c r="BE101" s="121">
        <v>358</v>
      </c>
      <c r="BF101" s="121">
        <v>14053</v>
      </c>
      <c r="BG101" s="121">
        <f>+SUM(BF101,AN101,AF101)</f>
        <v>89478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75425</v>
      </c>
      <c r="BQ101" s="121">
        <f>SUM(M101,AO101)</f>
        <v>25188</v>
      </c>
      <c r="BR101" s="121">
        <f>SUM(N101,AP101)</f>
        <v>25188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45542</v>
      </c>
      <c r="BW101" s="121">
        <f>SUM(S101,AU101)</f>
        <v>0</v>
      </c>
      <c r="BX101" s="121">
        <f>SUM(T101,AV101)</f>
        <v>45542</v>
      </c>
      <c r="BY101" s="121">
        <f>SUM(U101,AW101)</f>
        <v>0</v>
      </c>
      <c r="BZ101" s="121">
        <f>SUM(V101,AX101)</f>
        <v>0</v>
      </c>
      <c r="CA101" s="121">
        <f>SUM(W101,AY101)</f>
        <v>4337</v>
      </c>
      <c r="CB101" s="121">
        <f>SUM(X101,AZ101)</f>
        <v>237</v>
      </c>
      <c r="CC101" s="121">
        <f>SUM(Y101,BA101)</f>
        <v>3309</v>
      </c>
      <c r="CD101" s="121">
        <f>SUM(Z101,BB101)</f>
        <v>0</v>
      </c>
      <c r="CE101" s="121">
        <f>SUM(AA101,BC101)</f>
        <v>791</v>
      </c>
      <c r="CF101" s="121">
        <f>SUM(AB101,BD101)</f>
        <v>0</v>
      </c>
      <c r="CG101" s="121">
        <f>SUM(AC101,BE101)</f>
        <v>358</v>
      </c>
      <c r="CH101" s="121">
        <f>SUM(AD101,BF101)</f>
        <v>14053</v>
      </c>
      <c r="CI101" s="121">
        <f>SUM(AE101,BG101)</f>
        <v>89478</v>
      </c>
    </row>
    <row r="102" spans="1:87" s="136" customFormat="1" ht="13.5" customHeight="1" x14ac:dyDescent="0.15">
      <c r="A102" s="119" t="s">
        <v>22</v>
      </c>
      <c r="B102" s="120" t="s">
        <v>490</v>
      </c>
      <c r="C102" s="119" t="s">
        <v>491</v>
      </c>
      <c r="D102" s="121">
        <f>+SUM(E102,J102)</f>
        <v>103232</v>
      </c>
      <c r="E102" s="121">
        <f>+SUM(F102:I102)</f>
        <v>103232</v>
      </c>
      <c r="F102" s="121">
        <v>0</v>
      </c>
      <c r="G102" s="121">
        <v>103232</v>
      </c>
      <c r="H102" s="121">
        <v>0</v>
      </c>
      <c r="I102" s="121">
        <v>0</v>
      </c>
      <c r="J102" s="121">
        <v>0</v>
      </c>
      <c r="K102" s="121"/>
      <c r="L102" s="121">
        <f>+SUM(M102,R102,V102,W102,AC102)</f>
        <v>485278</v>
      </c>
      <c r="M102" s="121">
        <f>+SUM(N102:Q102)</f>
        <v>82107</v>
      </c>
      <c r="N102" s="121">
        <v>21223</v>
      </c>
      <c r="O102" s="121">
        <v>0</v>
      </c>
      <c r="P102" s="121">
        <v>53059</v>
      </c>
      <c r="Q102" s="121">
        <v>7825</v>
      </c>
      <c r="R102" s="121">
        <f>+SUM(S102:U102)</f>
        <v>153049</v>
      </c>
      <c r="S102" s="121">
        <v>0</v>
      </c>
      <c r="T102" s="121">
        <v>153049</v>
      </c>
      <c r="U102" s="121">
        <v>0</v>
      </c>
      <c r="V102" s="121">
        <v>0</v>
      </c>
      <c r="W102" s="121">
        <f>+SUM(X102:AA102)</f>
        <v>245440</v>
      </c>
      <c r="X102" s="121">
        <v>177111</v>
      </c>
      <c r="Y102" s="121">
        <v>45950</v>
      </c>
      <c r="Z102" s="121">
        <v>22379</v>
      </c>
      <c r="AA102" s="121">
        <v>0</v>
      </c>
      <c r="AB102" s="121"/>
      <c r="AC102" s="121">
        <v>4682</v>
      </c>
      <c r="AD102" s="121">
        <v>24914</v>
      </c>
      <c r="AE102" s="121">
        <f>+SUM(D102,L102,AD102)</f>
        <v>613424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/>
      <c r="AN102" s="121">
        <f>+SUM(AO102,AT102,AX102,AY102,BE102)</f>
        <v>282858</v>
      </c>
      <c r="AO102" s="121">
        <f>+SUM(AP102:AS102)</f>
        <v>49912</v>
      </c>
      <c r="AP102" s="121">
        <v>24956</v>
      </c>
      <c r="AQ102" s="121">
        <v>0</v>
      </c>
      <c r="AR102" s="121">
        <v>24956</v>
      </c>
      <c r="AS102" s="121">
        <v>0</v>
      </c>
      <c r="AT102" s="121">
        <f>+SUM(AU102:AW102)</f>
        <v>50849</v>
      </c>
      <c r="AU102" s="121">
        <v>1243</v>
      </c>
      <c r="AV102" s="121">
        <v>49606</v>
      </c>
      <c r="AW102" s="121">
        <v>0</v>
      </c>
      <c r="AX102" s="121">
        <v>0</v>
      </c>
      <c r="AY102" s="121">
        <f>+SUM(AZ102:BC102)</f>
        <v>182097</v>
      </c>
      <c r="AZ102" s="121">
        <v>162390</v>
      </c>
      <c r="BA102" s="121">
        <v>6669</v>
      </c>
      <c r="BB102" s="121">
        <v>13038</v>
      </c>
      <c r="BC102" s="121">
        <v>0</v>
      </c>
      <c r="BD102" s="121"/>
      <c r="BE102" s="121">
        <v>0</v>
      </c>
      <c r="BF102" s="121">
        <v>3936</v>
      </c>
      <c r="BG102" s="121">
        <f>+SUM(BF102,AN102,AF102)</f>
        <v>286794</v>
      </c>
      <c r="BH102" s="121">
        <f>SUM(D102,AF102)</f>
        <v>103232</v>
      </c>
      <c r="BI102" s="121">
        <f>SUM(E102,AG102)</f>
        <v>103232</v>
      </c>
      <c r="BJ102" s="121">
        <f>SUM(F102,AH102)</f>
        <v>0</v>
      </c>
      <c r="BK102" s="121">
        <f>SUM(G102,AI102)</f>
        <v>103232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768136</v>
      </c>
      <c r="BQ102" s="121">
        <f>SUM(M102,AO102)</f>
        <v>132019</v>
      </c>
      <c r="BR102" s="121">
        <f>SUM(N102,AP102)</f>
        <v>46179</v>
      </c>
      <c r="BS102" s="121">
        <f>SUM(O102,AQ102)</f>
        <v>0</v>
      </c>
      <c r="BT102" s="121">
        <f>SUM(P102,AR102)</f>
        <v>78015</v>
      </c>
      <c r="BU102" s="121">
        <f>SUM(Q102,AS102)</f>
        <v>7825</v>
      </c>
      <c r="BV102" s="121">
        <f>SUM(R102,AT102)</f>
        <v>203898</v>
      </c>
      <c r="BW102" s="121">
        <f>SUM(S102,AU102)</f>
        <v>1243</v>
      </c>
      <c r="BX102" s="121">
        <f>SUM(T102,AV102)</f>
        <v>202655</v>
      </c>
      <c r="BY102" s="121">
        <f>SUM(U102,AW102)</f>
        <v>0</v>
      </c>
      <c r="BZ102" s="121">
        <f>SUM(V102,AX102)</f>
        <v>0</v>
      </c>
      <c r="CA102" s="121">
        <f>SUM(W102,AY102)</f>
        <v>427537</v>
      </c>
      <c r="CB102" s="121">
        <f>SUM(X102,AZ102)</f>
        <v>339501</v>
      </c>
      <c r="CC102" s="121">
        <f>SUM(Y102,BA102)</f>
        <v>52619</v>
      </c>
      <c r="CD102" s="121">
        <f>SUM(Z102,BB102)</f>
        <v>35417</v>
      </c>
      <c r="CE102" s="121">
        <f>SUM(AA102,BC102)</f>
        <v>0</v>
      </c>
      <c r="CF102" s="121">
        <f>SUM(AB102,BD102)</f>
        <v>0</v>
      </c>
      <c r="CG102" s="121">
        <f>SUM(AC102,BE102)</f>
        <v>4682</v>
      </c>
      <c r="CH102" s="121">
        <f>SUM(AD102,BF102)</f>
        <v>28850</v>
      </c>
      <c r="CI102" s="121">
        <f>SUM(AE102,BG102)</f>
        <v>900218</v>
      </c>
    </row>
    <row r="103" spans="1:87" s="136" customFormat="1" ht="13.5" customHeight="1" x14ac:dyDescent="0.15">
      <c r="A103" s="119" t="s">
        <v>22</v>
      </c>
      <c r="B103" s="120" t="s">
        <v>349</v>
      </c>
      <c r="C103" s="119" t="s">
        <v>350</v>
      </c>
      <c r="D103" s="121">
        <f>+SUM(E103,J103)</f>
        <v>28292</v>
      </c>
      <c r="E103" s="121">
        <f>+SUM(F103:I103)</f>
        <v>28292</v>
      </c>
      <c r="F103" s="121">
        <v>0</v>
      </c>
      <c r="G103" s="121">
        <v>28292</v>
      </c>
      <c r="H103" s="121">
        <v>0</v>
      </c>
      <c r="I103" s="121">
        <v>0</v>
      </c>
      <c r="J103" s="121">
        <v>0</v>
      </c>
      <c r="K103" s="121"/>
      <c r="L103" s="121">
        <f>+SUM(M103,R103,V103,W103,AC103)</f>
        <v>374239</v>
      </c>
      <c r="M103" s="121">
        <f>+SUM(N103:Q103)</f>
        <v>40907</v>
      </c>
      <c r="N103" s="121">
        <v>40907</v>
      </c>
      <c r="O103" s="121">
        <v>0</v>
      </c>
      <c r="P103" s="121">
        <v>0</v>
      </c>
      <c r="Q103" s="121">
        <v>0</v>
      </c>
      <c r="R103" s="121">
        <f>+SUM(S103:U103)</f>
        <v>6620</v>
      </c>
      <c r="S103" s="121">
        <v>0</v>
      </c>
      <c r="T103" s="121">
        <v>6620</v>
      </c>
      <c r="U103" s="121">
        <v>0</v>
      </c>
      <c r="V103" s="121">
        <v>0</v>
      </c>
      <c r="W103" s="121">
        <f>+SUM(X103:AA103)</f>
        <v>326712</v>
      </c>
      <c r="X103" s="121">
        <v>0</v>
      </c>
      <c r="Y103" s="121">
        <v>291700</v>
      </c>
      <c r="Z103" s="121">
        <v>31130</v>
      </c>
      <c r="AA103" s="121">
        <v>3882</v>
      </c>
      <c r="AB103" s="121"/>
      <c r="AC103" s="121">
        <v>0</v>
      </c>
      <c r="AD103" s="121">
        <v>41537</v>
      </c>
      <c r="AE103" s="121">
        <f>+SUM(D103,L103,AD103)</f>
        <v>444068</v>
      </c>
      <c r="AF103" s="121">
        <f>+SUM(AG103,AL103)</f>
        <v>2486</v>
      </c>
      <c r="AG103" s="121">
        <f>+SUM(AH103:AK103)</f>
        <v>2486</v>
      </c>
      <c r="AH103" s="121">
        <v>0</v>
      </c>
      <c r="AI103" s="121">
        <v>2486</v>
      </c>
      <c r="AJ103" s="121">
        <v>0</v>
      </c>
      <c r="AK103" s="121">
        <v>0</v>
      </c>
      <c r="AL103" s="121">
        <v>0</v>
      </c>
      <c r="AM103" s="121"/>
      <c r="AN103" s="121">
        <f>+SUM(AO103,AT103,AX103,AY103,BE103)</f>
        <v>195492</v>
      </c>
      <c r="AO103" s="121">
        <f>+SUM(AP103:AS103)</f>
        <v>42099</v>
      </c>
      <c r="AP103" s="121">
        <v>0</v>
      </c>
      <c r="AQ103" s="121">
        <v>0</v>
      </c>
      <c r="AR103" s="121">
        <v>42099</v>
      </c>
      <c r="AS103" s="121">
        <v>0</v>
      </c>
      <c r="AT103" s="121">
        <f>+SUM(AU103:AW103)</f>
        <v>57156</v>
      </c>
      <c r="AU103" s="121">
        <v>0</v>
      </c>
      <c r="AV103" s="121">
        <v>57156</v>
      </c>
      <c r="AW103" s="121">
        <v>0</v>
      </c>
      <c r="AX103" s="121">
        <v>0</v>
      </c>
      <c r="AY103" s="121">
        <f>+SUM(AZ103:BC103)</f>
        <v>96237</v>
      </c>
      <c r="AZ103" s="121">
        <v>0</v>
      </c>
      <c r="BA103" s="121">
        <v>67655</v>
      </c>
      <c r="BB103" s="121">
        <v>28493</v>
      </c>
      <c r="BC103" s="121">
        <v>89</v>
      </c>
      <c r="BD103" s="121"/>
      <c r="BE103" s="121">
        <v>0</v>
      </c>
      <c r="BF103" s="121">
        <v>3357</v>
      </c>
      <c r="BG103" s="121">
        <f>+SUM(BF103,AN103,AF103)</f>
        <v>201335</v>
      </c>
      <c r="BH103" s="121">
        <f>SUM(D103,AF103)</f>
        <v>30778</v>
      </c>
      <c r="BI103" s="121">
        <f>SUM(E103,AG103)</f>
        <v>30778</v>
      </c>
      <c r="BJ103" s="121">
        <f>SUM(F103,AH103)</f>
        <v>0</v>
      </c>
      <c r="BK103" s="121">
        <f>SUM(G103,AI103)</f>
        <v>30778</v>
      </c>
      <c r="BL103" s="121">
        <f>SUM(H103,AJ103)</f>
        <v>0</v>
      </c>
      <c r="BM103" s="121">
        <f>SUM(I103,AK103)</f>
        <v>0</v>
      </c>
      <c r="BN103" s="121">
        <f>SUM(J103,AL103)</f>
        <v>0</v>
      </c>
      <c r="BO103" s="121">
        <f>SUM(K103,AM103)</f>
        <v>0</v>
      </c>
      <c r="BP103" s="121">
        <f>SUM(L103,AN103)</f>
        <v>569731</v>
      </c>
      <c r="BQ103" s="121">
        <f>SUM(M103,AO103)</f>
        <v>83006</v>
      </c>
      <c r="BR103" s="121">
        <f>SUM(N103,AP103)</f>
        <v>40907</v>
      </c>
      <c r="BS103" s="121">
        <f>SUM(O103,AQ103)</f>
        <v>0</v>
      </c>
      <c r="BT103" s="121">
        <f>SUM(P103,AR103)</f>
        <v>42099</v>
      </c>
      <c r="BU103" s="121">
        <f>SUM(Q103,AS103)</f>
        <v>0</v>
      </c>
      <c r="BV103" s="121">
        <f>SUM(R103,AT103)</f>
        <v>63776</v>
      </c>
      <c r="BW103" s="121">
        <f>SUM(S103,AU103)</f>
        <v>0</v>
      </c>
      <c r="BX103" s="121">
        <f>SUM(T103,AV103)</f>
        <v>63776</v>
      </c>
      <c r="BY103" s="121">
        <f>SUM(U103,AW103)</f>
        <v>0</v>
      </c>
      <c r="BZ103" s="121">
        <f>SUM(V103,AX103)</f>
        <v>0</v>
      </c>
      <c r="CA103" s="121">
        <f>SUM(W103,AY103)</f>
        <v>422949</v>
      </c>
      <c r="CB103" s="121">
        <f>SUM(X103,AZ103)</f>
        <v>0</v>
      </c>
      <c r="CC103" s="121">
        <f>SUM(Y103,BA103)</f>
        <v>359355</v>
      </c>
      <c r="CD103" s="121">
        <f>SUM(Z103,BB103)</f>
        <v>59623</v>
      </c>
      <c r="CE103" s="121">
        <f>SUM(AA103,BC103)</f>
        <v>3971</v>
      </c>
      <c r="CF103" s="121">
        <f>SUM(AB103,BD103)</f>
        <v>0</v>
      </c>
      <c r="CG103" s="121">
        <f>SUM(AC103,BE103)</f>
        <v>0</v>
      </c>
      <c r="CH103" s="121">
        <f>SUM(AD103,BF103)</f>
        <v>44894</v>
      </c>
      <c r="CI103" s="121">
        <f>SUM(AE103,BG103)</f>
        <v>645403</v>
      </c>
    </row>
    <row r="104" spans="1:87" s="136" customFormat="1" ht="13.5" customHeight="1" x14ac:dyDescent="0.15">
      <c r="A104" s="119" t="s">
        <v>22</v>
      </c>
      <c r="B104" s="120" t="s">
        <v>365</v>
      </c>
      <c r="C104" s="119" t="s">
        <v>366</v>
      </c>
      <c r="D104" s="121">
        <f>+SUM(E104,J104)</f>
        <v>0</v>
      </c>
      <c r="E104" s="121">
        <f>+SUM(F104:I104)</f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/>
      <c r="L104" s="121">
        <f>+SUM(M104,R104,V104,W104,AC104)</f>
        <v>1544176</v>
      </c>
      <c r="M104" s="121">
        <f>+SUM(N104:Q104)</f>
        <v>130423</v>
      </c>
      <c r="N104" s="121">
        <v>106156</v>
      </c>
      <c r="O104" s="121">
        <v>0</v>
      </c>
      <c r="P104" s="121">
        <v>24267</v>
      </c>
      <c r="Q104" s="121">
        <v>0</v>
      </c>
      <c r="R104" s="121">
        <f>+SUM(S104:U104)</f>
        <v>921025</v>
      </c>
      <c r="S104" s="121">
        <v>0</v>
      </c>
      <c r="T104" s="121">
        <v>911448</v>
      </c>
      <c r="U104" s="121">
        <v>9577</v>
      </c>
      <c r="V104" s="121">
        <v>0</v>
      </c>
      <c r="W104" s="121">
        <f>+SUM(X104:AA104)</f>
        <v>492728</v>
      </c>
      <c r="X104" s="121">
        <v>0</v>
      </c>
      <c r="Y104" s="121">
        <v>454204</v>
      </c>
      <c r="Z104" s="121">
        <v>26133</v>
      </c>
      <c r="AA104" s="121">
        <v>12391</v>
      </c>
      <c r="AB104" s="121"/>
      <c r="AC104" s="121">
        <v>0</v>
      </c>
      <c r="AD104" s="121">
        <v>310749</v>
      </c>
      <c r="AE104" s="121">
        <f>+SUM(D104,L104,AD104)</f>
        <v>1854925</v>
      </c>
      <c r="AF104" s="121">
        <f>+SUM(AG104,AL104)</f>
        <v>0</v>
      </c>
      <c r="AG104" s="121">
        <f>+SUM(AH104:AK104)</f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/>
      <c r="AN104" s="121">
        <f>+SUM(AO104,AT104,AX104,AY104,BE104)</f>
        <v>0</v>
      </c>
      <c r="AO104" s="121">
        <f>+SUM(AP104:AS104)</f>
        <v>0</v>
      </c>
      <c r="AP104" s="121">
        <v>0</v>
      </c>
      <c r="AQ104" s="121">
        <v>0</v>
      </c>
      <c r="AR104" s="121">
        <v>0</v>
      </c>
      <c r="AS104" s="121">
        <v>0</v>
      </c>
      <c r="AT104" s="121">
        <f>+SUM(AU104:AW104)</f>
        <v>0</v>
      </c>
      <c r="AU104" s="121">
        <v>0</v>
      </c>
      <c r="AV104" s="121">
        <v>0</v>
      </c>
      <c r="AW104" s="121">
        <v>0</v>
      </c>
      <c r="AX104" s="121">
        <v>0</v>
      </c>
      <c r="AY104" s="121">
        <f>+SUM(AZ104:BC104)</f>
        <v>0</v>
      </c>
      <c r="AZ104" s="121">
        <v>0</v>
      </c>
      <c r="BA104" s="121">
        <v>0</v>
      </c>
      <c r="BB104" s="121">
        <v>0</v>
      </c>
      <c r="BC104" s="121">
        <v>0</v>
      </c>
      <c r="BD104" s="121"/>
      <c r="BE104" s="121">
        <v>0</v>
      </c>
      <c r="BF104" s="121">
        <v>0</v>
      </c>
      <c r="BG104" s="121">
        <f>+SUM(BF104,AN104,AF104)</f>
        <v>0</v>
      </c>
      <c r="BH104" s="121">
        <f>SUM(D104,AF104)</f>
        <v>0</v>
      </c>
      <c r="BI104" s="121">
        <f>SUM(E104,AG104)</f>
        <v>0</v>
      </c>
      <c r="BJ104" s="121">
        <f>SUM(F104,AH104)</f>
        <v>0</v>
      </c>
      <c r="BK104" s="121">
        <f>SUM(G104,AI104)</f>
        <v>0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1544176</v>
      </c>
      <c r="BQ104" s="121">
        <f>SUM(M104,AO104)</f>
        <v>130423</v>
      </c>
      <c r="BR104" s="121">
        <f>SUM(N104,AP104)</f>
        <v>106156</v>
      </c>
      <c r="BS104" s="121">
        <f>SUM(O104,AQ104)</f>
        <v>0</v>
      </c>
      <c r="BT104" s="121">
        <f>SUM(P104,AR104)</f>
        <v>24267</v>
      </c>
      <c r="BU104" s="121">
        <f>SUM(Q104,AS104)</f>
        <v>0</v>
      </c>
      <c r="BV104" s="121">
        <f>SUM(R104,AT104)</f>
        <v>921025</v>
      </c>
      <c r="BW104" s="121">
        <f>SUM(S104,AU104)</f>
        <v>0</v>
      </c>
      <c r="BX104" s="121">
        <f>SUM(T104,AV104)</f>
        <v>911448</v>
      </c>
      <c r="BY104" s="121">
        <f>SUM(U104,AW104)</f>
        <v>9577</v>
      </c>
      <c r="BZ104" s="121">
        <f>SUM(V104,AX104)</f>
        <v>0</v>
      </c>
      <c r="CA104" s="121">
        <f>SUM(W104,AY104)</f>
        <v>492728</v>
      </c>
      <c r="CB104" s="121">
        <f>SUM(X104,AZ104)</f>
        <v>0</v>
      </c>
      <c r="CC104" s="121">
        <f>SUM(Y104,BA104)</f>
        <v>454204</v>
      </c>
      <c r="CD104" s="121">
        <f>SUM(Z104,BB104)</f>
        <v>26133</v>
      </c>
      <c r="CE104" s="121">
        <f>SUM(AA104,BC104)</f>
        <v>12391</v>
      </c>
      <c r="CF104" s="121">
        <f>SUM(AB104,BD104)</f>
        <v>0</v>
      </c>
      <c r="CG104" s="121">
        <f>SUM(AC104,BE104)</f>
        <v>0</v>
      </c>
      <c r="CH104" s="121">
        <f>SUM(AD104,BF104)</f>
        <v>310749</v>
      </c>
      <c r="CI104" s="121">
        <f>SUM(AE104,BG104)</f>
        <v>1854925</v>
      </c>
    </row>
    <row r="105" spans="1:87" s="136" customFormat="1" ht="13.5" customHeight="1" x14ac:dyDescent="0.15">
      <c r="A105" s="119" t="s">
        <v>22</v>
      </c>
      <c r="B105" s="120" t="s">
        <v>331</v>
      </c>
      <c r="C105" s="119" t="s">
        <v>332</v>
      </c>
      <c r="D105" s="121">
        <f>+SUM(E105,J105)</f>
        <v>0</v>
      </c>
      <c r="E105" s="121">
        <f>+SUM(F105:I105)</f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/>
      <c r="L105" s="121">
        <f>+SUM(M105,R105,V105,W105,AC105)</f>
        <v>0</v>
      </c>
      <c r="M105" s="121">
        <f>+SUM(N105:Q105)</f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f>+SUM(S105:U105)</f>
        <v>0</v>
      </c>
      <c r="S105" s="121">
        <v>0</v>
      </c>
      <c r="T105" s="121">
        <v>0</v>
      </c>
      <c r="U105" s="121">
        <v>0</v>
      </c>
      <c r="V105" s="121">
        <v>0</v>
      </c>
      <c r="W105" s="121">
        <f>+SUM(X105:AA105)</f>
        <v>0</v>
      </c>
      <c r="X105" s="121">
        <v>0</v>
      </c>
      <c r="Y105" s="121">
        <v>0</v>
      </c>
      <c r="Z105" s="121">
        <v>0</v>
      </c>
      <c r="AA105" s="121">
        <v>0</v>
      </c>
      <c r="AB105" s="121"/>
      <c r="AC105" s="121">
        <v>0</v>
      </c>
      <c r="AD105" s="121">
        <v>0</v>
      </c>
      <c r="AE105" s="121">
        <f>+SUM(D105,L105,AD105)</f>
        <v>0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/>
      <c r="AN105" s="121">
        <f>+SUM(AO105,AT105,AX105,AY105,BE105)</f>
        <v>110020</v>
      </c>
      <c r="AO105" s="121">
        <f>+SUM(AP105:AS105)</f>
        <v>14588</v>
      </c>
      <c r="AP105" s="121">
        <v>14588</v>
      </c>
      <c r="AQ105" s="121">
        <v>0</v>
      </c>
      <c r="AR105" s="121">
        <v>0</v>
      </c>
      <c r="AS105" s="121">
        <v>0</v>
      </c>
      <c r="AT105" s="121">
        <f>+SUM(AU105:AW105)</f>
        <v>95432</v>
      </c>
      <c r="AU105" s="121">
        <v>0</v>
      </c>
      <c r="AV105" s="121">
        <v>95432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/>
      <c r="BE105" s="121">
        <v>0</v>
      </c>
      <c r="BF105" s="121">
        <v>0</v>
      </c>
      <c r="BG105" s="121">
        <f>+SUM(BF105,AN105,AF105)</f>
        <v>110020</v>
      </c>
      <c r="BH105" s="121">
        <f>SUM(D105,AF105)</f>
        <v>0</v>
      </c>
      <c r="BI105" s="121">
        <f>SUM(E105,AG105)</f>
        <v>0</v>
      </c>
      <c r="BJ105" s="121">
        <f>SUM(F105,AH105)</f>
        <v>0</v>
      </c>
      <c r="BK105" s="121">
        <f>SUM(G105,AI105)</f>
        <v>0</v>
      </c>
      <c r="BL105" s="121">
        <f>SUM(H105,AJ105)</f>
        <v>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110020</v>
      </c>
      <c r="BQ105" s="121">
        <f>SUM(M105,AO105)</f>
        <v>14588</v>
      </c>
      <c r="BR105" s="121">
        <f>SUM(N105,AP105)</f>
        <v>14588</v>
      </c>
      <c r="BS105" s="121">
        <f>SUM(O105,AQ105)</f>
        <v>0</v>
      </c>
      <c r="BT105" s="121">
        <f>SUM(P105,AR105)</f>
        <v>0</v>
      </c>
      <c r="BU105" s="121">
        <f>SUM(Q105,AS105)</f>
        <v>0</v>
      </c>
      <c r="BV105" s="121">
        <f>SUM(R105,AT105)</f>
        <v>95432</v>
      </c>
      <c r="BW105" s="121">
        <f>SUM(S105,AU105)</f>
        <v>0</v>
      </c>
      <c r="BX105" s="121">
        <f>SUM(T105,AV105)</f>
        <v>95432</v>
      </c>
      <c r="BY105" s="121">
        <f>SUM(U105,AW105)</f>
        <v>0</v>
      </c>
      <c r="BZ105" s="121">
        <f>SUM(V105,AX105)</f>
        <v>0</v>
      </c>
      <c r="CA105" s="121">
        <f>SUM(W105,AY105)</f>
        <v>0</v>
      </c>
      <c r="CB105" s="121">
        <f>SUM(X105,AZ105)</f>
        <v>0</v>
      </c>
      <c r="CC105" s="121">
        <f>SUM(Y105,BA105)</f>
        <v>0</v>
      </c>
      <c r="CD105" s="121">
        <f>SUM(Z105,BB105)</f>
        <v>0</v>
      </c>
      <c r="CE105" s="121">
        <f>SUM(AA105,BC105)</f>
        <v>0</v>
      </c>
      <c r="CF105" s="121">
        <f>SUM(AB105,BD105)</f>
        <v>0</v>
      </c>
      <c r="CG105" s="121">
        <f>SUM(AC105,BE105)</f>
        <v>0</v>
      </c>
      <c r="CH105" s="121">
        <f>SUM(AD105,BF105)</f>
        <v>0</v>
      </c>
      <c r="CI105" s="121">
        <f>SUM(AE105,BG105)</f>
        <v>110020</v>
      </c>
    </row>
    <row r="106" spans="1:87" s="136" customFormat="1" ht="13.5" customHeight="1" x14ac:dyDescent="0.15">
      <c r="A106" s="119" t="s">
        <v>22</v>
      </c>
      <c r="B106" s="120" t="s">
        <v>339</v>
      </c>
      <c r="C106" s="119" t="s">
        <v>340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/>
      <c r="L106" s="121">
        <f>+SUM(M106,R106,V106,W106,AC106)</f>
        <v>1055065</v>
      </c>
      <c r="M106" s="121">
        <f>+SUM(N106:Q106)</f>
        <v>103056</v>
      </c>
      <c r="N106" s="121">
        <v>0</v>
      </c>
      <c r="O106" s="121">
        <v>0</v>
      </c>
      <c r="P106" s="121">
        <v>103056</v>
      </c>
      <c r="Q106" s="121">
        <v>0</v>
      </c>
      <c r="R106" s="121">
        <f>+SUM(S106:U106)</f>
        <v>545748</v>
      </c>
      <c r="S106" s="121">
        <v>0</v>
      </c>
      <c r="T106" s="121">
        <v>545748</v>
      </c>
      <c r="U106" s="121">
        <v>0</v>
      </c>
      <c r="V106" s="121">
        <v>0</v>
      </c>
      <c r="W106" s="121">
        <f>+SUM(X106:AA106)</f>
        <v>406261</v>
      </c>
      <c r="X106" s="121">
        <v>0</v>
      </c>
      <c r="Y106" s="121">
        <v>406261</v>
      </c>
      <c r="Z106" s="121">
        <v>0</v>
      </c>
      <c r="AA106" s="121">
        <v>0</v>
      </c>
      <c r="AB106" s="121"/>
      <c r="AC106" s="121">
        <v>0</v>
      </c>
      <c r="AD106" s="121">
        <v>0</v>
      </c>
      <c r="AE106" s="121">
        <f>+SUM(D106,L106,AD106)</f>
        <v>1055065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/>
      <c r="AN106" s="121">
        <f>+SUM(AO106,AT106,AX106,AY106,BE106)</f>
        <v>221805</v>
      </c>
      <c r="AO106" s="121">
        <f>+SUM(AP106:AS106)</f>
        <v>56640</v>
      </c>
      <c r="AP106" s="121">
        <v>0</v>
      </c>
      <c r="AQ106" s="121">
        <v>0</v>
      </c>
      <c r="AR106" s="121">
        <v>56640</v>
      </c>
      <c r="AS106" s="121">
        <v>0</v>
      </c>
      <c r="AT106" s="121">
        <f>+SUM(AU106:AW106)</f>
        <v>148329</v>
      </c>
      <c r="AU106" s="121">
        <v>0</v>
      </c>
      <c r="AV106" s="121">
        <v>148329</v>
      </c>
      <c r="AW106" s="121">
        <v>0</v>
      </c>
      <c r="AX106" s="121">
        <v>0</v>
      </c>
      <c r="AY106" s="121">
        <f>+SUM(AZ106:BC106)</f>
        <v>16836</v>
      </c>
      <c r="AZ106" s="121">
        <v>0</v>
      </c>
      <c r="BA106" s="121">
        <v>16836</v>
      </c>
      <c r="BB106" s="121">
        <v>0</v>
      </c>
      <c r="BC106" s="121">
        <v>0</v>
      </c>
      <c r="BD106" s="121"/>
      <c r="BE106" s="121">
        <v>0</v>
      </c>
      <c r="BF106" s="121">
        <v>0</v>
      </c>
      <c r="BG106" s="121">
        <f>+SUM(BF106,AN106,AF106)</f>
        <v>221805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1276870</v>
      </c>
      <c r="BQ106" s="121">
        <f>SUM(M106,AO106)</f>
        <v>159696</v>
      </c>
      <c r="BR106" s="121">
        <f>SUM(N106,AP106)</f>
        <v>0</v>
      </c>
      <c r="BS106" s="121">
        <f>SUM(O106,AQ106)</f>
        <v>0</v>
      </c>
      <c r="BT106" s="121">
        <f>SUM(P106,AR106)</f>
        <v>159696</v>
      </c>
      <c r="BU106" s="121">
        <f>SUM(Q106,AS106)</f>
        <v>0</v>
      </c>
      <c r="BV106" s="121">
        <f>SUM(R106,AT106)</f>
        <v>694077</v>
      </c>
      <c r="BW106" s="121">
        <f>SUM(S106,AU106)</f>
        <v>0</v>
      </c>
      <c r="BX106" s="121">
        <f>SUM(T106,AV106)</f>
        <v>694077</v>
      </c>
      <c r="BY106" s="121">
        <f>SUM(U106,AW106)</f>
        <v>0</v>
      </c>
      <c r="BZ106" s="121">
        <f>SUM(V106,AX106)</f>
        <v>0</v>
      </c>
      <c r="CA106" s="121">
        <f>SUM(W106,AY106)</f>
        <v>423097</v>
      </c>
      <c r="CB106" s="121">
        <f>SUM(X106,AZ106)</f>
        <v>0</v>
      </c>
      <c r="CC106" s="121">
        <f>SUM(Y106,BA106)</f>
        <v>423097</v>
      </c>
      <c r="CD106" s="121">
        <f>SUM(Z106,BB106)</f>
        <v>0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1276870</v>
      </c>
    </row>
    <row r="107" spans="1:87" s="136" customFormat="1" ht="13.5" customHeight="1" x14ac:dyDescent="0.15">
      <c r="A107" s="119" t="s">
        <v>22</v>
      </c>
      <c r="B107" s="120" t="s">
        <v>381</v>
      </c>
      <c r="C107" s="119" t="s">
        <v>382</v>
      </c>
      <c r="D107" s="121">
        <f>+SUM(E107,J107)</f>
        <v>0</v>
      </c>
      <c r="E107" s="121">
        <f>+SUM(F107:I107)</f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/>
      <c r="L107" s="121">
        <f>+SUM(M107,R107,V107,W107,AC107)</f>
        <v>316466</v>
      </c>
      <c r="M107" s="121">
        <f>+SUM(N107:Q107)</f>
        <v>32857</v>
      </c>
      <c r="N107" s="121">
        <v>32857</v>
      </c>
      <c r="O107" s="121">
        <v>0</v>
      </c>
      <c r="P107" s="121">
        <v>0</v>
      </c>
      <c r="Q107" s="121">
        <v>0</v>
      </c>
      <c r="R107" s="121">
        <f>+SUM(S107:U107)</f>
        <v>166629</v>
      </c>
      <c r="S107" s="121">
        <v>0</v>
      </c>
      <c r="T107" s="121">
        <v>159361</v>
      </c>
      <c r="U107" s="121">
        <v>7268</v>
      </c>
      <c r="V107" s="121">
        <v>0</v>
      </c>
      <c r="W107" s="121">
        <f>+SUM(X107:AA107)</f>
        <v>116980</v>
      </c>
      <c r="X107" s="121">
        <v>0</v>
      </c>
      <c r="Y107" s="121">
        <v>111578</v>
      </c>
      <c r="Z107" s="121">
        <v>5261</v>
      </c>
      <c r="AA107" s="121">
        <v>141</v>
      </c>
      <c r="AB107" s="121"/>
      <c r="AC107" s="121">
        <v>0</v>
      </c>
      <c r="AD107" s="121">
        <v>0</v>
      </c>
      <c r="AE107" s="121">
        <f>+SUM(D107,L107,AD107)</f>
        <v>316466</v>
      </c>
      <c r="AF107" s="121">
        <f>+SUM(AG107,AL107)</f>
        <v>0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/>
      <c r="AN107" s="121">
        <f>+SUM(AO107,AT107,AX107,AY107,BE107)</f>
        <v>84618</v>
      </c>
      <c r="AO107" s="121">
        <f>+SUM(AP107:AS107)</f>
        <v>3268</v>
      </c>
      <c r="AP107" s="121">
        <v>3268</v>
      </c>
      <c r="AQ107" s="121">
        <v>0</v>
      </c>
      <c r="AR107" s="121">
        <v>0</v>
      </c>
      <c r="AS107" s="121">
        <v>0</v>
      </c>
      <c r="AT107" s="121">
        <f>+SUM(AU107:AW107)</f>
        <v>52425</v>
      </c>
      <c r="AU107" s="121">
        <v>0</v>
      </c>
      <c r="AV107" s="121">
        <v>52425</v>
      </c>
      <c r="AW107" s="121">
        <v>0</v>
      </c>
      <c r="AX107" s="121">
        <v>0</v>
      </c>
      <c r="AY107" s="121">
        <f>+SUM(AZ107:BC107)</f>
        <v>28925</v>
      </c>
      <c r="AZ107" s="121">
        <v>0</v>
      </c>
      <c r="BA107" s="121">
        <v>28925</v>
      </c>
      <c r="BB107" s="121">
        <v>0</v>
      </c>
      <c r="BC107" s="121">
        <v>0</v>
      </c>
      <c r="BD107" s="121"/>
      <c r="BE107" s="121">
        <v>0</v>
      </c>
      <c r="BF107" s="121">
        <v>0</v>
      </c>
      <c r="BG107" s="121">
        <f>+SUM(BF107,AN107,AF107)</f>
        <v>84618</v>
      </c>
      <c r="BH107" s="121">
        <f>SUM(D107,AF107)</f>
        <v>0</v>
      </c>
      <c r="BI107" s="121">
        <f>SUM(E107,AG107)</f>
        <v>0</v>
      </c>
      <c r="BJ107" s="121">
        <f>SUM(F107,AH107)</f>
        <v>0</v>
      </c>
      <c r="BK107" s="121">
        <f>SUM(G107,AI107)</f>
        <v>0</v>
      </c>
      <c r="BL107" s="121">
        <f>SUM(H107,AJ107)</f>
        <v>0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401084</v>
      </c>
      <c r="BQ107" s="121">
        <f>SUM(M107,AO107)</f>
        <v>36125</v>
      </c>
      <c r="BR107" s="121">
        <f>SUM(N107,AP107)</f>
        <v>36125</v>
      </c>
      <c r="BS107" s="121">
        <f>SUM(O107,AQ107)</f>
        <v>0</v>
      </c>
      <c r="BT107" s="121">
        <f>SUM(P107,AR107)</f>
        <v>0</v>
      </c>
      <c r="BU107" s="121">
        <f>SUM(Q107,AS107)</f>
        <v>0</v>
      </c>
      <c r="BV107" s="121">
        <f>SUM(R107,AT107)</f>
        <v>219054</v>
      </c>
      <c r="BW107" s="121">
        <f>SUM(S107,AU107)</f>
        <v>0</v>
      </c>
      <c r="BX107" s="121">
        <f>SUM(T107,AV107)</f>
        <v>211786</v>
      </c>
      <c r="BY107" s="121">
        <f>SUM(U107,AW107)</f>
        <v>7268</v>
      </c>
      <c r="BZ107" s="121">
        <f>SUM(V107,AX107)</f>
        <v>0</v>
      </c>
      <c r="CA107" s="121">
        <f>SUM(W107,AY107)</f>
        <v>145905</v>
      </c>
      <c r="CB107" s="121">
        <f>SUM(X107,AZ107)</f>
        <v>0</v>
      </c>
      <c r="CC107" s="121">
        <f>SUM(Y107,BA107)</f>
        <v>140503</v>
      </c>
      <c r="CD107" s="121">
        <f>SUM(Z107,BB107)</f>
        <v>5261</v>
      </c>
      <c r="CE107" s="121">
        <f>SUM(AA107,BC107)</f>
        <v>141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401084</v>
      </c>
    </row>
    <row r="108" spans="1:87" s="136" customFormat="1" ht="13.5" customHeight="1" x14ac:dyDescent="0.15">
      <c r="A108" s="119" t="s">
        <v>22</v>
      </c>
      <c r="B108" s="120" t="s">
        <v>373</v>
      </c>
      <c r="C108" s="119" t="s">
        <v>374</v>
      </c>
      <c r="D108" s="121">
        <f>+SUM(E108,J108)</f>
        <v>0</v>
      </c>
      <c r="E108" s="121">
        <f>+SUM(F108:I108)</f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/>
      <c r="L108" s="121">
        <f>+SUM(M108,R108,V108,W108,AC108)</f>
        <v>550247</v>
      </c>
      <c r="M108" s="121">
        <f>+SUM(N108:Q108)</f>
        <v>139188</v>
      </c>
      <c r="N108" s="121">
        <v>139188</v>
      </c>
      <c r="O108" s="121">
        <v>0</v>
      </c>
      <c r="P108" s="121">
        <v>0</v>
      </c>
      <c r="Q108" s="121">
        <v>0</v>
      </c>
      <c r="R108" s="121">
        <f>+SUM(S108:U108)</f>
        <v>332043</v>
      </c>
      <c r="S108" s="121">
        <v>0</v>
      </c>
      <c r="T108" s="121">
        <v>311854</v>
      </c>
      <c r="U108" s="121">
        <v>20189</v>
      </c>
      <c r="V108" s="121">
        <v>0</v>
      </c>
      <c r="W108" s="121">
        <f>+SUM(X108:AA108)</f>
        <v>79016</v>
      </c>
      <c r="X108" s="121">
        <v>15048</v>
      </c>
      <c r="Y108" s="121">
        <v>58870</v>
      </c>
      <c r="Z108" s="121">
        <v>5098</v>
      </c>
      <c r="AA108" s="121">
        <v>0</v>
      </c>
      <c r="AB108" s="121"/>
      <c r="AC108" s="121">
        <v>0</v>
      </c>
      <c r="AD108" s="121">
        <v>16470</v>
      </c>
      <c r="AE108" s="121">
        <f>+SUM(D108,L108,AD108)</f>
        <v>566717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/>
      <c r="AN108" s="121">
        <f>+SUM(AO108,AT108,AX108,AY108,BE108)</f>
        <v>0</v>
      </c>
      <c r="AO108" s="121">
        <f>+SUM(AP108:AS108)</f>
        <v>0</v>
      </c>
      <c r="AP108" s="121">
        <v>0</v>
      </c>
      <c r="AQ108" s="121">
        <v>0</v>
      </c>
      <c r="AR108" s="121">
        <v>0</v>
      </c>
      <c r="AS108" s="121">
        <v>0</v>
      </c>
      <c r="AT108" s="121">
        <f>+SUM(AU108:AW108)</f>
        <v>0</v>
      </c>
      <c r="AU108" s="121">
        <v>0</v>
      </c>
      <c r="AV108" s="121">
        <v>0</v>
      </c>
      <c r="AW108" s="121">
        <v>0</v>
      </c>
      <c r="AX108" s="121">
        <v>0</v>
      </c>
      <c r="AY108" s="121">
        <f>+SUM(AZ108:BC108)</f>
        <v>0</v>
      </c>
      <c r="AZ108" s="121">
        <v>0</v>
      </c>
      <c r="BA108" s="121">
        <v>0</v>
      </c>
      <c r="BB108" s="121">
        <v>0</v>
      </c>
      <c r="BC108" s="121">
        <v>0</v>
      </c>
      <c r="BD108" s="121"/>
      <c r="BE108" s="121">
        <v>0</v>
      </c>
      <c r="BF108" s="121">
        <v>0</v>
      </c>
      <c r="BG108" s="121">
        <f>+SUM(BF108,AN108,AF108)</f>
        <v>0</v>
      </c>
      <c r="BH108" s="121">
        <f>SUM(D108,AF108)</f>
        <v>0</v>
      </c>
      <c r="BI108" s="121">
        <f>SUM(E108,AG108)</f>
        <v>0</v>
      </c>
      <c r="BJ108" s="121">
        <f>SUM(F108,AH108)</f>
        <v>0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0</v>
      </c>
      <c r="BP108" s="121">
        <f>SUM(L108,AN108)</f>
        <v>550247</v>
      </c>
      <c r="BQ108" s="121">
        <f>SUM(M108,AO108)</f>
        <v>139188</v>
      </c>
      <c r="BR108" s="121">
        <f>SUM(N108,AP108)</f>
        <v>139188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332043</v>
      </c>
      <c r="BW108" s="121">
        <f>SUM(S108,AU108)</f>
        <v>0</v>
      </c>
      <c r="BX108" s="121">
        <f>SUM(T108,AV108)</f>
        <v>311854</v>
      </c>
      <c r="BY108" s="121">
        <f>SUM(U108,AW108)</f>
        <v>20189</v>
      </c>
      <c r="BZ108" s="121">
        <f>SUM(V108,AX108)</f>
        <v>0</v>
      </c>
      <c r="CA108" s="121">
        <f>SUM(W108,AY108)</f>
        <v>79016</v>
      </c>
      <c r="CB108" s="121">
        <f>SUM(X108,AZ108)</f>
        <v>15048</v>
      </c>
      <c r="CC108" s="121">
        <f>SUM(Y108,BA108)</f>
        <v>58870</v>
      </c>
      <c r="CD108" s="121">
        <f>SUM(Z108,BB108)</f>
        <v>5098</v>
      </c>
      <c r="CE108" s="121">
        <f>SUM(AA108,BC108)</f>
        <v>0</v>
      </c>
      <c r="CF108" s="121">
        <f>SUM(AB108,BD108)</f>
        <v>0</v>
      </c>
      <c r="CG108" s="121">
        <f>SUM(AC108,BE108)</f>
        <v>0</v>
      </c>
      <c r="CH108" s="121">
        <f>SUM(AD108,BF108)</f>
        <v>16470</v>
      </c>
      <c r="CI108" s="121">
        <f>SUM(AE108,BG108)</f>
        <v>566717</v>
      </c>
    </row>
    <row r="109" spans="1:87" s="136" customFormat="1" ht="13.5" customHeight="1" x14ac:dyDescent="0.15">
      <c r="A109" s="119" t="s">
        <v>22</v>
      </c>
      <c r="B109" s="120" t="s">
        <v>335</v>
      </c>
      <c r="C109" s="119" t="s">
        <v>390</v>
      </c>
      <c r="D109" s="121">
        <f>+SUM(E109,J109)</f>
        <v>48460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48460</v>
      </c>
      <c r="K109" s="121"/>
      <c r="L109" s="121">
        <f>+SUM(M109,R109,V109,W109,AC109)</f>
        <v>1564326</v>
      </c>
      <c r="M109" s="121">
        <f>+SUM(N109:Q109)</f>
        <v>134570</v>
      </c>
      <c r="N109" s="121">
        <v>134570</v>
      </c>
      <c r="O109" s="121">
        <v>0</v>
      </c>
      <c r="P109" s="121">
        <v>0</v>
      </c>
      <c r="Q109" s="121">
        <v>0</v>
      </c>
      <c r="R109" s="121">
        <f>+SUM(S109:U109)</f>
        <v>1083868</v>
      </c>
      <c r="S109" s="121">
        <v>0</v>
      </c>
      <c r="T109" s="121">
        <v>1052639</v>
      </c>
      <c r="U109" s="121">
        <v>31229</v>
      </c>
      <c r="V109" s="121">
        <v>0</v>
      </c>
      <c r="W109" s="121">
        <f>+SUM(X109:AA109)</f>
        <v>345888</v>
      </c>
      <c r="X109" s="121">
        <v>0</v>
      </c>
      <c r="Y109" s="121">
        <v>333014</v>
      </c>
      <c r="Z109" s="121">
        <v>12874</v>
      </c>
      <c r="AA109" s="121">
        <v>0</v>
      </c>
      <c r="AB109" s="121"/>
      <c r="AC109" s="121">
        <v>0</v>
      </c>
      <c r="AD109" s="121">
        <v>0</v>
      </c>
      <c r="AE109" s="121">
        <f>+SUM(D109,L109,AD109)</f>
        <v>1612786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/>
      <c r="AN109" s="121">
        <f>+SUM(AO109,AT109,AX109,AY109,BE109)</f>
        <v>133367</v>
      </c>
      <c r="AO109" s="121">
        <f>+SUM(AP109:AS109)</f>
        <v>10613</v>
      </c>
      <c r="AP109" s="121">
        <v>10613</v>
      </c>
      <c r="AQ109" s="121">
        <v>0</v>
      </c>
      <c r="AR109" s="121">
        <v>0</v>
      </c>
      <c r="AS109" s="121">
        <v>0</v>
      </c>
      <c r="AT109" s="121">
        <f>+SUM(AU109:AW109)</f>
        <v>78336</v>
      </c>
      <c r="AU109" s="121">
        <v>0</v>
      </c>
      <c r="AV109" s="121">
        <v>78336</v>
      </c>
      <c r="AW109" s="121">
        <v>0</v>
      </c>
      <c r="AX109" s="121">
        <v>0</v>
      </c>
      <c r="AY109" s="121">
        <f>+SUM(AZ109:BC109)</f>
        <v>44418</v>
      </c>
      <c r="AZ109" s="121">
        <v>0</v>
      </c>
      <c r="BA109" s="121">
        <v>44418</v>
      </c>
      <c r="BB109" s="121">
        <v>0</v>
      </c>
      <c r="BC109" s="121">
        <v>0</v>
      </c>
      <c r="BD109" s="121"/>
      <c r="BE109" s="121">
        <v>0</v>
      </c>
      <c r="BF109" s="121">
        <v>0</v>
      </c>
      <c r="BG109" s="121">
        <f>+SUM(BF109,AN109,AF109)</f>
        <v>133367</v>
      </c>
      <c r="BH109" s="121">
        <f>SUM(D109,AF109)</f>
        <v>48460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48460</v>
      </c>
      <c r="BO109" s="121">
        <f>SUM(K109,AM109)</f>
        <v>0</v>
      </c>
      <c r="BP109" s="121">
        <f>SUM(L109,AN109)</f>
        <v>1697693</v>
      </c>
      <c r="BQ109" s="121">
        <f>SUM(M109,AO109)</f>
        <v>145183</v>
      </c>
      <c r="BR109" s="121">
        <f>SUM(N109,AP109)</f>
        <v>145183</v>
      </c>
      <c r="BS109" s="121">
        <f>SUM(O109,AQ109)</f>
        <v>0</v>
      </c>
      <c r="BT109" s="121">
        <f>SUM(P109,AR109)</f>
        <v>0</v>
      </c>
      <c r="BU109" s="121">
        <f>SUM(Q109,AS109)</f>
        <v>0</v>
      </c>
      <c r="BV109" s="121">
        <f>SUM(R109,AT109)</f>
        <v>1162204</v>
      </c>
      <c r="BW109" s="121">
        <f>SUM(S109,AU109)</f>
        <v>0</v>
      </c>
      <c r="BX109" s="121">
        <f>SUM(T109,AV109)</f>
        <v>1130975</v>
      </c>
      <c r="BY109" s="121">
        <f>SUM(U109,AW109)</f>
        <v>31229</v>
      </c>
      <c r="BZ109" s="121">
        <f>SUM(V109,AX109)</f>
        <v>0</v>
      </c>
      <c r="CA109" s="121">
        <f>SUM(W109,AY109)</f>
        <v>390306</v>
      </c>
      <c r="CB109" s="121">
        <f>SUM(X109,AZ109)</f>
        <v>0</v>
      </c>
      <c r="CC109" s="121">
        <f>SUM(Y109,BA109)</f>
        <v>377432</v>
      </c>
      <c r="CD109" s="121">
        <f>SUM(Z109,BB109)</f>
        <v>12874</v>
      </c>
      <c r="CE109" s="121">
        <f>SUM(AA109,BC109)</f>
        <v>0</v>
      </c>
      <c r="CF109" s="121">
        <f>SUM(AB109,BD109)</f>
        <v>0</v>
      </c>
      <c r="CG109" s="121">
        <f>SUM(AC109,BE109)</f>
        <v>0</v>
      </c>
      <c r="CH109" s="121">
        <f>SUM(AD109,BF109)</f>
        <v>0</v>
      </c>
      <c r="CI109" s="121">
        <f>SUM(AE109,BG109)</f>
        <v>1746153</v>
      </c>
    </row>
    <row r="110" spans="1:87" s="136" customFormat="1" ht="13.5" customHeight="1" x14ac:dyDescent="0.15">
      <c r="A110" s="119" t="s">
        <v>22</v>
      </c>
      <c r="B110" s="120" t="s">
        <v>439</v>
      </c>
      <c r="C110" s="119" t="s">
        <v>440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/>
      <c r="L110" s="121">
        <f>+SUM(M110,R110,V110,W110,AC110)</f>
        <v>71859</v>
      </c>
      <c r="M110" s="121">
        <f>+SUM(N110:Q110)</f>
        <v>5410</v>
      </c>
      <c r="N110" s="121">
        <v>5410</v>
      </c>
      <c r="O110" s="121">
        <v>0</v>
      </c>
      <c r="P110" s="121">
        <v>0</v>
      </c>
      <c r="Q110" s="121">
        <v>0</v>
      </c>
      <c r="R110" s="121">
        <f>+SUM(S110:U110)</f>
        <v>13992</v>
      </c>
      <c r="S110" s="121">
        <v>9042</v>
      </c>
      <c r="T110" s="121">
        <v>2396</v>
      </c>
      <c r="U110" s="121">
        <v>2554</v>
      </c>
      <c r="V110" s="121">
        <v>0</v>
      </c>
      <c r="W110" s="121">
        <f>+SUM(X110:AA110)</f>
        <v>52457</v>
      </c>
      <c r="X110" s="121">
        <v>0</v>
      </c>
      <c r="Y110" s="121">
        <v>45586</v>
      </c>
      <c r="Z110" s="121">
        <v>6871</v>
      </c>
      <c r="AA110" s="121">
        <v>0</v>
      </c>
      <c r="AB110" s="121"/>
      <c r="AC110" s="121">
        <v>0</v>
      </c>
      <c r="AD110" s="121">
        <v>1186</v>
      </c>
      <c r="AE110" s="121">
        <f>+SUM(D110,L110,AD110)</f>
        <v>73045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/>
      <c r="AN110" s="121">
        <f>+SUM(AO110,AT110,AX110,AY110,BE110)</f>
        <v>91227</v>
      </c>
      <c r="AO110" s="121">
        <f>+SUM(AP110:AS110)</f>
        <v>6742</v>
      </c>
      <c r="AP110" s="121">
        <v>6742</v>
      </c>
      <c r="AQ110" s="121">
        <v>0</v>
      </c>
      <c r="AR110" s="121">
        <v>0</v>
      </c>
      <c r="AS110" s="121">
        <v>0</v>
      </c>
      <c r="AT110" s="121">
        <f>+SUM(AU110:AW110)</f>
        <v>55150</v>
      </c>
      <c r="AU110" s="121">
        <v>0</v>
      </c>
      <c r="AV110" s="121">
        <v>54941</v>
      </c>
      <c r="AW110" s="121">
        <v>209</v>
      </c>
      <c r="AX110" s="121">
        <v>0</v>
      </c>
      <c r="AY110" s="121">
        <f>+SUM(AZ110:BC110)</f>
        <v>29335</v>
      </c>
      <c r="AZ110" s="121">
        <v>0</v>
      </c>
      <c r="BA110" s="121">
        <v>28771</v>
      </c>
      <c r="BB110" s="121">
        <v>564</v>
      </c>
      <c r="BC110" s="121">
        <v>0</v>
      </c>
      <c r="BD110" s="121"/>
      <c r="BE110" s="121">
        <v>0</v>
      </c>
      <c r="BF110" s="121">
        <v>1477</v>
      </c>
      <c r="BG110" s="121">
        <f>+SUM(BF110,AN110,AF110)</f>
        <v>92704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0</v>
      </c>
      <c r="BP110" s="121">
        <f>SUM(L110,AN110)</f>
        <v>163086</v>
      </c>
      <c r="BQ110" s="121">
        <f>SUM(M110,AO110)</f>
        <v>12152</v>
      </c>
      <c r="BR110" s="121">
        <f>SUM(N110,AP110)</f>
        <v>12152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69142</v>
      </c>
      <c r="BW110" s="121">
        <f>SUM(S110,AU110)</f>
        <v>9042</v>
      </c>
      <c r="BX110" s="121">
        <f>SUM(T110,AV110)</f>
        <v>57337</v>
      </c>
      <c r="BY110" s="121">
        <f>SUM(U110,AW110)</f>
        <v>2763</v>
      </c>
      <c r="BZ110" s="121">
        <f>SUM(V110,AX110)</f>
        <v>0</v>
      </c>
      <c r="CA110" s="121">
        <f>SUM(W110,AY110)</f>
        <v>81792</v>
      </c>
      <c r="CB110" s="121">
        <f>SUM(X110,AZ110)</f>
        <v>0</v>
      </c>
      <c r="CC110" s="121">
        <f>SUM(Y110,BA110)</f>
        <v>74357</v>
      </c>
      <c r="CD110" s="121">
        <f>SUM(Z110,BB110)</f>
        <v>7435</v>
      </c>
      <c r="CE110" s="121">
        <f>SUM(AA110,BC110)</f>
        <v>0</v>
      </c>
      <c r="CF110" s="121">
        <f>SUM(AB110,BD110)</f>
        <v>0</v>
      </c>
      <c r="CG110" s="121">
        <f>SUM(AC110,BE110)</f>
        <v>0</v>
      </c>
      <c r="CH110" s="121">
        <f>SUM(AD110,BF110)</f>
        <v>2663</v>
      </c>
      <c r="CI110" s="121">
        <f>SUM(AE110,BG110)</f>
        <v>165749</v>
      </c>
    </row>
    <row r="111" spans="1:87" s="136" customFormat="1" ht="13.5" customHeight="1" x14ac:dyDescent="0.15">
      <c r="A111" s="119" t="s">
        <v>22</v>
      </c>
      <c r="B111" s="120" t="s">
        <v>465</v>
      </c>
      <c r="C111" s="119" t="s">
        <v>466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/>
      <c r="L111" s="121">
        <f>+SUM(M111,R111,V111,W111,AC111)</f>
        <v>0</v>
      </c>
      <c r="M111" s="121">
        <f>+SUM(N111:Q111)</f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f>+SUM(S111:U111)</f>
        <v>0</v>
      </c>
      <c r="S111" s="121">
        <v>0</v>
      </c>
      <c r="T111" s="121">
        <v>0</v>
      </c>
      <c r="U111" s="121">
        <v>0</v>
      </c>
      <c r="V111" s="121">
        <v>0</v>
      </c>
      <c r="W111" s="121">
        <f>+SUM(X111:AA111)</f>
        <v>0</v>
      </c>
      <c r="X111" s="121">
        <v>0</v>
      </c>
      <c r="Y111" s="121">
        <v>0</v>
      </c>
      <c r="Z111" s="121">
        <v>0</v>
      </c>
      <c r="AA111" s="121">
        <v>0</v>
      </c>
      <c r="AB111" s="121"/>
      <c r="AC111" s="121">
        <v>0</v>
      </c>
      <c r="AD111" s="121">
        <v>0</v>
      </c>
      <c r="AE111" s="121">
        <f>+SUM(D111,L111,AD111)</f>
        <v>0</v>
      </c>
      <c r="AF111" s="121">
        <f>+SUM(AG111,AL111)</f>
        <v>25415</v>
      </c>
      <c r="AG111" s="121">
        <f>+SUM(AH111:AK111)</f>
        <v>25415</v>
      </c>
      <c r="AH111" s="121">
        <v>0</v>
      </c>
      <c r="AI111" s="121">
        <v>25415</v>
      </c>
      <c r="AJ111" s="121">
        <v>0</v>
      </c>
      <c r="AK111" s="121">
        <v>0</v>
      </c>
      <c r="AL111" s="121">
        <v>0</v>
      </c>
      <c r="AM111" s="121"/>
      <c r="AN111" s="121">
        <f>+SUM(AO111,AT111,AX111,AY111,BE111)</f>
        <v>35443</v>
      </c>
      <c r="AO111" s="121">
        <f>+SUM(AP111:AS111)</f>
        <v>16840</v>
      </c>
      <c r="AP111" s="121">
        <v>2283</v>
      </c>
      <c r="AQ111" s="121">
        <v>0</v>
      </c>
      <c r="AR111" s="121">
        <v>14557</v>
      </c>
      <c r="AS111" s="121">
        <v>0</v>
      </c>
      <c r="AT111" s="121">
        <f>+SUM(AU111:AW111)</f>
        <v>13230</v>
      </c>
      <c r="AU111" s="121">
        <v>0</v>
      </c>
      <c r="AV111" s="121">
        <v>13230</v>
      </c>
      <c r="AW111" s="121">
        <v>0</v>
      </c>
      <c r="AX111" s="121">
        <v>0</v>
      </c>
      <c r="AY111" s="121">
        <f>+SUM(AZ111:BC111)</f>
        <v>5373</v>
      </c>
      <c r="AZ111" s="121">
        <v>0</v>
      </c>
      <c r="BA111" s="121">
        <v>4479</v>
      </c>
      <c r="BB111" s="121">
        <v>0</v>
      </c>
      <c r="BC111" s="121">
        <v>894</v>
      </c>
      <c r="BD111" s="121"/>
      <c r="BE111" s="121">
        <v>0</v>
      </c>
      <c r="BF111" s="121">
        <v>0</v>
      </c>
      <c r="BG111" s="121">
        <f>+SUM(BF111,AN111,AF111)</f>
        <v>60858</v>
      </c>
      <c r="BH111" s="121">
        <f>SUM(D111,AF111)</f>
        <v>25415</v>
      </c>
      <c r="BI111" s="121">
        <f>SUM(E111,AG111)</f>
        <v>25415</v>
      </c>
      <c r="BJ111" s="121">
        <f>SUM(F111,AH111)</f>
        <v>0</v>
      </c>
      <c r="BK111" s="121">
        <f>SUM(G111,AI111)</f>
        <v>25415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0</v>
      </c>
      <c r="BP111" s="121">
        <f>SUM(L111,AN111)</f>
        <v>35443</v>
      </c>
      <c r="BQ111" s="121">
        <f>SUM(M111,AO111)</f>
        <v>16840</v>
      </c>
      <c r="BR111" s="121">
        <f>SUM(N111,AP111)</f>
        <v>2283</v>
      </c>
      <c r="BS111" s="121">
        <f>SUM(O111,AQ111)</f>
        <v>0</v>
      </c>
      <c r="BT111" s="121">
        <f>SUM(P111,AR111)</f>
        <v>14557</v>
      </c>
      <c r="BU111" s="121">
        <f>SUM(Q111,AS111)</f>
        <v>0</v>
      </c>
      <c r="BV111" s="121">
        <f>SUM(R111,AT111)</f>
        <v>13230</v>
      </c>
      <c r="BW111" s="121">
        <f>SUM(S111,AU111)</f>
        <v>0</v>
      </c>
      <c r="BX111" s="121">
        <f>SUM(T111,AV111)</f>
        <v>13230</v>
      </c>
      <c r="BY111" s="121">
        <f>SUM(U111,AW111)</f>
        <v>0</v>
      </c>
      <c r="BZ111" s="121">
        <f>SUM(V111,AX111)</f>
        <v>0</v>
      </c>
      <c r="CA111" s="121">
        <f>SUM(W111,AY111)</f>
        <v>5373</v>
      </c>
      <c r="CB111" s="121">
        <f>SUM(X111,AZ111)</f>
        <v>0</v>
      </c>
      <c r="CC111" s="121">
        <f>SUM(Y111,BA111)</f>
        <v>4479</v>
      </c>
      <c r="CD111" s="121">
        <f>SUM(Z111,BB111)</f>
        <v>0</v>
      </c>
      <c r="CE111" s="121">
        <f>SUM(AA111,BC111)</f>
        <v>894</v>
      </c>
      <c r="CF111" s="121">
        <f>SUM(AB111,BD111)</f>
        <v>0</v>
      </c>
      <c r="CG111" s="121">
        <f>SUM(AC111,BE111)</f>
        <v>0</v>
      </c>
      <c r="CH111" s="121">
        <f>SUM(AD111,BF111)</f>
        <v>0</v>
      </c>
      <c r="CI111" s="121">
        <f>SUM(AE111,BG111)</f>
        <v>60858</v>
      </c>
    </row>
    <row r="112" spans="1:87" s="136" customFormat="1" ht="13.5" customHeight="1" x14ac:dyDescent="0.15">
      <c r="A112" s="119" t="s">
        <v>22</v>
      </c>
      <c r="B112" s="120" t="s">
        <v>518</v>
      </c>
      <c r="C112" s="119" t="s">
        <v>519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/>
      <c r="L112" s="121">
        <f>+SUM(M112,R112,V112,W112,AC112)</f>
        <v>0</v>
      </c>
      <c r="M112" s="121">
        <f>+SUM(N112:Q112)</f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f>+SUM(S112:U112)</f>
        <v>0</v>
      </c>
      <c r="S112" s="121">
        <v>0</v>
      </c>
      <c r="T112" s="121">
        <v>0</v>
      </c>
      <c r="U112" s="121">
        <v>0</v>
      </c>
      <c r="V112" s="121">
        <v>0</v>
      </c>
      <c r="W112" s="121">
        <f>+SUM(X112:AA112)</f>
        <v>0</v>
      </c>
      <c r="X112" s="121">
        <v>0</v>
      </c>
      <c r="Y112" s="121">
        <v>0</v>
      </c>
      <c r="Z112" s="121">
        <v>0</v>
      </c>
      <c r="AA112" s="121">
        <v>0</v>
      </c>
      <c r="AB112" s="121"/>
      <c r="AC112" s="121">
        <v>0</v>
      </c>
      <c r="AD112" s="121">
        <v>0</v>
      </c>
      <c r="AE112" s="121">
        <f>+SUM(D112,L112,AD112)</f>
        <v>0</v>
      </c>
      <c r="AF112" s="121">
        <f>+SUM(AG112,AL112)</f>
        <v>0</v>
      </c>
      <c r="AG112" s="121">
        <f>+SUM(AH112:AK112)</f>
        <v>0</v>
      </c>
      <c r="AH112" s="121">
        <v>0</v>
      </c>
      <c r="AI112" s="121">
        <v>0</v>
      </c>
      <c r="AJ112" s="121">
        <v>0</v>
      </c>
      <c r="AK112" s="121">
        <v>0</v>
      </c>
      <c r="AL112" s="121">
        <v>0</v>
      </c>
      <c r="AM112" s="121"/>
      <c r="AN112" s="121">
        <f>+SUM(AO112,AT112,AX112,AY112,BE112)</f>
        <v>151376</v>
      </c>
      <c r="AO112" s="121">
        <f>+SUM(AP112:AS112)</f>
        <v>0</v>
      </c>
      <c r="AP112" s="121">
        <v>0</v>
      </c>
      <c r="AQ112" s="121">
        <v>0</v>
      </c>
      <c r="AR112" s="121">
        <v>0</v>
      </c>
      <c r="AS112" s="121">
        <v>0</v>
      </c>
      <c r="AT112" s="121">
        <f>+SUM(AU112:AW112)</f>
        <v>0</v>
      </c>
      <c r="AU112" s="121">
        <v>0</v>
      </c>
      <c r="AV112" s="121">
        <v>0</v>
      </c>
      <c r="AW112" s="121">
        <v>0</v>
      </c>
      <c r="AX112" s="121">
        <v>0</v>
      </c>
      <c r="AY112" s="121">
        <f>+SUM(AZ112:BC112)</f>
        <v>147834</v>
      </c>
      <c r="AZ112" s="121">
        <v>14347</v>
      </c>
      <c r="BA112" s="121">
        <v>133487</v>
      </c>
      <c r="BB112" s="121">
        <v>0</v>
      </c>
      <c r="BC112" s="121">
        <v>0</v>
      </c>
      <c r="BD112" s="121"/>
      <c r="BE112" s="121">
        <v>3542</v>
      </c>
      <c r="BF112" s="121">
        <v>7663</v>
      </c>
      <c r="BG112" s="121">
        <f>+SUM(BF112,AN112,AF112)</f>
        <v>159039</v>
      </c>
      <c r="BH112" s="121">
        <f>SUM(D112,AF112)</f>
        <v>0</v>
      </c>
      <c r="BI112" s="121">
        <f>SUM(E112,AG112)</f>
        <v>0</v>
      </c>
      <c r="BJ112" s="121">
        <f>SUM(F112,AH112)</f>
        <v>0</v>
      </c>
      <c r="BK112" s="121">
        <f>SUM(G112,AI112)</f>
        <v>0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151376</v>
      </c>
      <c r="BQ112" s="121">
        <f>SUM(M112,AO112)</f>
        <v>0</v>
      </c>
      <c r="BR112" s="121">
        <f>SUM(N112,AP112)</f>
        <v>0</v>
      </c>
      <c r="BS112" s="121">
        <f>SUM(O112,AQ112)</f>
        <v>0</v>
      </c>
      <c r="BT112" s="121">
        <f>SUM(P112,AR112)</f>
        <v>0</v>
      </c>
      <c r="BU112" s="121">
        <f>SUM(Q112,AS112)</f>
        <v>0</v>
      </c>
      <c r="BV112" s="121">
        <f>SUM(R112,AT112)</f>
        <v>0</v>
      </c>
      <c r="BW112" s="121">
        <f>SUM(S112,AU112)</f>
        <v>0</v>
      </c>
      <c r="BX112" s="121">
        <f>SUM(T112,AV112)</f>
        <v>0</v>
      </c>
      <c r="BY112" s="121">
        <f>SUM(U112,AW112)</f>
        <v>0</v>
      </c>
      <c r="BZ112" s="121">
        <f>SUM(V112,AX112)</f>
        <v>0</v>
      </c>
      <c r="CA112" s="121">
        <f>SUM(W112,AY112)</f>
        <v>147834</v>
      </c>
      <c r="CB112" s="121">
        <f>SUM(X112,AZ112)</f>
        <v>14347</v>
      </c>
      <c r="CC112" s="121">
        <f>SUM(Y112,BA112)</f>
        <v>133487</v>
      </c>
      <c r="CD112" s="121">
        <f>SUM(Z112,BB112)</f>
        <v>0</v>
      </c>
      <c r="CE112" s="121">
        <f>SUM(AA112,BC112)</f>
        <v>0</v>
      </c>
      <c r="CF112" s="121">
        <f>SUM(AB112,BD112)</f>
        <v>0</v>
      </c>
      <c r="CG112" s="121">
        <f>SUM(AC112,BE112)</f>
        <v>3542</v>
      </c>
      <c r="CH112" s="121">
        <f>SUM(AD112,BF112)</f>
        <v>7663</v>
      </c>
      <c r="CI112" s="121">
        <f>SUM(AE112,BG112)</f>
        <v>159039</v>
      </c>
    </row>
    <row r="113" spans="1:87" s="136" customFormat="1" ht="13.5" customHeight="1" x14ac:dyDescent="0.15">
      <c r="A113" s="119" t="s">
        <v>22</v>
      </c>
      <c r="B113" s="120" t="s">
        <v>385</v>
      </c>
      <c r="C113" s="119" t="s">
        <v>386</v>
      </c>
      <c r="D113" s="121">
        <f>+SUM(E113,J113)</f>
        <v>2024237</v>
      </c>
      <c r="E113" s="121">
        <f>+SUM(F113:I113)</f>
        <v>2024237</v>
      </c>
      <c r="F113" s="121">
        <v>0</v>
      </c>
      <c r="G113" s="121">
        <v>2024237</v>
      </c>
      <c r="H113" s="121">
        <v>0</v>
      </c>
      <c r="I113" s="121">
        <v>0</v>
      </c>
      <c r="J113" s="121">
        <v>0</v>
      </c>
      <c r="K113" s="121"/>
      <c r="L113" s="121">
        <f>+SUM(M113,R113,V113,W113,AC113)</f>
        <v>407395</v>
      </c>
      <c r="M113" s="121">
        <f>+SUM(N113:Q113)</f>
        <v>37682</v>
      </c>
      <c r="N113" s="121">
        <v>35161</v>
      </c>
      <c r="O113" s="121">
        <v>2044</v>
      </c>
      <c r="P113" s="121">
        <v>0</v>
      </c>
      <c r="Q113" s="121">
        <v>477</v>
      </c>
      <c r="R113" s="121">
        <f>+SUM(S113:U113)</f>
        <v>57863</v>
      </c>
      <c r="S113" s="121">
        <v>7150</v>
      </c>
      <c r="T113" s="121">
        <v>50713</v>
      </c>
      <c r="U113" s="121">
        <v>0</v>
      </c>
      <c r="V113" s="121">
        <v>0</v>
      </c>
      <c r="W113" s="121">
        <f>+SUM(X113:AA113)</f>
        <v>311850</v>
      </c>
      <c r="X113" s="121">
        <v>1479</v>
      </c>
      <c r="Y113" s="121">
        <v>262277</v>
      </c>
      <c r="Z113" s="121">
        <v>47970</v>
      </c>
      <c r="AA113" s="121">
        <v>124</v>
      </c>
      <c r="AB113" s="121"/>
      <c r="AC113" s="121">
        <v>0</v>
      </c>
      <c r="AD113" s="121">
        <v>70527</v>
      </c>
      <c r="AE113" s="121">
        <f>+SUM(D113,L113,AD113)</f>
        <v>2502159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/>
      <c r="AN113" s="121">
        <f>+SUM(AO113,AT113,AX113,AY113,BE113)</f>
        <v>0</v>
      </c>
      <c r="AO113" s="121">
        <f>+SUM(AP113:AS113)</f>
        <v>0</v>
      </c>
      <c r="AP113" s="121">
        <v>0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0</v>
      </c>
      <c r="AZ113" s="121">
        <v>0</v>
      </c>
      <c r="BA113" s="121">
        <v>0</v>
      </c>
      <c r="BB113" s="121">
        <v>0</v>
      </c>
      <c r="BC113" s="121">
        <v>0</v>
      </c>
      <c r="BD113" s="121"/>
      <c r="BE113" s="121">
        <v>0</v>
      </c>
      <c r="BF113" s="121">
        <v>0</v>
      </c>
      <c r="BG113" s="121">
        <f>+SUM(BF113,AN113,AF113)</f>
        <v>0</v>
      </c>
      <c r="BH113" s="121">
        <f>SUM(D113,AF113)</f>
        <v>2024237</v>
      </c>
      <c r="BI113" s="121">
        <f>SUM(E113,AG113)</f>
        <v>2024237</v>
      </c>
      <c r="BJ113" s="121">
        <f>SUM(F113,AH113)</f>
        <v>0</v>
      </c>
      <c r="BK113" s="121">
        <f>SUM(G113,AI113)</f>
        <v>2024237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0</v>
      </c>
      <c r="BP113" s="121">
        <f>SUM(L113,AN113)</f>
        <v>407395</v>
      </c>
      <c r="BQ113" s="121">
        <f>SUM(M113,AO113)</f>
        <v>37682</v>
      </c>
      <c r="BR113" s="121">
        <f>SUM(N113,AP113)</f>
        <v>35161</v>
      </c>
      <c r="BS113" s="121">
        <f>SUM(O113,AQ113)</f>
        <v>2044</v>
      </c>
      <c r="BT113" s="121">
        <f>SUM(P113,AR113)</f>
        <v>0</v>
      </c>
      <c r="BU113" s="121">
        <f>SUM(Q113,AS113)</f>
        <v>477</v>
      </c>
      <c r="BV113" s="121">
        <f>SUM(R113,AT113)</f>
        <v>57863</v>
      </c>
      <c r="BW113" s="121">
        <f>SUM(S113,AU113)</f>
        <v>7150</v>
      </c>
      <c r="BX113" s="121">
        <f>SUM(T113,AV113)</f>
        <v>50713</v>
      </c>
      <c r="BY113" s="121">
        <f>SUM(U113,AW113)</f>
        <v>0</v>
      </c>
      <c r="BZ113" s="121">
        <f>SUM(V113,AX113)</f>
        <v>0</v>
      </c>
      <c r="CA113" s="121">
        <f>SUM(W113,AY113)</f>
        <v>311850</v>
      </c>
      <c r="CB113" s="121">
        <f>SUM(X113,AZ113)</f>
        <v>1479</v>
      </c>
      <c r="CC113" s="121">
        <f>SUM(Y113,BA113)</f>
        <v>262277</v>
      </c>
      <c r="CD113" s="121">
        <f>SUM(Z113,BB113)</f>
        <v>47970</v>
      </c>
      <c r="CE113" s="121">
        <f>SUM(AA113,BC113)</f>
        <v>124</v>
      </c>
      <c r="CF113" s="121">
        <f>SUM(AB113,BD113)</f>
        <v>0</v>
      </c>
      <c r="CG113" s="121">
        <f>SUM(AC113,BE113)</f>
        <v>0</v>
      </c>
      <c r="CH113" s="121">
        <f>SUM(AD113,BF113)</f>
        <v>70527</v>
      </c>
      <c r="CI113" s="121">
        <f>SUM(AE113,BG113)</f>
        <v>2502159</v>
      </c>
    </row>
    <row r="114" spans="1:87" s="136" customFormat="1" ht="13.5" customHeight="1" x14ac:dyDescent="0.15">
      <c r="A114" s="119" t="s">
        <v>22</v>
      </c>
      <c r="B114" s="120" t="s">
        <v>461</v>
      </c>
      <c r="C114" s="119" t="s">
        <v>462</v>
      </c>
      <c r="D114" s="121">
        <f>+SUM(E114,J114)</f>
        <v>0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/>
      <c r="L114" s="121">
        <f>+SUM(M114,R114,V114,W114,AC114)</f>
        <v>13539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0</v>
      </c>
      <c r="S114" s="121">
        <v>0</v>
      </c>
      <c r="T114" s="121">
        <v>0</v>
      </c>
      <c r="U114" s="121">
        <v>0</v>
      </c>
      <c r="V114" s="121">
        <v>0</v>
      </c>
      <c r="W114" s="121">
        <f>+SUM(X114:AA114)</f>
        <v>13539</v>
      </c>
      <c r="X114" s="121">
        <v>13539</v>
      </c>
      <c r="Y114" s="121">
        <v>0</v>
      </c>
      <c r="Z114" s="121">
        <v>0</v>
      </c>
      <c r="AA114" s="121">
        <v>0</v>
      </c>
      <c r="AB114" s="121"/>
      <c r="AC114" s="121">
        <v>0</v>
      </c>
      <c r="AD114" s="121">
        <v>0</v>
      </c>
      <c r="AE114" s="121">
        <f>+SUM(D114,L114,AD114)</f>
        <v>13539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/>
      <c r="AN114" s="121">
        <f>+SUM(AO114,AT114,AX114,AY114,BE114)</f>
        <v>67066</v>
      </c>
      <c r="AO114" s="121">
        <f>+SUM(AP114:AS114)</f>
        <v>11721</v>
      </c>
      <c r="AP114" s="121">
        <v>11721</v>
      </c>
      <c r="AQ114" s="121">
        <v>0</v>
      </c>
      <c r="AR114" s="121">
        <v>0</v>
      </c>
      <c r="AS114" s="121">
        <v>0</v>
      </c>
      <c r="AT114" s="121">
        <f>+SUM(AU114:AW114)</f>
        <v>48657</v>
      </c>
      <c r="AU114" s="121">
        <v>0</v>
      </c>
      <c r="AV114" s="121">
        <v>48657</v>
      </c>
      <c r="AW114" s="121">
        <v>0</v>
      </c>
      <c r="AX114" s="121">
        <v>0</v>
      </c>
      <c r="AY114" s="121">
        <f>+SUM(AZ114:BC114)</f>
        <v>6688</v>
      </c>
      <c r="AZ114" s="121">
        <v>0</v>
      </c>
      <c r="BA114" s="121">
        <v>0</v>
      </c>
      <c r="BB114" s="121">
        <v>6688</v>
      </c>
      <c r="BC114" s="121">
        <v>0</v>
      </c>
      <c r="BD114" s="121"/>
      <c r="BE114" s="121">
        <v>0</v>
      </c>
      <c r="BF114" s="121">
        <v>0</v>
      </c>
      <c r="BG114" s="121">
        <f>+SUM(BF114,AN114,AF114)</f>
        <v>67066</v>
      </c>
      <c r="BH114" s="121">
        <f>SUM(D114,AF114)</f>
        <v>0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0</v>
      </c>
      <c r="BO114" s="121">
        <f>SUM(K114,AM114)</f>
        <v>0</v>
      </c>
      <c r="BP114" s="121">
        <f>SUM(L114,AN114)</f>
        <v>80605</v>
      </c>
      <c r="BQ114" s="121">
        <f>SUM(M114,AO114)</f>
        <v>11721</v>
      </c>
      <c r="BR114" s="121">
        <f>SUM(N114,AP114)</f>
        <v>11721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48657</v>
      </c>
      <c r="BW114" s="121">
        <f>SUM(S114,AU114)</f>
        <v>0</v>
      </c>
      <c r="BX114" s="121">
        <f>SUM(T114,AV114)</f>
        <v>48657</v>
      </c>
      <c r="BY114" s="121">
        <f>SUM(U114,AW114)</f>
        <v>0</v>
      </c>
      <c r="BZ114" s="121">
        <f>SUM(V114,AX114)</f>
        <v>0</v>
      </c>
      <c r="CA114" s="121">
        <f>SUM(W114,AY114)</f>
        <v>20227</v>
      </c>
      <c r="CB114" s="121">
        <f>SUM(X114,AZ114)</f>
        <v>13539</v>
      </c>
      <c r="CC114" s="121">
        <f>SUM(Y114,BA114)</f>
        <v>0</v>
      </c>
      <c r="CD114" s="121">
        <f>SUM(Z114,BB114)</f>
        <v>6688</v>
      </c>
      <c r="CE114" s="121">
        <f>SUM(AA114,BC114)</f>
        <v>0</v>
      </c>
      <c r="CF114" s="121">
        <f>SUM(AB114,BD114)</f>
        <v>0</v>
      </c>
      <c r="CG114" s="121">
        <f>SUM(AC114,BE114)</f>
        <v>0</v>
      </c>
      <c r="CH114" s="121">
        <f>SUM(AD114,BF114)</f>
        <v>0</v>
      </c>
      <c r="CI114" s="121">
        <f>SUM(AE114,BG114)</f>
        <v>80605</v>
      </c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114">
    <sortCondition ref="A8:A114"/>
    <sortCondition ref="B8:B114"/>
    <sortCondition ref="C8:C11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113" man="1"/>
    <brk id="67" min="1" max="1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279</v>
      </c>
      <c r="D7" s="140">
        <f>SUM(L7,T7,AB7,AJ7,AR7,AZ7)</f>
        <v>2202785</v>
      </c>
      <c r="E7" s="140">
        <f>SUM(M7,U7,AC7,AK7,AS7,BA7)</f>
        <v>6278755</v>
      </c>
      <c r="F7" s="140">
        <f>SUM(D7:E7)</f>
        <v>8481540</v>
      </c>
      <c r="G7" s="140">
        <f>SUM(O7,W7,AE7,AM7,AU7,BC7)</f>
        <v>37757</v>
      </c>
      <c r="H7" s="140">
        <f>SUM(P7,X7,AF7,AN7,AV7,BD7)</f>
        <v>2564368</v>
      </c>
      <c r="I7" s="140">
        <f>SUM(G7:H7)</f>
        <v>2602125</v>
      </c>
      <c r="J7" s="141">
        <f>COUNTIF(J$8:J$207,"&lt;&gt;")</f>
        <v>77</v>
      </c>
      <c r="K7" s="141">
        <f>COUNTIF(K$8:K$207,"&lt;&gt;")</f>
        <v>77</v>
      </c>
      <c r="L7" s="140">
        <f>SUM(L$8:L$207)</f>
        <v>2029963</v>
      </c>
      <c r="M7" s="140">
        <f>SUM(M$8:M$207)</f>
        <v>4622097</v>
      </c>
      <c r="N7" s="140">
        <f>IF(AND(L7&lt;&gt;"",M7&lt;&gt;""),SUM(L7:M7),"")</f>
        <v>6652060</v>
      </c>
      <c r="O7" s="140">
        <f>SUM(O$8:O$207)</f>
        <v>33102</v>
      </c>
      <c r="P7" s="140">
        <f>SUM(P$8:P$207)</f>
        <v>2044733</v>
      </c>
      <c r="Q7" s="140">
        <f>IF(AND(O7&lt;&gt;"",P7&lt;&gt;""),SUM(O7:P7),"")</f>
        <v>2077835</v>
      </c>
      <c r="R7" s="141">
        <f>COUNTIF(R$8:R$207,"&lt;&gt;")</f>
        <v>36</v>
      </c>
      <c r="S7" s="141">
        <f>COUNTIF(S$8:S$207,"&lt;&gt;")</f>
        <v>36</v>
      </c>
      <c r="T7" s="140">
        <f>SUM(T$8:T$207)</f>
        <v>96902</v>
      </c>
      <c r="U7" s="140">
        <f>SUM(U$8:U$207)</f>
        <v>1265620</v>
      </c>
      <c r="V7" s="140">
        <f>IF(AND(T7&lt;&gt;"",U7&lt;&gt;""),SUM(T7:U7),"")</f>
        <v>1362522</v>
      </c>
      <c r="W7" s="140">
        <f>SUM(W$8:W$207)</f>
        <v>4655</v>
      </c>
      <c r="X7" s="140">
        <f>SUM(X$8:X$207)</f>
        <v>377933</v>
      </c>
      <c r="Y7" s="140">
        <f>IF(AND(W7&lt;&gt;"",X7&lt;&gt;""),SUM(W7:X7),"")</f>
        <v>382588</v>
      </c>
      <c r="Z7" s="141">
        <f>COUNTIF(Z$8:Z$207,"&lt;&gt;")</f>
        <v>6</v>
      </c>
      <c r="AA7" s="141">
        <f>COUNTIF(AA$8:AA$207,"&lt;&gt;")</f>
        <v>6</v>
      </c>
      <c r="AB7" s="140">
        <f>SUM(AB$8:AB$207)</f>
        <v>23237</v>
      </c>
      <c r="AC7" s="140">
        <f>SUM(AC$8:AC$207)</f>
        <v>137283</v>
      </c>
      <c r="AD7" s="140">
        <f>IF(AND(AB7&lt;&gt;"",AC7&lt;&gt;""),SUM(AB7:AC7),"")</f>
        <v>160520</v>
      </c>
      <c r="AE7" s="140">
        <f>SUM(AE$8:AE$207)</f>
        <v>0</v>
      </c>
      <c r="AF7" s="140">
        <f>SUM(AF$8:AF$207)</f>
        <v>101226</v>
      </c>
      <c r="AG7" s="140">
        <f>IF(AND(AE7&lt;&gt;"",AF7&lt;&gt;""),SUM(AE7:AF7),"")</f>
        <v>101226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18866</v>
      </c>
      <c r="AL7" s="140">
        <f>IF(AND(AJ7&lt;&gt;"",AK7&lt;&gt;""),SUM(AJ7:AK7),"")</f>
        <v>18866</v>
      </c>
      <c r="AM7" s="140">
        <f>SUM(AM$8:AM$207)</f>
        <v>0</v>
      </c>
      <c r="AN7" s="140">
        <f>SUM(AN$8:AN$207)</f>
        <v>40476</v>
      </c>
      <c r="AO7" s="140">
        <f>IF(AND(AM7&lt;&gt;"",AN7&lt;&gt;""),SUM(AM7:AN7),"")</f>
        <v>40476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52683</v>
      </c>
      <c r="AS7" s="140">
        <f>SUM(AS$8:AS$207)</f>
        <v>234889</v>
      </c>
      <c r="AT7" s="140">
        <f>IF(AND(AR7&lt;&gt;"",AS7&lt;&gt;""),SUM(AR7:AS7),"")</f>
        <v>287572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SUM(L8,T8,AB8,AJ8,AR8,AZ8)</f>
        <v>1340904</v>
      </c>
      <c r="E8" s="121">
        <f>SUM(M8,U8,AC8,AK8,AS8,BA8)</f>
        <v>641291</v>
      </c>
      <c r="F8" s="121">
        <f>SUM(D8:E8)</f>
        <v>1982195</v>
      </c>
      <c r="G8" s="121">
        <f>SUM(O8,W8,AE8,AM8,AU8,BC8)</f>
        <v>0</v>
      </c>
      <c r="H8" s="121">
        <f>SUM(P8,X8,AF8,AN8,AV8,BD8)</f>
        <v>113295</v>
      </c>
      <c r="I8" s="121">
        <f>SUM(G8:H8)</f>
        <v>113295</v>
      </c>
      <c r="J8" s="120" t="s">
        <v>327</v>
      </c>
      <c r="K8" s="119" t="s">
        <v>328</v>
      </c>
      <c r="L8" s="121">
        <v>1340904</v>
      </c>
      <c r="M8" s="121">
        <v>641291</v>
      </c>
      <c r="N8" s="121">
        <f>IF(AND(L8&lt;&gt;"",M8&lt;&gt;""),SUM(L8:M8),"")</f>
        <v>1982195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94019</v>
      </c>
      <c r="Y8" s="121">
        <f>IF(AND(W8&lt;&gt;"",X8&lt;&gt;""),SUM(W8:X8),"")</f>
        <v>94019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19276</v>
      </c>
      <c r="AG8" s="121">
        <f>IF(AND(AE8&lt;&gt;"",AF8&lt;&gt;""),SUM(AE8:AF8),"")</f>
        <v>19276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22</v>
      </c>
      <c r="B9" s="120" t="s">
        <v>333</v>
      </c>
      <c r="C9" s="119" t="s">
        <v>334</v>
      </c>
      <c r="D9" s="121">
        <f>SUM(L9,T9,AB9,AJ9,AR9,AZ9)</f>
        <v>26717</v>
      </c>
      <c r="E9" s="121">
        <f>SUM(M9,U9,AC9,AK9,AS9,BA9)</f>
        <v>451778</v>
      </c>
      <c r="F9" s="121">
        <f>SUM(D9:E9)</f>
        <v>478495</v>
      </c>
      <c r="G9" s="121">
        <f>SUM(O9,W9,AE9,AM9,AU9,BC9)</f>
        <v>0</v>
      </c>
      <c r="H9" s="121">
        <f>SUM(P9,X9,AF9,AN9,AV9,BD9)</f>
        <v>119577</v>
      </c>
      <c r="I9" s="121">
        <f>SUM(G9:H9)</f>
        <v>119577</v>
      </c>
      <c r="J9" s="120" t="s">
        <v>335</v>
      </c>
      <c r="K9" s="119" t="s">
        <v>336</v>
      </c>
      <c r="L9" s="121">
        <v>26717</v>
      </c>
      <c r="M9" s="121">
        <v>451778</v>
      </c>
      <c r="N9" s="121">
        <f>IF(AND(L9&lt;&gt;"",M9&lt;&gt;""),SUM(L9:M9),"")</f>
        <v>478495</v>
      </c>
      <c r="O9" s="121">
        <v>0</v>
      </c>
      <c r="P9" s="121">
        <v>119577</v>
      </c>
      <c r="Q9" s="121">
        <f>IF(AND(O9&lt;&gt;"",P9&lt;&gt;""),SUM(O9:P9),"")</f>
        <v>119577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22</v>
      </c>
      <c r="B10" s="120" t="s">
        <v>337</v>
      </c>
      <c r="C10" s="119" t="s">
        <v>338</v>
      </c>
      <c r="D10" s="121">
        <f>SUM(L10,T10,AB10,AJ10,AR10,AZ10)</f>
        <v>0</v>
      </c>
      <c r="E10" s="121">
        <f>SUM(M10,U10,AC10,AK10,AS10,BA10)</f>
        <v>536204</v>
      </c>
      <c r="F10" s="121">
        <f>SUM(D10:E10)</f>
        <v>536204</v>
      </c>
      <c r="G10" s="121">
        <f>SUM(O10,W10,AE10,AM10,AU10,BC10)</f>
        <v>0</v>
      </c>
      <c r="H10" s="121">
        <f>SUM(P10,X10,AF10,AN10,AV10,BD10)</f>
        <v>192704</v>
      </c>
      <c r="I10" s="121">
        <f>SUM(G10:H10)</f>
        <v>192704</v>
      </c>
      <c r="J10" s="120" t="s">
        <v>339</v>
      </c>
      <c r="K10" s="119" t="s">
        <v>340</v>
      </c>
      <c r="L10" s="121">
        <v>0</v>
      </c>
      <c r="M10" s="121">
        <v>536204</v>
      </c>
      <c r="N10" s="121">
        <f>IF(AND(L10&lt;&gt;"",M10&lt;&gt;""),SUM(L10:M10),"")</f>
        <v>536204</v>
      </c>
      <c r="O10" s="121">
        <v>0</v>
      </c>
      <c r="P10" s="121">
        <v>192704</v>
      </c>
      <c r="Q10" s="121">
        <f>IF(AND(O10&lt;&gt;"",P10&lt;&gt;""),SUM(O10:P10),"")</f>
        <v>192704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22</v>
      </c>
      <c r="B11" s="120" t="s">
        <v>341</v>
      </c>
      <c r="C11" s="119" t="s">
        <v>342</v>
      </c>
      <c r="D11" s="121">
        <f>SUM(L11,T11,AB11,AJ11,AR11,AZ11)</f>
        <v>4039</v>
      </c>
      <c r="E11" s="121">
        <f>SUM(M11,U11,AC11,AK11,AS11,BA11)</f>
        <v>68257</v>
      </c>
      <c r="F11" s="121">
        <f>SUM(D11:E11)</f>
        <v>72296</v>
      </c>
      <c r="G11" s="121">
        <f>SUM(O11,W11,AE11,AM11,AU11,BC11)</f>
        <v>0</v>
      </c>
      <c r="H11" s="121">
        <f>SUM(P11,X11,AF11,AN11,AV11,BD11)</f>
        <v>18492</v>
      </c>
      <c r="I11" s="121">
        <f>SUM(G11:H11)</f>
        <v>18492</v>
      </c>
      <c r="J11" s="120" t="s">
        <v>343</v>
      </c>
      <c r="K11" s="119" t="s">
        <v>344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18492</v>
      </c>
      <c r="Q11" s="121">
        <f>IF(AND(O11&lt;&gt;"",P11&lt;&gt;""),SUM(O11:P11),"")</f>
        <v>18492</v>
      </c>
      <c r="R11" s="120" t="s">
        <v>345</v>
      </c>
      <c r="S11" s="119" t="s">
        <v>346</v>
      </c>
      <c r="T11" s="121">
        <v>4039</v>
      </c>
      <c r="U11" s="121">
        <v>68257</v>
      </c>
      <c r="V11" s="121">
        <f>IF(AND(T11&lt;&gt;"",U11&lt;&gt;""),SUM(T11:U11),"")</f>
        <v>72296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22</v>
      </c>
      <c r="B12" s="120" t="s">
        <v>347</v>
      </c>
      <c r="C12" s="119" t="s">
        <v>348</v>
      </c>
      <c r="D12" s="121">
        <f>SUM(L12,T12,AB12,AJ12,AR12,AZ12)</f>
        <v>0</v>
      </c>
      <c r="E12" s="121">
        <f>SUM(M12,U12,AC12,AK12,AS12,BA12)</f>
        <v>138200</v>
      </c>
      <c r="F12" s="121">
        <f>SUM(D12:E12)</f>
        <v>138200</v>
      </c>
      <c r="G12" s="121">
        <f>SUM(O12,W12,AE12,AM12,AU12,BC12)</f>
        <v>0</v>
      </c>
      <c r="H12" s="121">
        <f>SUM(P12,X12,AF12,AN12,AV12,BD12)</f>
        <v>88178</v>
      </c>
      <c r="I12" s="121">
        <f>SUM(G12:H12)</f>
        <v>88178</v>
      </c>
      <c r="J12" s="120" t="s">
        <v>349</v>
      </c>
      <c r="K12" s="119" t="s">
        <v>350</v>
      </c>
      <c r="L12" s="121">
        <v>0</v>
      </c>
      <c r="M12" s="121">
        <v>138200</v>
      </c>
      <c r="N12" s="121">
        <f>IF(AND(L12&lt;&gt;"",M12&lt;&gt;""),SUM(L12:M12),"")</f>
        <v>138200</v>
      </c>
      <c r="O12" s="121">
        <v>0</v>
      </c>
      <c r="P12" s="121">
        <v>88178</v>
      </c>
      <c r="Q12" s="121">
        <f>IF(AND(O12&lt;&gt;"",P12&lt;&gt;""),SUM(O12:P12),"")</f>
        <v>88178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22</v>
      </c>
      <c r="B13" s="120" t="s">
        <v>351</v>
      </c>
      <c r="C13" s="119" t="s">
        <v>352</v>
      </c>
      <c r="D13" s="121">
        <f>SUM(L13,T13,AB13,AJ13,AR13,AZ13)</f>
        <v>5295</v>
      </c>
      <c r="E13" s="121">
        <f>SUM(M13,U13,AC13,AK13,AS13,BA13)</f>
        <v>74747</v>
      </c>
      <c r="F13" s="121">
        <f>SUM(D13:E13)</f>
        <v>80042</v>
      </c>
      <c r="G13" s="121">
        <f>SUM(O13,W13,AE13,AM13,AU13,BC13)</f>
        <v>2000</v>
      </c>
      <c r="H13" s="121">
        <f>SUM(P13,X13,AF13,AN13,AV13,BD13)</f>
        <v>12239</v>
      </c>
      <c r="I13" s="121">
        <f>SUM(G13:H13)</f>
        <v>14239</v>
      </c>
      <c r="J13" s="120" t="s">
        <v>353</v>
      </c>
      <c r="K13" s="119" t="s">
        <v>354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2000</v>
      </c>
      <c r="P13" s="121">
        <v>12239</v>
      </c>
      <c r="Q13" s="121">
        <f>IF(AND(O13&lt;&gt;"",P13&lt;&gt;""),SUM(O13:P13),"")</f>
        <v>14239</v>
      </c>
      <c r="R13" s="120" t="s">
        <v>345</v>
      </c>
      <c r="S13" s="119" t="s">
        <v>346</v>
      </c>
      <c r="T13" s="121">
        <v>5295</v>
      </c>
      <c r="U13" s="121">
        <v>74747</v>
      </c>
      <c r="V13" s="121">
        <f>IF(AND(T13&lt;&gt;"",U13&lt;&gt;""),SUM(T13:U13),"")</f>
        <v>80042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22</v>
      </c>
      <c r="B14" s="120" t="s">
        <v>355</v>
      </c>
      <c r="C14" s="119" t="s">
        <v>356</v>
      </c>
      <c r="D14" s="121">
        <f>SUM(L14,T14,AB14,AJ14,AR14,AZ14)</f>
        <v>152409</v>
      </c>
      <c r="E14" s="121">
        <f>SUM(M14,U14,AC14,AK14,AS14,BA14)</f>
        <v>71542</v>
      </c>
      <c r="F14" s="121">
        <f>SUM(D14:E14)</f>
        <v>223951</v>
      </c>
      <c r="G14" s="121">
        <f>SUM(O14,W14,AE14,AM14,AU14,BC14)</f>
        <v>0</v>
      </c>
      <c r="H14" s="121">
        <f>SUM(P14,X14,AF14,AN14,AV14,BD14)</f>
        <v>64018</v>
      </c>
      <c r="I14" s="121">
        <f>SUM(G14:H14)</f>
        <v>64018</v>
      </c>
      <c r="J14" s="120" t="s">
        <v>327</v>
      </c>
      <c r="K14" s="119" t="s">
        <v>328</v>
      </c>
      <c r="L14" s="121">
        <v>152409</v>
      </c>
      <c r="M14" s="121">
        <v>71542</v>
      </c>
      <c r="N14" s="121">
        <f>IF(AND(L14&lt;&gt;"",M14&lt;&gt;""),SUM(L14:M14),"")</f>
        <v>223951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331</v>
      </c>
      <c r="S14" s="119" t="s">
        <v>332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64018</v>
      </c>
      <c r="Y14" s="121">
        <f>IF(AND(W14&lt;&gt;"",X14&lt;&gt;""),SUM(W14:X14),"")</f>
        <v>64018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22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75368</v>
      </c>
      <c r="F15" s="121">
        <f>SUM(D15:E15)</f>
        <v>75368</v>
      </c>
      <c r="G15" s="121">
        <f>SUM(O15,W15,AE15,AM15,AU15,BC15)</f>
        <v>0</v>
      </c>
      <c r="H15" s="121">
        <f>SUM(P15,X15,AF15,AN15,AV15,BD15)</f>
        <v>165921</v>
      </c>
      <c r="I15" s="121">
        <f>SUM(G15:H15)</f>
        <v>165921</v>
      </c>
      <c r="J15" s="120" t="s">
        <v>359</v>
      </c>
      <c r="K15" s="119" t="s">
        <v>360</v>
      </c>
      <c r="L15" s="121">
        <v>0</v>
      </c>
      <c r="M15" s="121">
        <v>75368</v>
      </c>
      <c r="N15" s="121">
        <f>IF(AND(L15&lt;&gt;"",M15&lt;&gt;""),SUM(L15:M15),"")</f>
        <v>75368</v>
      </c>
      <c r="O15" s="121">
        <v>0</v>
      </c>
      <c r="P15" s="121">
        <v>165921</v>
      </c>
      <c r="Q15" s="121">
        <f>IF(AND(O15&lt;&gt;"",P15&lt;&gt;""),SUM(O15:P15),"")</f>
        <v>165921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22</v>
      </c>
      <c r="B16" s="120" t="s">
        <v>361</v>
      </c>
      <c r="C16" s="119" t="s">
        <v>362</v>
      </c>
      <c r="D16" s="121">
        <f>SUM(L16,T16,AB16,AJ16,AR16,AZ16)</f>
        <v>0</v>
      </c>
      <c r="E16" s="121">
        <f>SUM(M16,U16,AC16,AK16,AS16,BA16)</f>
        <v>142166</v>
      </c>
      <c r="F16" s="121">
        <f>SUM(D16:E16)</f>
        <v>142166</v>
      </c>
      <c r="G16" s="121">
        <f>SUM(O16,W16,AE16,AM16,AU16,BC16)</f>
        <v>0</v>
      </c>
      <c r="H16" s="121">
        <f>SUM(P16,X16,AF16,AN16,AV16,BD16)</f>
        <v>102743</v>
      </c>
      <c r="I16" s="121">
        <f>SUM(G16:H16)</f>
        <v>102743</v>
      </c>
      <c r="J16" s="120" t="s">
        <v>363</v>
      </c>
      <c r="K16" s="119" t="s">
        <v>364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102743</v>
      </c>
      <c r="Q16" s="121">
        <f>IF(AND(O16&lt;&gt;"",P16&lt;&gt;""),SUM(O16:P16),"")</f>
        <v>102743</v>
      </c>
      <c r="R16" s="120" t="s">
        <v>365</v>
      </c>
      <c r="S16" s="119" t="s">
        <v>366</v>
      </c>
      <c r="T16" s="121">
        <v>0</v>
      </c>
      <c r="U16" s="121">
        <v>142166</v>
      </c>
      <c r="V16" s="121">
        <f>IF(AND(T16&lt;&gt;"",U16&lt;&gt;""),SUM(T16:U16),"")</f>
        <v>142166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22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65217</v>
      </c>
      <c r="F17" s="121">
        <f>SUM(D17:E17)</f>
        <v>65217</v>
      </c>
      <c r="G17" s="121">
        <f>SUM(O17,W17,AE17,AM17,AU17,BC17)</f>
        <v>0</v>
      </c>
      <c r="H17" s="121">
        <f>SUM(P17,X17,AF17,AN17,AV17,BD17)</f>
        <v>19604</v>
      </c>
      <c r="I17" s="121">
        <f>SUM(G17:H17)</f>
        <v>19604</v>
      </c>
      <c r="J17" s="120" t="s">
        <v>369</v>
      </c>
      <c r="K17" s="119" t="s">
        <v>370</v>
      </c>
      <c r="L17" s="121">
        <v>0</v>
      </c>
      <c r="M17" s="121">
        <v>2655</v>
      </c>
      <c r="N17" s="121">
        <f>IF(AND(L17&lt;&gt;"",M17&lt;&gt;""),SUM(L17:M17),"")</f>
        <v>2655</v>
      </c>
      <c r="O17" s="121">
        <v>0</v>
      </c>
      <c r="P17" s="121">
        <v>19604</v>
      </c>
      <c r="Q17" s="121">
        <f>IF(AND(O17&lt;&gt;"",P17&lt;&gt;""),SUM(O17:P17),"")</f>
        <v>19604</v>
      </c>
      <c r="R17" s="120" t="s">
        <v>365</v>
      </c>
      <c r="S17" s="119" t="s">
        <v>366</v>
      </c>
      <c r="T17" s="121">
        <v>0</v>
      </c>
      <c r="U17" s="121">
        <v>62562</v>
      </c>
      <c r="V17" s="121">
        <f>IF(AND(T17&lt;&gt;"",U17&lt;&gt;""),SUM(T17:U17),"")</f>
        <v>62562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22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249126</v>
      </c>
      <c r="F18" s="121">
        <f>SUM(D18:E18)</f>
        <v>249126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373</v>
      </c>
      <c r="K18" s="119" t="s">
        <v>374</v>
      </c>
      <c r="L18" s="121">
        <v>0</v>
      </c>
      <c r="M18" s="121">
        <v>249126</v>
      </c>
      <c r="N18" s="121">
        <f>IF(AND(L18&lt;&gt;"",M18&lt;&gt;""),SUM(L18:M18),"")</f>
        <v>249126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SUM(L19,T19,AB19,AJ19,AR19,AZ19)</f>
        <v>161356</v>
      </c>
      <c r="E19" s="121">
        <f>SUM(M19,U19,AC19,AK19,AS19,BA19)</f>
        <v>262185</v>
      </c>
      <c r="F19" s="121">
        <f>SUM(D19:E19)</f>
        <v>423541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377</v>
      </c>
      <c r="K19" s="119" t="s">
        <v>378</v>
      </c>
      <c r="L19" s="121">
        <v>161356</v>
      </c>
      <c r="M19" s="121">
        <v>262185</v>
      </c>
      <c r="N19" s="121">
        <f>IF(AND(L19&lt;&gt;"",M19&lt;&gt;""),SUM(L19:M19),"")</f>
        <v>423541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SUM(L20,T20,AB20,AJ20,AR20,AZ20)</f>
        <v>0</v>
      </c>
      <c r="E20" s="121">
        <f>SUM(M20,U20,AC20,AK20,AS20,BA20)</f>
        <v>212030</v>
      </c>
      <c r="F20" s="121">
        <f>SUM(D20:E20)</f>
        <v>212030</v>
      </c>
      <c r="G20" s="121">
        <f>SUM(O20,W20,AE20,AM20,AU20,BC20)</f>
        <v>0</v>
      </c>
      <c r="H20" s="121">
        <f>SUM(P20,X20,AF20,AN20,AV20,BD20)</f>
        <v>64116</v>
      </c>
      <c r="I20" s="121">
        <f>SUM(G20:H20)</f>
        <v>64116</v>
      </c>
      <c r="J20" s="120" t="s">
        <v>381</v>
      </c>
      <c r="K20" s="119" t="s">
        <v>382</v>
      </c>
      <c r="L20" s="121">
        <v>0</v>
      </c>
      <c r="M20" s="121">
        <v>212030</v>
      </c>
      <c r="N20" s="121">
        <f>IF(AND(L20&lt;&gt;"",M20&lt;&gt;""),SUM(L20:M20),"")</f>
        <v>212030</v>
      </c>
      <c r="O20" s="121">
        <v>0</v>
      </c>
      <c r="P20" s="121">
        <v>64116</v>
      </c>
      <c r="Q20" s="121">
        <f>IF(AND(O20&lt;&gt;"",P20&lt;&gt;""),SUM(O20:P20),"")</f>
        <v>64116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SUM(L21,T21,AB21,AJ21,AR21,AZ21)</f>
        <v>0</v>
      </c>
      <c r="E21" s="121">
        <f>SUM(M21,U21,AC21,AK21,AS21,BA21)</f>
        <v>185509</v>
      </c>
      <c r="F21" s="121">
        <f>SUM(D21:E21)</f>
        <v>185509</v>
      </c>
      <c r="G21" s="121">
        <f>SUM(O21,W21,AE21,AM21,AU21,BC21)</f>
        <v>3000</v>
      </c>
      <c r="H21" s="121">
        <f>SUM(P21,X21,AF21,AN21,AV21,BD21)</f>
        <v>20843</v>
      </c>
      <c r="I21" s="121">
        <f>SUM(G21:H21)</f>
        <v>23843</v>
      </c>
      <c r="J21" s="120" t="s">
        <v>385</v>
      </c>
      <c r="K21" s="119" t="s">
        <v>386</v>
      </c>
      <c r="L21" s="121">
        <v>0</v>
      </c>
      <c r="M21" s="121">
        <v>185509</v>
      </c>
      <c r="N21" s="121">
        <f>IF(AND(L21&lt;&gt;"",M21&lt;&gt;""),SUM(L21:M21),"")</f>
        <v>185509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353</v>
      </c>
      <c r="S21" s="119" t="s">
        <v>387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3000</v>
      </c>
      <c r="X21" s="121">
        <v>20843</v>
      </c>
      <c r="Y21" s="121">
        <f>IF(AND(W21&lt;&gt;"",X21&lt;&gt;""),SUM(W21:X21),"")</f>
        <v>23843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SUM(L22,T22,AB22,AJ22,AR22,AZ22)</f>
        <v>0</v>
      </c>
      <c r="E22" s="121">
        <f>SUM(M22,U22,AC22,AK22,AS22,BA22)</f>
        <v>116478</v>
      </c>
      <c r="F22" s="121">
        <f>SUM(D22:E22)</f>
        <v>116478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335</v>
      </c>
      <c r="K22" s="119" t="s">
        <v>390</v>
      </c>
      <c r="L22" s="121">
        <v>0</v>
      </c>
      <c r="M22" s="121">
        <v>116478</v>
      </c>
      <c r="N22" s="121">
        <f>IF(AND(L22&lt;&gt;"",M22&lt;&gt;""),SUM(L22:M22),"")</f>
        <v>116478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SUM(L23,T23,AB23,AJ23,AR23,AZ23)</f>
        <v>52683</v>
      </c>
      <c r="E23" s="121">
        <f>SUM(M23,U23,AC23,AK23,AS23,BA23)</f>
        <v>290191</v>
      </c>
      <c r="F23" s="121">
        <f>SUM(D23:E23)</f>
        <v>342874</v>
      </c>
      <c r="G23" s="121">
        <f>SUM(O23,W23,AE23,AM23,AU23,BC23)</f>
        <v>0</v>
      </c>
      <c r="H23" s="121">
        <f>SUM(P23,X23,AF23,AN23,AV23,BD23)</f>
        <v>225212</v>
      </c>
      <c r="I23" s="121">
        <f>SUM(G23:H23)</f>
        <v>225212</v>
      </c>
      <c r="J23" s="120" t="s">
        <v>393</v>
      </c>
      <c r="K23" s="119" t="s">
        <v>394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176250</v>
      </c>
      <c r="Q23" s="121">
        <f>IF(AND(O23&lt;&gt;"",P23&lt;&gt;""),SUM(O23:P23),"")</f>
        <v>176250</v>
      </c>
      <c r="R23" s="120" t="s">
        <v>359</v>
      </c>
      <c r="S23" s="119" t="s">
        <v>360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8486</v>
      </c>
      <c r="Y23" s="121">
        <f>IF(AND(W23&lt;&gt;"",X23&lt;&gt;""),SUM(W23:X23),"")</f>
        <v>8486</v>
      </c>
      <c r="Z23" s="120" t="s">
        <v>395</v>
      </c>
      <c r="AA23" s="119" t="s">
        <v>396</v>
      </c>
      <c r="AB23" s="121">
        <v>0</v>
      </c>
      <c r="AC23" s="121">
        <v>36436</v>
      </c>
      <c r="AD23" s="121">
        <f>IF(AND(AB23&lt;&gt;"",AC23&lt;&gt;""),SUM(AB23:AC23),"")</f>
        <v>36436</v>
      </c>
      <c r="AE23" s="121">
        <v>0</v>
      </c>
      <c r="AF23" s="121">
        <v>0</v>
      </c>
      <c r="AG23" s="121">
        <f>IF(AND(AE23&lt;&gt;"",AF23&lt;&gt;""),SUM(AE23:AF23),"")</f>
        <v>0</v>
      </c>
      <c r="AH23" s="120" t="s">
        <v>397</v>
      </c>
      <c r="AI23" s="119" t="s">
        <v>398</v>
      </c>
      <c r="AJ23" s="121">
        <v>0</v>
      </c>
      <c r="AK23" s="121">
        <v>18866</v>
      </c>
      <c r="AL23" s="121">
        <f>IF(AND(AJ23&lt;&gt;"",AK23&lt;&gt;""),SUM(AJ23:AK23),"")</f>
        <v>18866</v>
      </c>
      <c r="AM23" s="121">
        <v>0</v>
      </c>
      <c r="AN23" s="121">
        <v>40476</v>
      </c>
      <c r="AO23" s="121">
        <f>IF(AND(AM23&lt;&gt;"",AN23&lt;&gt;""),SUM(AM23:AN23),"")</f>
        <v>40476</v>
      </c>
      <c r="AP23" s="120" t="s">
        <v>399</v>
      </c>
      <c r="AQ23" s="119" t="s">
        <v>400</v>
      </c>
      <c r="AR23" s="121">
        <v>52683</v>
      </c>
      <c r="AS23" s="121">
        <v>234889</v>
      </c>
      <c r="AT23" s="121">
        <f>IF(AND(AR23&lt;&gt;"",AS23&lt;&gt;""),SUM(AR23:AS23),"")</f>
        <v>287572</v>
      </c>
      <c r="AU23" s="121">
        <v>0</v>
      </c>
      <c r="AV23" s="121">
        <v>0</v>
      </c>
      <c r="AW23" s="121">
        <f>IF(AND(AU23&lt;&gt;"",AV23&lt;&gt;""),SUM(AU23:AV23),"")</f>
        <v>0</v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SUM(L24,T24,AB24,AJ24,AR24,AZ24)</f>
        <v>191687</v>
      </c>
      <c r="E24" s="121">
        <f>SUM(M24,U24,AC24,AK24,AS24,BA24)</f>
        <v>312924</v>
      </c>
      <c r="F24" s="121">
        <f>SUM(D24:E24)</f>
        <v>504611</v>
      </c>
      <c r="G24" s="121">
        <f>SUM(O24,W24,AE24,AM24,AU24,BC24)</f>
        <v>0</v>
      </c>
      <c r="H24" s="121">
        <f>SUM(P24,X24,AF24,AN24,AV24,BD24)</f>
        <v>66023</v>
      </c>
      <c r="I24" s="121">
        <f>SUM(G24:H24)</f>
        <v>66023</v>
      </c>
      <c r="J24" s="120" t="s">
        <v>327</v>
      </c>
      <c r="K24" s="119" t="s">
        <v>328</v>
      </c>
      <c r="L24" s="121">
        <v>191687</v>
      </c>
      <c r="M24" s="121">
        <v>90505</v>
      </c>
      <c r="N24" s="121">
        <f>IF(AND(L24&lt;&gt;"",M24&lt;&gt;""),SUM(L24:M24),"")</f>
        <v>282192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403</v>
      </c>
      <c r="S24" s="119" t="s">
        <v>404</v>
      </c>
      <c r="T24" s="121">
        <v>0</v>
      </c>
      <c r="U24" s="121">
        <v>222419</v>
      </c>
      <c r="V24" s="121">
        <f>IF(AND(T24&lt;&gt;"",U24&lt;&gt;""),SUM(T24:U24),"")</f>
        <v>222419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329</v>
      </c>
      <c r="AA24" s="119" t="s">
        <v>330</v>
      </c>
      <c r="AB24" s="121">
        <v>0</v>
      </c>
      <c r="AC24" s="121">
        <v>0</v>
      </c>
      <c r="AD24" s="121">
        <f>IF(AND(AB24&lt;&gt;"",AC24&lt;&gt;""),SUM(AB24:AC24),"")</f>
        <v>0</v>
      </c>
      <c r="AE24" s="121">
        <v>0</v>
      </c>
      <c r="AF24" s="121">
        <v>66023</v>
      </c>
      <c r="AG24" s="121">
        <f>IF(AND(AE24&lt;&gt;"",AF24&lt;&gt;""),SUM(AE24:AF24),"")</f>
        <v>66023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SUM(L25,T25,AB25,AJ25,AR25,AZ25)</f>
        <v>0</v>
      </c>
      <c r="E25" s="121">
        <f>SUM(M25,U25,AC25,AK25,AS25,BA25)</f>
        <v>211532</v>
      </c>
      <c r="F25" s="121">
        <f>SUM(D25:E25)</f>
        <v>211532</v>
      </c>
      <c r="G25" s="121">
        <f>SUM(O25,W25,AE25,AM25,AU25,BC25)</f>
        <v>0</v>
      </c>
      <c r="H25" s="121">
        <f>SUM(P25,X25,AF25,AN25,AV25,BD25)</f>
        <v>85879</v>
      </c>
      <c r="I25" s="121">
        <f>SUM(G25:H25)</f>
        <v>85879</v>
      </c>
      <c r="J25" s="120" t="s">
        <v>397</v>
      </c>
      <c r="K25" s="119" t="s">
        <v>398</v>
      </c>
      <c r="L25" s="121">
        <v>0</v>
      </c>
      <c r="M25" s="121">
        <v>4407</v>
      </c>
      <c r="N25" s="121">
        <f>IF(AND(L25&lt;&gt;"",M25&lt;&gt;""),SUM(L25:M25),"")</f>
        <v>4407</v>
      </c>
      <c r="O25" s="121">
        <v>0</v>
      </c>
      <c r="P25" s="121">
        <v>85879</v>
      </c>
      <c r="Q25" s="121">
        <f>IF(AND(O25&lt;&gt;"",P25&lt;&gt;""),SUM(O25:P25),"")</f>
        <v>85879</v>
      </c>
      <c r="R25" s="120" t="s">
        <v>339</v>
      </c>
      <c r="S25" s="119" t="s">
        <v>340</v>
      </c>
      <c r="T25" s="121">
        <v>0</v>
      </c>
      <c r="U25" s="121">
        <v>207125</v>
      </c>
      <c r="V25" s="121">
        <f>IF(AND(T25&lt;&gt;"",U25&lt;&gt;""),SUM(T25:U25),"")</f>
        <v>207125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SUM(L26,T26,AB26,AJ26,AR26,AZ26)</f>
        <v>5813</v>
      </c>
      <c r="E26" s="121">
        <f>SUM(M26,U26,AC26,AK26,AS26,BA26)</f>
        <v>263667</v>
      </c>
      <c r="F26" s="121">
        <f>SUM(D26:E26)</f>
        <v>269480</v>
      </c>
      <c r="G26" s="121">
        <f>SUM(O26,W26,AE26,AM26,AU26,BC26)</f>
        <v>0</v>
      </c>
      <c r="H26" s="121">
        <f>SUM(P26,X26,AF26,AN26,AV26,BD26)</f>
        <v>110839</v>
      </c>
      <c r="I26" s="121">
        <f>SUM(G26:H26)</f>
        <v>110839</v>
      </c>
      <c r="J26" s="120" t="s">
        <v>409</v>
      </c>
      <c r="K26" s="119" t="s">
        <v>410</v>
      </c>
      <c r="L26" s="121">
        <v>5813</v>
      </c>
      <c r="M26" s="121">
        <v>263667</v>
      </c>
      <c r="N26" s="121">
        <f>IF(AND(L26&lt;&gt;"",M26&lt;&gt;""),SUM(L26:M26),"")</f>
        <v>269480</v>
      </c>
      <c r="O26" s="121">
        <v>0</v>
      </c>
      <c r="P26" s="121">
        <v>110839</v>
      </c>
      <c r="Q26" s="121">
        <f>IF(AND(O26&lt;&gt;"",P26&lt;&gt;""),SUM(O26:P26),"")</f>
        <v>110839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23697</v>
      </c>
      <c r="I27" s="121">
        <f>SUM(G27:H27)</f>
        <v>23697</v>
      </c>
      <c r="J27" s="120" t="s">
        <v>413</v>
      </c>
      <c r="K27" s="119" t="s">
        <v>414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23697</v>
      </c>
      <c r="Q27" s="121">
        <f>IF(AND(O27&lt;&gt;"",P27&lt;&gt;""),SUM(O27:P27),"")</f>
        <v>23697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15945</v>
      </c>
      <c r="I28" s="121">
        <f>SUM(G28:H28)</f>
        <v>15945</v>
      </c>
      <c r="J28" s="120" t="s">
        <v>413</v>
      </c>
      <c r="K28" s="119" t="s">
        <v>414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15945</v>
      </c>
      <c r="Q28" s="121">
        <f>IF(AND(O28&lt;&gt;"",P28&lt;&gt;""),SUM(O28:P28),"")</f>
        <v>15945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23540</v>
      </c>
      <c r="I29" s="121">
        <f>SUM(G29:H29)</f>
        <v>23540</v>
      </c>
      <c r="J29" s="120" t="s">
        <v>413</v>
      </c>
      <c r="K29" s="119" t="s">
        <v>414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23540</v>
      </c>
      <c r="Q29" s="121">
        <f>IF(AND(O29&lt;&gt;"",P29&lt;&gt;""),SUM(O29:P29),"")</f>
        <v>23540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12985</v>
      </c>
      <c r="I30" s="121">
        <f>SUM(G30:H30)</f>
        <v>12985</v>
      </c>
      <c r="J30" s="120" t="s">
        <v>413</v>
      </c>
      <c r="K30" s="119" t="s">
        <v>414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12985</v>
      </c>
      <c r="Q30" s="121">
        <f>IF(AND(O30&lt;&gt;"",P30&lt;&gt;""),SUM(O30:P30),"")</f>
        <v>12985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6908</v>
      </c>
      <c r="I31" s="121">
        <f>SUM(G31:H31)</f>
        <v>6908</v>
      </c>
      <c r="J31" s="120" t="s">
        <v>413</v>
      </c>
      <c r="K31" s="119" t="s">
        <v>414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6908</v>
      </c>
      <c r="Q31" s="121">
        <f>IF(AND(O31&lt;&gt;"",P31&lt;&gt;""),SUM(O31:P31),"")</f>
        <v>6908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27950</v>
      </c>
      <c r="I32" s="121">
        <f>SUM(G32:H32)</f>
        <v>27950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27950</v>
      </c>
      <c r="Q32" s="121">
        <f>IF(AND(O32&lt;&gt;"",P32&lt;&gt;""),SUM(O32:P32),"")</f>
        <v>27950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SUM(L33,T33,AB33,AJ33,AR33,AZ33)</f>
        <v>23237</v>
      </c>
      <c r="E33" s="121">
        <f>SUM(M33,U33,AC33,AK33,AS33,BA33)</f>
        <v>148036</v>
      </c>
      <c r="F33" s="121">
        <f>SUM(D33:E33)</f>
        <v>171273</v>
      </c>
      <c r="G33" s="121">
        <f>SUM(O33,W33,AE33,AM33,AU33,BC33)</f>
        <v>0</v>
      </c>
      <c r="H33" s="121">
        <f>SUM(P33,X33,AF33,AN33,AV33,BD33)</f>
        <v>120036</v>
      </c>
      <c r="I33" s="121">
        <f>SUM(G33:H33)</f>
        <v>120036</v>
      </c>
      <c r="J33" s="120" t="s">
        <v>359</v>
      </c>
      <c r="K33" s="119" t="s">
        <v>360</v>
      </c>
      <c r="L33" s="121">
        <v>0</v>
      </c>
      <c r="M33" s="121">
        <v>34993</v>
      </c>
      <c r="N33" s="121">
        <f>IF(AND(L33&lt;&gt;"",M33&lt;&gt;""),SUM(L33:M33),"")</f>
        <v>34993</v>
      </c>
      <c r="O33" s="121">
        <v>0</v>
      </c>
      <c r="P33" s="121">
        <v>120036</v>
      </c>
      <c r="Q33" s="121">
        <f>IF(AND(O33&lt;&gt;"",P33&lt;&gt;""),SUM(O33:P33),"")</f>
        <v>120036</v>
      </c>
      <c r="R33" s="120" t="s">
        <v>395</v>
      </c>
      <c r="S33" s="119" t="s">
        <v>396</v>
      </c>
      <c r="T33" s="121">
        <v>0</v>
      </c>
      <c r="U33" s="121">
        <v>15232</v>
      </c>
      <c r="V33" s="121">
        <f>IF(AND(T33&lt;&gt;"",U33&lt;&gt;""),SUM(T33:U33),"")</f>
        <v>15232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399</v>
      </c>
      <c r="AA33" s="119" t="s">
        <v>400</v>
      </c>
      <c r="AB33" s="121">
        <v>23237</v>
      </c>
      <c r="AC33" s="121">
        <v>97811</v>
      </c>
      <c r="AD33" s="121">
        <f>IF(AND(AB33&lt;&gt;"",AC33&lt;&gt;""),SUM(AB33:AC33),"")</f>
        <v>121048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SUM(L34,T34,AB34,AJ34,AR34,AZ34)</f>
        <v>0</v>
      </c>
      <c r="E34" s="121">
        <f>SUM(M34,U34,AC34,AK34,AS34,BA34)</f>
        <v>43120</v>
      </c>
      <c r="F34" s="121">
        <f>SUM(D34:E34)</f>
        <v>43120</v>
      </c>
      <c r="G34" s="121">
        <f>SUM(O34,W34,AE34,AM34,AU34,BC34)</f>
        <v>0</v>
      </c>
      <c r="H34" s="121">
        <f>SUM(P34,X34,AF34,AN34,AV34,BD34)</f>
        <v>37024</v>
      </c>
      <c r="I34" s="121">
        <f>SUM(G34:H34)</f>
        <v>37024</v>
      </c>
      <c r="J34" s="120" t="s">
        <v>359</v>
      </c>
      <c r="K34" s="119" t="s">
        <v>360</v>
      </c>
      <c r="L34" s="121">
        <v>0</v>
      </c>
      <c r="M34" s="121">
        <v>18918</v>
      </c>
      <c r="N34" s="121">
        <f>IF(AND(L34&lt;&gt;"",M34&lt;&gt;""),SUM(L34:M34),"")</f>
        <v>18918</v>
      </c>
      <c r="O34" s="121">
        <v>0</v>
      </c>
      <c r="P34" s="121">
        <v>37024</v>
      </c>
      <c r="Q34" s="121">
        <f>IF(AND(O34&lt;&gt;"",P34&lt;&gt;""),SUM(O34:P34),"")</f>
        <v>37024</v>
      </c>
      <c r="R34" s="120" t="s">
        <v>399</v>
      </c>
      <c r="S34" s="119" t="s">
        <v>400</v>
      </c>
      <c r="T34" s="121">
        <v>0</v>
      </c>
      <c r="U34" s="121">
        <v>24202</v>
      </c>
      <c r="V34" s="121">
        <f>IF(AND(T34&lt;&gt;"",U34&lt;&gt;""),SUM(T34:U34),"")</f>
        <v>24202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SUM(L35,T35,AB35,AJ35,AR35,AZ35)</f>
        <v>6661</v>
      </c>
      <c r="E35" s="121">
        <f>SUM(M35,U35,AC35,AK35,AS35,BA35)</f>
        <v>56027</v>
      </c>
      <c r="F35" s="121">
        <f>SUM(D35:E35)</f>
        <v>62688</v>
      </c>
      <c r="G35" s="121">
        <f>SUM(O35,W35,AE35,AM35,AU35,BC35)</f>
        <v>0</v>
      </c>
      <c r="H35" s="121">
        <f>SUM(P35,X35,AF35,AN35,AV35,BD35)</f>
        <v>20730</v>
      </c>
      <c r="I35" s="121">
        <f>SUM(G35:H35)</f>
        <v>20730</v>
      </c>
      <c r="J35" s="120" t="s">
        <v>397</v>
      </c>
      <c r="K35" s="119" t="s">
        <v>398</v>
      </c>
      <c r="L35" s="121">
        <v>0</v>
      </c>
      <c r="M35" s="121">
        <v>35335</v>
      </c>
      <c r="N35" s="121">
        <f>IF(AND(L35&lt;&gt;"",M35&lt;&gt;""),SUM(L35:M35),"")</f>
        <v>35335</v>
      </c>
      <c r="O35" s="121">
        <v>0</v>
      </c>
      <c r="P35" s="121">
        <v>20730</v>
      </c>
      <c r="Q35" s="121">
        <f>IF(AND(O35&lt;&gt;"",P35&lt;&gt;""),SUM(O35:P35),"")</f>
        <v>20730</v>
      </c>
      <c r="R35" s="120" t="s">
        <v>399</v>
      </c>
      <c r="S35" s="119" t="s">
        <v>400</v>
      </c>
      <c r="T35" s="121">
        <v>6661</v>
      </c>
      <c r="U35" s="121">
        <v>20692</v>
      </c>
      <c r="V35" s="121">
        <f>IF(AND(T35&lt;&gt;"",U35&lt;&gt;""),SUM(T35:U35),"")</f>
        <v>27353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SUM(L36,T36,AB36,AJ36,AR36,AZ36)</f>
        <v>0</v>
      </c>
      <c r="E36" s="121">
        <f>SUM(M36,U36,AC36,AK36,AS36,BA36)</f>
        <v>9994</v>
      </c>
      <c r="F36" s="121">
        <f>SUM(D36:E36)</f>
        <v>9994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339</v>
      </c>
      <c r="K36" s="119" t="s">
        <v>340</v>
      </c>
      <c r="L36" s="121">
        <v>0</v>
      </c>
      <c r="M36" s="121">
        <v>9994</v>
      </c>
      <c r="N36" s="121">
        <f>IF(AND(L36&lt;&gt;"",M36&lt;&gt;""),SUM(L36:M36),"")</f>
        <v>9994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SUM(L37,T37,AB37,AJ37,AR37,AZ37)</f>
        <v>0</v>
      </c>
      <c r="E37" s="121">
        <f>SUM(M37,U37,AC37,AK37,AS37,BA37)</f>
        <v>46266</v>
      </c>
      <c r="F37" s="121">
        <f>SUM(D37:E37)</f>
        <v>46266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339</v>
      </c>
      <c r="K37" s="119" t="s">
        <v>340</v>
      </c>
      <c r="L37" s="121">
        <v>0</v>
      </c>
      <c r="M37" s="121">
        <v>46266</v>
      </c>
      <c r="N37" s="121">
        <f>IF(AND(L37&lt;&gt;"",M37&lt;&gt;""),SUM(L37:M37),"")</f>
        <v>46266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SUM(L38,T38,AB38,AJ38,AR38,AZ38)</f>
        <v>2151</v>
      </c>
      <c r="E38" s="121">
        <f>SUM(M38,U38,AC38,AK38,AS38,BA38)</f>
        <v>36009</v>
      </c>
      <c r="F38" s="121">
        <f>SUM(D38:E38)</f>
        <v>38160</v>
      </c>
      <c r="G38" s="121">
        <f>SUM(O38,W38,AE38,AM38,AU38,BC38)</f>
        <v>0</v>
      </c>
      <c r="H38" s="121">
        <f>SUM(P38,X38,AF38,AN38,AV38,BD38)</f>
        <v>7691</v>
      </c>
      <c r="I38" s="121">
        <f>SUM(G38:H38)</f>
        <v>7691</v>
      </c>
      <c r="J38" s="120" t="s">
        <v>343</v>
      </c>
      <c r="K38" s="119" t="s">
        <v>344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7691</v>
      </c>
      <c r="Q38" s="121">
        <f>IF(AND(O38&lt;&gt;"",P38&lt;&gt;""),SUM(O38:P38),"")</f>
        <v>7691</v>
      </c>
      <c r="R38" s="120" t="s">
        <v>345</v>
      </c>
      <c r="S38" s="119" t="s">
        <v>346</v>
      </c>
      <c r="T38" s="121">
        <v>2151</v>
      </c>
      <c r="U38" s="121">
        <v>36009</v>
      </c>
      <c r="V38" s="121">
        <f>IF(AND(T38&lt;&gt;"",U38&lt;&gt;""),SUM(T38:U38),"")</f>
        <v>38160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97379</v>
      </c>
      <c r="F39" s="121">
        <f>SUM(D39:E39)</f>
        <v>97379</v>
      </c>
      <c r="G39" s="121">
        <f>SUM(O39,W39,AE39,AM39,AU39,BC39)</f>
        <v>0</v>
      </c>
      <c r="H39" s="121">
        <f>SUM(P39,X39,AF39,AN39,AV39,BD39)</f>
        <v>46082</v>
      </c>
      <c r="I39" s="121">
        <f>SUM(G39:H39)</f>
        <v>46082</v>
      </c>
      <c r="J39" s="120" t="s">
        <v>439</v>
      </c>
      <c r="K39" s="119" t="s">
        <v>440</v>
      </c>
      <c r="L39" s="121">
        <v>0</v>
      </c>
      <c r="M39" s="121">
        <v>36979</v>
      </c>
      <c r="N39" s="121">
        <f>IF(AND(L39&lt;&gt;"",M39&lt;&gt;""),SUM(L39:M39),"")</f>
        <v>36979</v>
      </c>
      <c r="O39" s="121">
        <v>0</v>
      </c>
      <c r="P39" s="121">
        <v>46082</v>
      </c>
      <c r="Q39" s="121">
        <f>IF(AND(O39&lt;&gt;"",P39&lt;&gt;""),SUM(O39:P39),"")</f>
        <v>46082</v>
      </c>
      <c r="R39" s="120" t="s">
        <v>385</v>
      </c>
      <c r="S39" s="119" t="s">
        <v>386</v>
      </c>
      <c r="T39" s="121">
        <v>0</v>
      </c>
      <c r="U39" s="121">
        <v>60400</v>
      </c>
      <c r="V39" s="121">
        <f>IF(AND(T39&lt;&gt;"",U39&lt;&gt;""),SUM(T39:U39),"")</f>
        <v>60400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SUM(L40,T40,AB40,AJ40,AR40,AZ40)</f>
        <v>0</v>
      </c>
      <c r="E40" s="121">
        <f>SUM(M40,U40,AC40,AK40,AS40,BA40)</f>
        <v>63724</v>
      </c>
      <c r="F40" s="121">
        <f>SUM(D40:E40)</f>
        <v>63724</v>
      </c>
      <c r="G40" s="121">
        <f>SUM(O40,W40,AE40,AM40,AU40,BC40)</f>
        <v>0</v>
      </c>
      <c r="H40" s="121">
        <f>SUM(P40,X40,AF40,AN40,AV40,BD40)</f>
        <v>25719</v>
      </c>
      <c r="I40" s="121">
        <f>SUM(G40:H40)</f>
        <v>25719</v>
      </c>
      <c r="J40" s="120" t="s">
        <v>439</v>
      </c>
      <c r="K40" s="119" t="s">
        <v>440</v>
      </c>
      <c r="L40" s="121">
        <v>0</v>
      </c>
      <c r="M40" s="121">
        <v>20639</v>
      </c>
      <c r="N40" s="121">
        <f>IF(AND(L40&lt;&gt;"",M40&lt;&gt;""),SUM(L40:M40),"")</f>
        <v>20639</v>
      </c>
      <c r="O40" s="121">
        <v>0</v>
      </c>
      <c r="P40" s="121">
        <v>25719</v>
      </c>
      <c r="Q40" s="121">
        <f>IF(AND(O40&lt;&gt;"",P40&lt;&gt;""),SUM(O40:P40),"")</f>
        <v>25719</v>
      </c>
      <c r="R40" s="120" t="s">
        <v>385</v>
      </c>
      <c r="S40" s="119" t="s">
        <v>386</v>
      </c>
      <c r="T40" s="121">
        <v>0</v>
      </c>
      <c r="U40" s="121">
        <v>43085</v>
      </c>
      <c r="V40" s="121">
        <f>IF(AND(T40&lt;&gt;"",U40&lt;&gt;""),SUM(T40:U40),"")</f>
        <v>43085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SUM(L41,T41,AB41,AJ41,AR41,AZ41)</f>
        <v>0</v>
      </c>
      <c r="E41" s="121">
        <f>SUM(M41,U41,AC41,AK41,AS41,BA41)</f>
        <v>41212</v>
      </c>
      <c r="F41" s="121">
        <f>SUM(D41:E41)</f>
        <v>41212</v>
      </c>
      <c r="G41" s="121">
        <f>SUM(O41,W41,AE41,AM41,AU41,BC41)</f>
        <v>0</v>
      </c>
      <c r="H41" s="121">
        <f>SUM(P41,X41,AF41,AN41,AV41,BD41)</f>
        <v>31884</v>
      </c>
      <c r="I41" s="121">
        <f>SUM(G41:H41)</f>
        <v>31884</v>
      </c>
      <c r="J41" s="120" t="s">
        <v>365</v>
      </c>
      <c r="K41" s="119" t="s">
        <v>366</v>
      </c>
      <c r="L41" s="121">
        <v>0</v>
      </c>
      <c r="M41" s="121">
        <v>41212</v>
      </c>
      <c r="N41" s="121">
        <f>IF(AND(L41&lt;&gt;"",M41&lt;&gt;""),SUM(L41:M41),"")</f>
        <v>41212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343</v>
      </c>
      <c r="S41" s="119" t="s">
        <v>344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31884</v>
      </c>
      <c r="Y41" s="121">
        <f>IF(AND(W41&lt;&gt;"",X41&lt;&gt;""),SUM(W41:X41),"")</f>
        <v>31884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SUM(L42,T42,AB42,AJ42,AR42,AZ42)</f>
        <v>0</v>
      </c>
      <c r="E42" s="121">
        <f>SUM(M42,U42,AC42,AK42,AS42,BA42)</f>
        <v>51131</v>
      </c>
      <c r="F42" s="121">
        <f>SUM(D42:E42)</f>
        <v>51131</v>
      </c>
      <c r="G42" s="121">
        <f>SUM(O42,W42,AE42,AM42,AU42,BC42)</f>
        <v>4253</v>
      </c>
      <c r="H42" s="121">
        <f>SUM(P42,X42,AF42,AN42,AV42,BD42)</f>
        <v>32128</v>
      </c>
      <c r="I42" s="121">
        <f>SUM(G42:H42)</f>
        <v>36381</v>
      </c>
      <c r="J42" s="120" t="s">
        <v>363</v>
      </c>
      <c r="K42" s="119" t="s">
        <v>364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4253</v>
      </c>
      <c r="P42" s="121">
        <v>32128</v>
      </c>
      <c r="Q42" s="121">
        <f>IF(AND(O42&lt;&gt;"",P42&lt;&gt;""),SUM(O42:P42),"")</f>
        <v>36381</v>
      </c>
      <c r="R42" s="120" t="s">
        <v>365</v>
      </c>
      <c r="S42" s="119" t="s">
        <v>366</v>
      </c>
      <c r="T42" s="121">
        <v>0</v>
      </c>
      <c r="U42" s="121">
        <v>51131</v>
      </c>
      <c r="V42" s="121">
        <f>IF(AND(T42&lt;&gt;"",U42&lt;&gt;""),SUM(T42:U42),"")</f>
        <v>51131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SUM(L43,T43,AB43,AJ43,AR43,AZ43)</f>
        <v>0</v>
      </c>
      <c r="E43" s="121">
        <f>SUM(M43,U43,AC43,AK43,AS43,BA43)</f>
        <v>17689</v>
      </c>
      <c r="F43" s="121">
        <f>SUM(D43:E43)</f>
        <v>17689</v>
      </c>
      <c r="G43" s="121">
        <f>SUM(O43,W43,AE43,AM43,AU43,BC43)</f>
        <v>0</v>
      </c>
      <c r="H43" s="121">
        <f>SUM(P43,X43,AF43,AN43,AV43,BD43)</f>
        <v>12425</v>
      </c>
      <c r="I43" s="121">
        <f>SUM(G43:H43)</f>
        <v>12425</v>
      </c>
      <c r="J43" s="120" t="s">
        <v>365</v>
      </c>
      <c r="K43" s="119" t="s">
        <v>366</v>
      </c>
      <c r="L43" s="121">
        <v>0</v>
      </c>
      <c r="M43" s="121">
        <v>16667</v>
      </c>
      <c r="N43" s="121">
        <f>IF(AND(L43&lt;&gt;"",M43&lt;&gt;""),SUM(L43:M43),"")</f>
        <v>16667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369</v>
      </c>
      <c r="S43" s="119" t="s">
        <v>370</v>
      </c>
      <c r="T43" s="121">
        <v>0</v>
      </c>
      <c r="U43" s="121">
        <v>1022</v>
      </c>
      <c r="V43" s="121">
        <f>IF(AND(T43&lt;&gt;"",U43&lt;&gt;""),SUM(T43:U43),"")</f>
        <v>1022</v>
      </c>
      <c r="W43" s="121">
        <v>0</v>
      </c>
      <c r="X43" s="121">
        <v>12425</v>
      </c>
      <c r="Y43" s="121">
        <f>IF(AND(W43&lt;&gt;"",X43&lt;&gt;""),SUM(W43:X43),"")</f>
        <v>12425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SUM(L44,T44,AB44,AJ44,AR44,AZ44)</f>
        <v>0</v>
      </c>
      <c r="E44" s="121">
        <f>SUM(M44,U44,AC44,AK44,AS44,BA44)</f>
        <v>31682</v>
      </c>
      <c r="F44" s="121">
        <f>SUM(D44:E44)</f>
        <v>31682</v>
      </c>
      <c r="G44" s="121">
        <f>SUM(O44,W44,AE44,AM44,AU44,BC44)</f>
        <v>1655</v>
      </c>
      <c r="H44" s="121">
        <f>SUM(P44,X44,AF44,AN44,AV44,BD44)</f>
        <v>14426</v>
      </c>
      <c r="I44" s="121">
        <f>SUM(G44:H44)</f>
        <v>16081</v>
      </c>
      <c r="J44" s="120" t="s">
        <v>365</v>
      </c>
      <c r="K44" s="119" t="s">
        <v>366</v>
      </c>
      <c r="L44" s="121">
        <v>0</v>
      </c>
      <c r="M44" s="121">
        <v>31682</v>
      </c>
      <c r="N44" s="121">
        <f>IF(AND(L44&lt;&gt;"",M44&lt;&gt;""),SUM(L44:M44),"")</f>
        <v>31682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363</v>
      </c>
      <c r="S44" s="119" t="s">
        <v>364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1655</v>
      </c>
      <c r="X44" s="121">
        <v>14426</v>
      </c>
      <c r="Y44" s="121">
        <f>IF(AND(W44&lt;&gt;"",X44&lt;&gt;""),SUM(W44:X44),"")</f>
        <v>16081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SUM(L45,T45,AB45,AJ45,AR45,AZ45)</f>
        <v>0</v>
      </c>
      <c r="E45" s="121">
        <f>SUM(M45,U45,AC45,AK45,AS45,BA45)</f>
        <v>8393</v>
      </c>
      <c r="F45" s="121">
        <f>SUM(D45:E45)</f>
        <v>8393</v>
      </c>
      <c r="G45" s="121">
        <f>SUM(O45,W45,AE45,AM45,AU45,BC45)</f>
        <v>0</v>
      </c>
      <c r="H45" s="121">
        <f>SUM(P45,X45,AF45,AN45,AV45,BD45)</f>
        <v>3823</v>
      </c>
      <c r="I45" s="121">
        <f>SUM(G45:H45)</f>
        <v>3823</v>
      </c>
      <c r="J45" s="120" t="s">
        <v>365</v>
      </c>
      <c r="K45" s="119" t="s">
        <v>366</v>
      </c>
      <c r="L45" s="121">
        <v>0</v>
      </c>
      <c r="M45" s="121">
        <v>8113</v>
      </c>
      <c r="N45" s="121">
        <f>IF(AND(L45&lt;&gt;"",M45&lt;&gt;""),SUM(L45:M45),"")</f>
        <v>8113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369</v>
      </c>
      <c r="S45" s="119" t="s">
        <v>370</v>
      </c>
      <c r="T45" s="121">
        <v>0</v>
      </c>
      <c r="U45" s="121">
        <v>280</v>
      </c>
      <c r="V45" s="121">
        <f>IF(AND(T45&lt;&gt;"",U45&lt;&gt;""),SUM(T45:U45),"")</f>
        <v>280</v>
      </c>
      <c r="W45" s="121">
        <v>0</v>
      </c>
      <c r="X45" s="121">
        <v>3823</v>
      </c>
      <c r="Y45" s="121">
        <f>IF(AND(W45&lt;&gt;"",X45&lt;&gt;""),SUM(W45:X45),"")</f>
        <v>3823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SUM(L46,T46,AB46,AJ46,AR46,AZ46)</f>
        <v>0</v>
      </c>
      <c r="E46" s="121">
        <f>SUM(M46,U46,AC46,AK46,AS46,BA46)</f>
        <v>18882</v>
      </c>
      <c r="F46" s="121">
        <f>SUM(D46:E46)</f>
        <v>18882</v>
      </c>
      <c r="G46" s="121">
        <f>SUM(O46,W46,AE46,AM46,AU46,BC46)</f>
        <v>0</v>
      </c>
      <c r="H46" s="121">
        <f>SUM(P46,X46,AF46,AN46,AV46,BD46)</f>
        <v>2409</v>
      </c>
      <c r="I46" s="121">
        <f>SUM(G46:H46)</f>
        <v>2409</v>
      </c>
      <c r="J46" s="120" t="s">
        <v>369</v>
      </c>
      <c r="K46" s="119" t="s">
        <v>370</v>
      </c>
      <c r="L46" s="121">
        <v>0</v>
      </c>
      <c r="M46" s="121">
        <v>599</v>
      </c>
      <c r="N46" s="121">
        <f>IF(AND(L46&lt;&gt;"",M46&lt;&gt;""),SUM(L46:M46),"")</f>
        <v>599</v>
      </c>
      <c r="O46" s="121">
        <v>0</v>
      </c>
      <c r="P46" s="121">
        <v>2409</v>
      </c>
      <c r="Q46" s="121">
        <f>IF(AND(O46&lt;&gt;"",P46&lt;&gt;""),SUM(O46:P46),"")</f>
        <v>2409</v>
      </c>
      <c r="R46" s="120" t="s">
        <v>365</v>
      </c>
      <c r="S46" s="119" t="s">
        <v>366</v>
      </c>
      <c r="T46" s="121">
        <v>0</v>
      </c>
      <c r="U46" s="121">
        <v>18283</v>
      </c>
      <c r="V46" s="121">
        <f>IF(AND(T46&lt;&gt;"",U46&lt;&gt;""),SUM(T46:U46),"")</f>
        <v>18283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SUM(L47,T47,AB47,AJ47,AR47,AZ47)</f>
        <v>0</v>
      </c>
      <c r="E47" s="121">
        <f>SUM(M47,U47,AC47,AK47,AS47,BA47)</f>
        <v>26363</v>
      </c>
      <c r="F47" s="121">
        <f>SUM(D47:E47)</f>
        <v>26363</v>
      </c>
      <c r="G47" s="121">
        <f>SUM(O47,W47,AE47,AM47,AU47,BC47)</f>
        <v>0</v>
      </c>
      <c r="H47" s="121">
        <f>SUM(P47,X47,AF47,AN47,AV47,BD47)</f>
        <v>36612</v>
      </c>
      <c r="I47" s="121">
        <f>SUM(G47:H47)</f>
        <v>36612</v>
      </c>
      <c r="J47" s="120" t="s">
        <v>349</v>
      </c>
      <c r="K47" s="119" t="s">
        <v>350</v>
      </c>
      <c r="L47" s="121">
        <v>0</v>
      </c>
      <c r="M47" s="121">
        <v>26363</v>
      </c>
      <c r="N47" s="121">
        <f>IF(AND(L47&lt;&gt;"",M47&lt;&gt;""),SUM(L47:M47),"")</f>
        <v>26363</v>
      </c>
      <c r="O47" s="121">
        <v>0</v>
      </c>
      <c r="P47" s="121">
        <v>36612</v>
      </c>
      <c r="Q47" s="121">
        <f>IF(AND(O47&lt;&gt;"",P47&lt;&gt;""),SUM(O47:P47),"")</f>
        <v>36612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SUM(L48,T48,AB48,AJ48,AR48,AZ48)</f>
        <v>0</v>
      </c>
      <c r="E48" s="121">
        <f>SUM(M48,U48,AC48,AK48,AS48,BA48)</f>
        <v>21623</v>
      </c>
      <c r="F48" s="121">
        <f>SUM(D48:E48)</f>
        <v>21623</v>
      </c>
      <c r="G48" s="121">
        <f>SUM(O48,W48,AE48,AM48,AU48,BC48)</f>
        <v>0</v>
      </c>
      <c r="H48" s="121">
        <f>SUM(P48,X48,AF48,AN48,AV48,BD48)</f>
        <v>22988</v>
      </c>
      <c r="I48" s="121">
        <f>SUM(G48:H48)</f>
        <v>22988</v>
      </c>
      <c r="J48" s="120" t="s">
        <v>349</v>
      </c>
      <c r="K48" s="119" t="s">
        <v>350</v>
      </c>
      <c r="L48" s="121">
        <v>0</v>
      </c>
      <c r="M48" s="121">
        <v>21623</v>
      </c>
      <c r="N48" s="121">
        <f>IF(AND(L48&lt;&gt;"",M48&lt;&gt;""),SUM(L48:M48),"")</f>
        <v>21623</v>
      </c>
      <c r="O48" s="121">
        <v>0</v>
      </c>
      <c r="P48" s="121">
        <v>22988</v>
      </c>
      <c r="Q48" s="121">
        <f>IF(AND(O48&lt;&gt;"",P48&lt;&gt;""),SUM(O48:P48),"")</f>
        <v>22988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SUM(L49,T49,AB49,AJ49,AR49,AZ49)</f>
        <v>0</v>
      </c>
      <c r="E49" s="121">
        <f>SUM(M49,U49,AC49,AK49,AS49,BA49)</f>
        <v>12850</v>
      </c>
      <c r="F49" s="121">
        <f>SUM(D49:E49)</f>
        <v>12850</v>
      </c>
      <c r="G49" s="121">
        <f>SUM(O49,W49,AE49,AM49,AU49,BC49)</f>
        <v>0</v>
      </c>
      <c r="H49" s="121">
        <f>SUM(P49,X49,AF49,AN49,AV49,BD49)</f>
        <v>20795</v>
      </c>
      <c r="I49" s="121">
        <f>SUM(G49:H49)</f>
        <v>20795</v>
      </c>
      <c r="J49" s="120" t="s">
        <v>349</v>
      </c>
      <c r="K49" s="119" t="s">
        <v>350</v>
      </c>
      <c r="L49" s="121">
        <v>0</v>
      </c>
      <c r="M49" s="121">
        <v>8967</v>
      </c>
      <c r="N49" s="121">
        <f>IF(AND(L49&lt;&gt;"",M49&lt;&gt;""),SUM(L49:M49),"")</f>
        <v>8967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461</v>
      </c>
      <c r="S49" s="119" t="s">
        <v>462</v>
      </c>
      <c r="T49" s="121">
        <v>0</v>
      </c>
      <c r="U49" s="121">
        <v>3883</v>
      </c>
      <c r="V49" s="121">
        <f>IF(AND(T49&lt;&gt;"",U49&lt;&gt;""),SUM(T49:U49),"")</f>
        <v>3883</v>
      </c>
      <c r="W49" s="121">
        <v>0</v>
      </c>
      <c r="X49" s="121">
        <v>20795</v>
      </c>
      <c r="Y49" s="121">
        <f>IF(AND(W49&lt;&gt;"",X49&lt;&gt;""),SUM(W49:X49),"")</f>
        <v>20795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SUM(L50,T50,AB50,AJ50,AR50,AZ50)</f>
        <v>0</v>
      </c>
      <c r="E50" s="121">
        <f>SUM(M50,U50,AC50,AK50,AS50,BA50)</f>
        <v>11361</v>
      </c>
      <c r="F50" s="121">
        <f>SUM(D50:E50)</f>
        <v>11361</v>
      </c>
      <c r="G50" s="121">
        <f>SUM(O50,W50,AE50,AM50,AU50,BC50)</f>
        <v>20655</v>
      </c>
      <c r="H50" s="121">
        <f>SUM(P50,X50,AF50,AN50,AV50,BD50)</f>
        <v>32483</v>
      </c>
      <c r="I50" s="121">
        <f>SUM(G50:H50)</f>
        <v>53138</v>
      </c>
      <c r="J50" s="120" t="s">
        <v>465</v>
      </c>
      <c r="K50" s="119" t="s">
        <v>466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20655</v>
      </c>
      <c r="P50" s="121">
        <v>32483</v>
      </c>
      <c r="Q50" s="121">
        <f>IF(AND(O50&lt;&gt;"",P50&lt;&gt;""),SUM(O50:P50),"")</f>
        <v>53138</v>
      </c>
      <c r="R50" s="120" t="s">
        <v>349</v>
      </c>
      <c r="S50" s="119" t="s">
        <v>350</v>
      </c>
      <c r="T50" s="121">
        <v>0</v>
      </c>
      <c r="U50" s="121">
        <v>11361</v>
      </c>
      <c r="V50" s="121">
        <f>IF(AND(T50&lt;&gt;"",U50&lt;&gt;""),SUM(T50:U50),"")</f>
        <v>11361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SUM(L51,T51,AB51,AJ51,AR51,AZ51)</f>
        <v>0</v>
      </c>
      <c r="E51" s="121">
        <f>SUM(M51,U51,AC51,AK51,AS51,BA51)</f>
        <v>3189</v>
      </c>
      <c r="F51" s="121">
        <f>SUM(D51:E51)</f>
        <v>3189</v>
      </c>
      <c r="G51" s="121">
        <f>SUM(O51,W51,AE51,AM51,AU51,BC51)</f>
        <v>3985</v>
      </c>
      <c r="H51" s="121">
        <f>SUM(P51,X51,AF51,AN51,AV51,BD51)</f>
        <v>1879</v>
      </c>
      <c r="I51" s="121">
        <f>SUM(G51:H51)</f>
        <v>5864</v>
      </c>
      <c r="J51" s="120" t="s">
        <v>465</v>
      </c>
      <c r="K51" s="119" t="s">
        <v>466</v>
      </c>
      <c r="L51" s="121">
        <v>0</v>
      </c>
      <c r="M51" s="121">
        <v>0</v>
      </c>
      <c r="N51" s="121">
        <f>IF(AND(L51&lt;&gt;"",M51&lt;&gt;""),SUM(L51:M51),"")</f>
        <v>0</v>
      </c>
      <c r="O51" s="121">
        <v>3985</v>
      </c>
      <c r="P51" s="121">
        <v>1879</v>
      </c>
      <c r="Q51" s="121">
        <f>IF(AND(O51&lt;&gt;"",P51&lt;&gt;""),SUM(O51:P51),"")</f>
        <v>5864</v>
      </c>
      <c r="R51" s="120" t="s">
        <v>349</v>
      </c>
      <c r="S51" s="119" t="s">
        <v>350</v>
      </c>
      <c r="T51" s="121">
        <v>0</v>
      </c>
      <c r="U51" s="121">
        <v>3189</v>
      </c>
      <c r="V51" s="121">
        <f>IF(AND(T51&lt;&gt;"",U51&lt;&gt;""),SUM(T51:U51),"")</f>
        <v>3189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SUM(L52,T52,AB52,AJ52,AR52,AZ52)</f>
        <v>2525</v>
      </c>
      <c r="E52" s="121">
        <f>SUM(M52,U52,AC52,AK52,AS52,BA52)</f>
        <v>21442</v>
      </c>
      <c r="F52" s="121">
        <f>SUM(D52:E52)</f>
        <v>23967</v>
      </c>
      <c r="G52" s="121">
        <f>SUM(O52,W52,AE52,AM52,AU52,BC52)</f>
        <v>0</v>
      </c>
      <c r="H52" s="121">
        <f>SUM(P52,X52,AF52,AN52,AV52,BD52)</f>
        <v>4738</v>
      </c>
      <c r="I52" s="121">
        <f>SUM(G52:H52)</f>
        <v>4738</v>
      </c>
      <c r="J52" s="120" t="s">
        <v>471</v>
      </c>
      <c r="K52" s="119" t="s">
        <v>472</v>
      </c>
      <c r="L52" s="121">
        <v>2525</v>
      </c>
      <c r="M52" s="121">
        <v>21442</v>
      </c>
      <c r="N52" s="121">
        <f>IF(AND(L52&lt;&gt;"",M52&lt;&gt;""),SUM(L52:M52),"")</f>
        <v>23967</v>
      </c>
      <c r="O52" s="121">
        <v>0</v>
      </c>
      <c r="P52" s="121">
        <v>4738</v>
      </c>
      <c r="Q52" s="121">
        <f>IF(AND(O52&lt;&gt;"",P52&lt;&gt;""),SUM(O52:P52),"")</f>
        <v>4738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SUM(L53,T53,AB53,AJ53,AR53,AZ53)</f>
        <v>0</v>
      </c>
      <c r="E53" s="121">
        <f>SUM(M53,U53,AC53,AK53,AS53,BA53)</f>
        <v>9192</v>
      </c>
      <c r="F53" s="121">
        <f>SUM(D53:E53)</f>
        <v>9192</v>
      </c>
      <c r="G53" s="121">
        <f>SUM(O53,W53,AE53,AM53,AU53,BC53)</f>
        <v>0</v>
      </c>
      <c r="H53" s="121">
        <f>SUM(P53,X53,AF53,AN53,AV53,BD53)</f>
        <v>20185</v>
      </c>
      <c r="I53" s="121">
        <f>SUM(G53:H53)</f>
        <v>20185</v>
      </c>
      <c r="J53" s="120" t="s">
        <v>349</v>
      </c>
      <c r="K53" s="119" t="s">
        <v>350</v>
      </c>
      <c r="L53" s="121">
        <v>0</v>
      </c>
      <c r="M53" s="121">
        <v>7266</v>
      </c>
      <c r="N53" s="121">
        <f>IF(AND(L53&lt;&gt;"",M53&lt;&gt;""),SUM(L53:M53),"")</f>
        <v>7266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461</v>
      </c>
      <c r="S53" s="119" t="s">
        <v>462</v>
      </c>
      <c r="T53" s="121">
        <v>0</v>
      </c>
      <c r="U53" s="121">
        <v>1926</v>
      </c>
      <c r="V53" s="121">
        <f>IF(AND(T53&lt;&gt;"",U53&lt;&gt;""),SUM(T53:U53),"")</f>
        <v>1926</v>
      </c>
      <c r="W53" s="121">
        <v>0</v>
      </c>
      <c r="X53" s="121">
        <v>20185</v>
      </c>
      <c r="Y53" s="121">
        <f>IF(AND(W53&lt;&gt;"",X53&lt;&gt;""),SUM(W53:X53),"")</f>
        <v>20185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SUM(L54,T54,AB54,AJ54,AR54,AZ54)</f>
        <v>0</v>
      </c>
      <c r="E54" s="121">
        <f>SUM(M54,U54,AC54,AK54,AS54,BA54)</f>
        <v>5248</v>
      </c>
      <c r="F54" s="121">
        <f>SUM(D54:E54)</f>
        <v>5248</v>
      </c>
      <c r="G54" s="121">
        <f>SUM(O54,W54,AE54,AM54,AU54,BC54)</f>
        <v>0</v>
      </c>
      <c r="H54" s="121">
        <f>SUM(P54,X54,AF54,AN54,AV54,BD54)</f>
        <v>4255</v>
      </c>
      <c r="I54" s="121">
        <f>SUM(G54:H54)</f>
        <v>4255</v>
      </c>
      <c r="J54" s="120" t="s">
        <v>461</v>
      </c>
      <c r="K54" s="119" t="s">
        <v>462</v>
      </c>
      <c r="L54" s="121">
        <v>0</v>
      </c>
      <c r="M54" s="121">
        <v>1737</v>
      </c>
      <c r="N54" s="121">
        <f>IF(AND(L54&lt;&gt;"",M54&lt;&gt;""),SUM(L54:M54),"")</f>
        <v>1737</v>
      </c>
      <c r="O54" s="121">
        <v>0</v>
      </c>
      <c r="P54" s="121">
        <v>4255</v>
      </c>
      <c r="Q54" s="121">
        <f>IF(AND(O54&lt;&gt;"",P54&lt;&gt;""),SUM(O54:P54),"")</f>
        <v>4255</v>
      </c>
      <c r="R54" s="120" t="s">
        <v>349</v>
      </c>
      <c r="S54" s="119" t="s">
        <v>350</v>
      </c>
      <c r="T54" s="121">
        <v>0</v>
      </c>
      <c r="U54" s="121">
        <v>3511</v>
      </c>
      <c r="V54" s="121">
        <f>IF(AND(T54&lt;&gt;"",U54&lt;&gt;""),SUM(T54:U54),"")</f>
        <v>3511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SUM(L55,T55,AB55,AJ55,AR55,AZ55)</f>
        <v>0</v>
      </c>
      <c r="E55" s="121">
        <f>SUM(M55,U55,AC55,AK55,AS55,BA55)</f>
        <v>9072</v>
      </c>
      <c r="F55" s="121">
        <f>SUM(D55:E55)</f>
        <v>9072</v>
      </c>
      <c r="G55" s="121">
        <f>SUM(O55,W55,AE55,AM55,AU55,BC55)</f>
        <v>0</v>
      </c>
      <c r="H55" s="121">
        <f>SUM(P55,X55,AF55,AN55,AV55,BD55)</f>
        <v>4951</v>
      </c>
      <c r="I55" s="121">
        <f>SUM(G55:H55)</f>
        <v>4951</v>
      </c>
      <c r="J55" s="120" t="s">
        <v>461</v>
      </c>
      <c r="K55" s="119" t="s">
        <v>462</v>
      </c>
      <c r="L55" s="121">
        <v>0</v>
      </c>
      <c r="M55" s="121">
        <v>4060</v>
      </c>
      <c r="N55" s="121">
        <f>IF(AND(L55&lt;&gt;"",M55&lt;&gt;""),SUM(L55:M55),"")</f>
        <v>4060</v>
      </c>
      <c r="O55" s="121">
        <v>0</v>
      </c>
      <c r="P55" s="121">
        <v>4951</v>
      </c>
      <c r="Q55" s="121">
        <f>IF(AND(O55&lt;&gt;"",P55&lt;&gt;""),SUM(O55:P55),"")</f>
        <v>4951</v>
      </c>
      <c r="R55" s="120" t="s">
        <v>349</v>
      </c>
      <c r="S55" s="119" t="s">
        <v>350</v>
      </c>
      <c r="T55" s="121">
        <v>0</v>
      </c>
      <c r="U55" s="121">
        <v>5012</v>
      </c>
      <c r="V55" s="121">
        <f>IF(AND(T55&lt;&gt;"",U55&lt;&gt;""),SUM(T55:U55),"")</f>
        <v>5012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SUM(L56,T56,AB56,AJ56,AR56,AZ56)</f>
        <v>0</v>
      </c>
      <c r="E56" s="121">
        <f>SUM(M56,U56,AC56,AK56,AS56,BA56)</f>
        <v>6368</v>
      </c>
      <c r="F56" s="121">
        <f>SUM(D56:E56)</f>
        <v>6368</v>
      </c>
      <c r="G56" s="121">
        <f>SUM(O56,W56,AE56,AM56,AU56,BC56)</f>
        <v>0</v>
      </c>
      <c r="H56" s="121">
        <f>SUM(P56,X56,AF56,AN56,AV56,BD56)</f>
        <v>10309</v>
      </c>
      <c r="I56" s="121">
        <f>SUM(G56:H56)</f>
        <v>10309</v>
      </c>
      <c r="J56" s="120" t="s">
        <v>461</v>
      </c>
      <c r="K56" s="119" t="s">
        <v>481</v>
      </c>
      <c r="L56" s="121">
        <v>0</v>
      </c>
      <c r="M56" s="121">
        <v>1933</v>
      </c>
      <c r="N56" s="121">
        <f>IF(AND(L56&lt;&gt;"",M56&lt;&gt;""),SUM(L56:M56),"")</f>
        <v>1933</v>
      </c>
      <c r="O56" s="121">
        <v>0</v>
      </c>
      <c r="P56" s="121">
        <v>10309</v>
      </c>
      <c r="Q56" s="121">
        <f>IF(AND(O56&lt;&gt;"",P56&lt;&gt;""),SUM(O56:P56),"")</f>
        <v>10309</v>
      </c>
      <c r="R56" s="120" t="s">
        <v>349</v>
      </c>
      <c r="S56" s="119" t="s">
        <v>350</v>
      </c>
      <c r="T56" s="121">
        <v>0</v>
      </c>
      <c r="U56" s="121">
        <v>4435</v>
      </c>
      <c r="V56" s="121">
        <f>IF(AND(T56&lt;&gt;"",U56&lt;&gt;""),SUM(T56:U56),"")</f>
        <v>4435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SUM(L57,T57,AB57,AJ57,AR57,AZ57)</f>
        <v>0</v>
      </c>
      <c r="E57" s="121">
        <f>SUM(M57,U57,AC57,AK57,AS57,BA57)</f>
        <v>13787</v>
      </c>
      <c r="F57" s="121">
        <f>SUM(D57:E57)</f>
        <v>13787</v>
      </c>
      <c r="G57" s="121">
        <f>SUM(O57,W57,AE57,AM57,AU57,BC57)</f>
        <v>0</v>
      </c>
      <c r="H57" s="121">
        <f>SUM(P57,X57,AF57,AN57,AV57,BD57)</f>
        <v>10743</v>
      </c>
      <c r="I57" s="121">
        <f>SUM(G57:H57)</f>
        <v>10743</v>
      </c>
      <c r="J57" s="120" t="s">
        <v>349</v>
      </c>
      <c r="K57" s="119" t="s">
        <v>350</v>
      </c>
      <c r="L57" s="121">
        <v>0</v>
      </c>
      <c r="M57" s="121">
        <v>13787</v>
      </c>
      <c r="N57" s="121">
        <f>IF(AND(L57&lt;&gt;"",M57&lt;&gt;""),SUM(L57:M57),"")</f>
        <v>13787</v>
      </c>
      <c r="O57" s="121">
        <v>0</v>
      </c>
      <c r="P57" s="121">
        <v>10743</v>
      </c>
      <c r="Q57" s="121">
        <f>IF(AND(O57&lt;&gt;"",P57&lt;&gt;""),SUM(O57:P57),"")</f>
        <v>10743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SUM(L58,T58,AB58,AJ58,AR58,AZ58)</f>
        <v>0</v>
      </c>
      <c r="E58" s="121">
        <f>SUM(M58,U58,AC58,AK58,AS58,BA58)</f>
        <v>11882</v>
      </c>
      <c r="F58" s="121">
        <f>SUM(D58:E58)</f>
        <v>11882</v>
      </c>
      <c r="G58" s="121">
        <f>SUM(O58,W58,AE58,AM58,AU58,BC58)</f>
        <v>0</v>
      </c>
      <c r="H58" s="121">
        <f>SUM(P58,X58,AF58,AN58,AV58,BD58)</f>
        <v>12779</v>
      </c>
      <c r="I58" s="121">
        <f>SUM(G58:H58)</f>
        <v>12779</v>
      </c>
      <c r="J58" s="120" t="s">
        <v>349</v>
      </c>
      <c r="K58" s="119" t="s">
        <v>350</v>
      </c>
      <c r="L58" s="121">
        <v>0</v>
      </c>
      <c r="M58" s="121">
        <v>11882</v>
      </c>
      <c r="N58" s="121">
        <f>IF(AND(L58&lt;&gt;"",M58&lt;&gt;""),SUM(L58:M58),"")</f>
        <v>11882</v>
      </c>
      <c r="O58" s="121">
        <v>0</v>
      </c>
      <c r="P58" s="121">
        <v>12779</v>
      </c>
      <c r="Q58" s="121">
        <f>IF(AND(O58&lt;&gt;"",P58&lt;&gt;""),SUM(O58:P58),"")</f>
        <v>12779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SUM(L59,T59,AB59,AJ59,AR59,AZ59)</f>
        <v>0</v>
      </c>
      <c r="E59" s="121">
        <f>SUM(M59,U59,AC59,AK59,AS59,BA59)</f>
        <v>3576</v>
      </c>
      <c r="F59" s="121">
        <f>SUM(D59:E59)</f>
        <v>3576</v>
      </c>
      <c r="G59" s="121">
        <f>SUM(O59,W59,AE59,AM59,AU59,BC59)</f>
        <v>0</v>
      </c>
      <c r="H59" s="121">
        <f>SUM(P59,X59,AF59,AN59,AV59,BD59)</f>
        <v>8691</v>
      </c>
      <c r="I59" s="121">
        <f>SUM(G59:H59)</f>
        <v>8691</v>
      </c>
      <c r="J59" s="120" t="s">
        <v>349</v>
      </c>
      <c r="K59" s="119" t="s">
        <v>350</v>
      </c>
      <c r="L59" s="121">
        <v>0</v>
      </c>
      <c r="M59" s="121">
        <v>3576</v>
      </c>
      <c r="N59" s="121">
        <f>IF(AND(L59&lt;&gt;"",M59&lt;&gt;""),SUM(L59:M59),"")</f>
        <v>3576</v>
      </c>
      <c r="O59" s="121">
        <v>0</v>
      </c>
      <c r="P59" s="121">
        <v>8691</v>
      </c>
      <c r="Q59" s="121">
        <f>IF(AND(O59&lt;&gt;"",P59&lt;&gt;""),SUM(O59:P59),"")</f>
        <v>8691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SUM(L60,T60,AB60,AJ60,AR60,AZ60)</f>
        <v>3271</v>
      </c>
      <c r="E60" s="121">
        <f>SUM(M60,U60,AC60,AK60,AS60,BA60)</f>
        <v>62719</v>
      </c>
      <c r="F60" s="121">
        <f>SUM(D60:E60)</f>
        <v>65990</v>
      </c>
      <c r="G60" s="121">
        <f>SUM(O60,W60,AE60,AM60,AU60,BC60)</f>
        <v>0</v>
      </c>
      <c r="H60" s="121">
        <f>SUM(P60,X60,AF60,AN60,AV60,BD60)</f>
        <v>17783</v>
      </c>
      <c r="I60" s="121">
        <f>SUM(G60:H60)</f>
        <v>17783</v>
      </c>
      <c r="J60" s="120" t="s">
        <v>490</v>
      </c>
      <c r="K60" s="119" t="s">
        <v>491</v>
      </c>
      <c r="L60" s="121">
        <v>3271</v>
      </c>
      <c r="M60" s="121">
        <v>62719</v>
      </c>
      <c r="N60" s="121">
        <f>IF(AND(L60&lt;&gt;"",M60&lt;&gt;""),SUM(L60:M60),"")</f>
        <v>65990</v>
      </c>
      <c r="O60" s="121">
        <v>0</v>
      </c>
      <c r="P60" s="121">
        <v>17783</v>
      </c>
      <c r="Q60" s="121">
        <f>IF(AND(O60&lt;&gt;"",P60&lt;&gt;""),SUM(O60:P60),"")</f>
        <v>17783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SUM(L61,T61,AB61,AJ61,AR61,AZ61)</f>
        <v>3071</v>
      </c>
      <c r="E61" s="121">
        <f>SUM(M61,U61,AC61,AK61,AS61,BA61)</f>
        <v>57127</v>
      </c>
      <c r="F61" s="121">
        <f>SUM(D61:E61)</f>
        <v>60198</v>
      </c>
      <c r="G61" s="121">
        <f>SUM(O61,W61,AE61,AM61,AU61,BC61)</f>
        <v>0</v>
      </c>
      <c r="H61" s="121">
        <f>SUM(P61,X61,AF61,AN61,AV61,BD61)</f>
        <v>31454</v>
      </c>
      <c r="I61" s="121">
        <f>SUM(G61:H61)</f>
        <v>31454</v>
      </c>
      <c r="J61" s="120" t="s">
        <v>490</v>
      </c>
      <c r="K61" s="119" t="s">
        <v>491</v>
      </c>
      <c r="L61" s="121">
        <v>3071</v>
      </c>
      <c r="M61" s="121">
        <v>57127</v>
      </c>
      <c r="N61" s="121">
        <f>IF(AND(L61&lt;&gt;"",M61&lt;&gt;""),SUM(L61:M61),"")</f>
        <v>60198</v>
      </c>
      <c r="O61" s="121">
        <v>0</v>
      </c>
      <c r="P61" s="121">
        <v>31454</v>
      </c>
      <c r="Q61" s="121">
        <f>IF(AND(O61&lt;&gt;"",P61&lt;&gt;""),SUM(O61:P61),"")</f>
        <v>31454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SUM(L62,T62,AB62,AJ62,AR62,AZ62)</f>
        <v>2296</v>
      </c>
      <c r="E62" s="121">
        <f>SUM(M62,U62,AC62,AK62,AS62,BA62)</f>
        <v>37994</v>
      </c>
      <c r="F62" s="121">
        <f>SUM(D62:E62)</f>
        <v>40290</v>
      </c>
      <c r="G62" s="121">
        <f>SUM(O62,W62,AE62,AM62,AU62,BC62)</f>
        <v>0</v>
      </c>
      <c r="H62" s="121">
        <f>SUM(P62,X62,AF62,AN62,AV62,BD62)</f>
        <v>10185</v>
      </c>
      <c r="I62" s="121">
        <f>SUM(G62:H62)</f>
        <v>10185</v>
      </c>
      <c r="J62" s="120" t="s">
        <v>490</v>
      </c>
      <c r="K62" s="119" t="s">
        <v>491</v>
      </c>
      <c r="L62" s="121">
        <v>2296</v>
      </c>
      <c r="M62" s="121">
        <v>37994</v>
      </c>
      <c r="N62" s="121">
        <f>IF(AND(L62&lt;&gt;"",M62&lt;&gt;""),SUM(L62:M62),"")</f>
        <v>40290</v>
      </c>
      <c r="O62" s="121">
        <v>0</v>
      </c>
      <c r="P62" s="121">
        <v>10185</v>
      </c>
      <c r="Q62" s="121">
        <f>IF(AND(O62&lt;&gt;"",P62&lt;&gt;""),SUM(O62:P62),"")</f>
        <v>10185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SUM(L63,T63,AB63,AJ63,AR63,AZ63)</f>
        <v>1130</v>
      </c>
      <c r="E63" s="121">
        <f>SUM(M63,U63,AC63,AK63,AS63,BA63)</f>
        <v>17949</v>
      </c>
      <c r="F63" s="121">
        <f>SUM(D63:E63)</f>
        <v>19079</v>
      </c>
      <c r="G63" s="121">
        <f>SUM(O63,W63,AE63,AM63,AU63,BC63)</f>
        <v>0</v>
      </c>
      <c r="H63" s="121">
        <f>SUM(P63,X63,AF63,AN63,AV63,BD63)</f>
        <v>6778</v>
      </c>
      <c r="I63" s="121">
        <f>SUM(G63:H63)</f>
        <v>6778</v>
      </c>
      <c r="J63" s="120" t="s">
        <v>490</v>
      </c>
      <c r="K63" s="119" t="s">
        <v>491</v>
      </c>
      <c r="L63" s="121">
        <v>1130</v>
      </c>
      <c r="M63" s="121">
        <v>17949</v>
      </c>
      <c r="N63" s="121">
        <f>IF(AND(L63&lt;&gt;"",M63&lt;&gt;""),SUM(L63:M63),"")</f>
        <v>19079</v>
      </c>
      <c r="O63" s="121">
        <v>0</v>
      </c>
      <c r="P63" s="121">
        <v>6778</v>
      </c>
      <c r="Q63" s="121">
        <f>IF(AND(O63&lt;&gt;"",P63&lt;&gt;""),SUM(O63:P63),"")</f>
        <v>6778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SUM(L64,T64,AB64,AJ64,AR64,AZ64)</f>
        <v>2799</v>
      </c>
      <c r="E64" s="121">
        <f>SUM(M64,U64,AC64,AK64,AS64,BA64)</f>
        <v>52048</v>
      </c>
      <c r="F64" s="121">
        <f>SUM(D64:E64)</f>
        <v>54847</v>
      </c>
      <c r="G64" s="121">
        <f>SUM(O64,W64,AE64,AM64,AU64,BC64)</f>
        <v>0</v>
      </c>
      <c r="H64" s="121">
        <f>SUM(P64,X64,AF64,AN64,AV64,BD64)</f>
        <v>15669</v>
      </c>
      <c r="I64" s="121">
        <f>SUM(G64:H64)</f>
        <v>15669</v>
      </c>
      <c r="J64" s="120" t="s">
        <v>490</v>
      </c>
      <c r="K64" s="119" t="s">
        <v>491</v>
      </c>
      <c r="L64" s="121">
        <v>2799</v>
      </c>
      <c r="M64" s="121">
        <v>52048</v>
      </c>
      <c r="N64" s="121">
        <f>IF(AND(L64&lt;&gt;"",M64&lt;&gt;""),SUM(L64:M64),"")</f>
        <v>54847</v>
      </c>
      <c r="O64" s="121">
        <v>0</v>
      </c>
      <c r="P64" s="121">
        <v>15669</v>
      </c>
      <c r="Q64" s="121">
        <f>IF(AND(O64&lt;&gt;"",P64&lt;&gt;""),SUM(O64:P64),"")</f>
        <v>15669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SUM(L65,T65,AB65,AJ65,AR65,AZ65)</f>
        <v>7270</v>
      </c>
      <c r="E65" s="121">
        <f>SUM(M65,U65,AC65,AK65,AS65,BA65)</f>
        <v>190186</v>
      </c>
      <c r="F65" s="121">
        <f>SUM(D65:E65)</f>
        <v>197456</v>
      </c>
      <c r="G65" s="121">
        <f>SUM(O65,W65,AE65,AM65,AU65,BC65)</f>
        <v>0</v>
      </c>
      <c r="H65" s="121">
        <f>SUM(P65,X65,AF65,AN65,AV65,BD65)</f>
        <v>42640</v>
      </c>
      <c r="I65" s="121">
        <f>SUM(G65:H65)</f>
        <v>42640</v>
      </c>
      <c r="J65" s="120" t="s">
        <v>490</v>
      </c>
      <c r="K65" s="119" t="s">
        <v>491</v>
      </c>
      <c r="L65" s="121">
        <v>7270</v>
      </c>
      <c r="M65" s="121">
        <v>190186</v>
      </c>
      <c r="N65" s="121">
        <f>IF(AND(L65&lt;&gt;"",M65&lt;&gt;""),SUM(L65:M65),"")</f>
        <v>197456</v>
      </c>
      <c r="O65" s="121">
        <v>0</v>
      </c>
      <c r="P65" s="121">
        <v>42640</v>
      </c>
      <c r="Q65" s="121">
        <f>IF(AND(O65&lt;&gt;"",P65&lt;&gt;""),SUM(O65:P65),"")</f>
        <v>42640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SUM(L66,T66,AB66,AJ66,AR66,AZ66)</f>
        <v>257</v>
      </c>
      <c r="E66" s="121">
        <f>SUM(M66,U66,AC66,AK66,AS66,BA66)</f>
        <v>11664</v>
      </c>
      <c r="F66" s="121">
        <f>SUM(D66:E66)</f>
        <v>11921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 t="s">
        <v>409</v>
      </c>
      <c r="K66" s="119" t="s">
        <v>410</v>
      </c>
      <c r="L66" s="121">
        <v>257</v>
      </c>
      <c r="M66" s="121">
        <v>11664</v>
      </c>
      <c r="N66" s="121">
        <f>IF(AND(L66&lt;&gt;"",M66&lt;&gt;""),SUM(L66:M66),"")</f>
        <v>11921</v>
      </c>
      <c r="O66" s="121">
        <v>0</v>
      </c>
      <c r="P66" s="121">
        <v>0</v>
      </c>
      <c r="Q66" s="121">
        <f>IF(AND(O66&lt;&gt;"",P66&lt;&gt;""),SUM(O66:P66),"")</f>
        <v>0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22</v>
      </c>
      <c r="B67" s="120" t="s">
        <v>504</v>
      </c>
      <c r="C67" s="119" t="s">
        <v>505</v>
      </c>
      <c r="D67" s="121">
        <f>SUM(L67,T67,AB67,AJ67,AR67,AZ67)</f>
        <v>209</v>
      </c>
      <c r="E67" s="121">
        <f>SUM(M67,U67,AC67,AK67,AS67,BA67)</f>
        <v>9482</v>
      </c>
      <c r="F67" s="121">
        <f>SUM(D67:E67)</f>
        <v>9691</v>
      </c>
      <c r="G67" s="121">
        <f>SUM(O67,W67,AE67,AM67,AU67,BC67)</f>
        <v>0</v>
      </c>
      <c r="H67" s="121">
        <f>SUM(P67,X67,AF67,AN67,AV67,BD67)</f>
        <v>7628</v>
      </c>
      <c r="I67" s="121">
        <f>SUM(G67:H67)</f>
        <v>7628</v>
      </c>
      <c r="J67" s="120" t="s">
        <v>409</v>
      </c>
      <c r="K67" s="119" t="s">
        <v>410</v>
      </c>
      <c r="L67" s="121">
        <v>209</v>
      </c>
      <c r="M67" s="121">
        <v>9482</v>
      </c>
      <c r="N67" s="121">
        <f>IF(AND(L67&lt;&gt;"",M67&lt;&gt;""),SUM(L67:M67),"")</f>
        <v>9691</v>
      </c>
      <c r="O67" s="121">
        <v>0</v>
      </c>
      <c r="P67" s="121">
        <v>7628</v>
      </c>
      <c r="Q67" s="121">
        <f>IF(AND(O67&lt;&gt;"",P67&lt;&gt;""),SUM(O67:P67),"")</f>
        <v>7628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22</v>
      </c>
      <c r="B68" s="120" t="s">
        <v>506</v>
      </c>
      <c r="C68" s="119" t="s">
        <v>507</v>
      </c>
      <c r="D68" s="121">
        <f>SUM(L68,T68,AB68,AJ68,AR68,AZ68)</f>
        <v>744</v>
      </c>
      <c r="E68" s="121">
        <f>SUM(M68,U68,AC68,AK68,AS68,BA68)</f>
        <v>24034</v>
      </c>
      <c r="F68" s="121">
        <f>SUM(D68:E68)</f>
        <v>24778</v>
      </c>
      <c r="G68" s="121">
        <f>SUM(O68,W68,AE68,AM68,AU68,BC68)</f>
        <v>0</v>
      </c>
      <c r="H68" s="121">
        <f>SUM(P68,X68,AF68,AN68,AV68,BD68)</f>
        <v>9793</v>
      </c>
      <c r="I68" s="121">
        <f>SUM(G68:H68)</f>
        <v>9793</v>
      </c>
      <c r="J68" s="120" t="s">
        <v>335</v>
      </c>
      <c r="K68" s="119" t="s">
        <v>390</v>
      </c>
      <c r="L68" s="121">
        <v>744</v>
      </c>
      <c r="M68" s="121">
        <v>24034</v>
      </c>
      <c r="N68" s="121">
        <f>IF(AND(L68&lt;&gt;"",M68&lt;&gt;""),SUM(L68:M68),"")</f>
        <v>24778</v>
      </c>
      <c r="O68" s="121">
        <v>0</v>
      </c>
      <c r="P68" s="121">
        <v>9793</v>
      </c>
      <c r="Q68" s="121">
        <f>IF(AND(O68&lt;&gt;"",P68&lt;&gt;""),SUM(O68:P68),"")</f>
        <v>9793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22</v>
      </c>
      <c r="B69" s="120" t="s">
        <v>508</v>
      </c>
      <c r="C69" s="119" t="s">
        <v>509</v>
      </c>
      <c r="D69" s="121">
        <f>SUM(L69,T69,AB69,AJ69,AR69,AZ69)</f>
        <v>0</v>
      </c>
      <c r="E69" s="121">
        <f>SUM(M69,U69,AC69,AK69,AS69,BA69)</f>
        <v>12273</v>
      </c>
      <c r="F69" s="121">
        <f>SUM(D69:E69)</f>
        <v>12273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 t="s">
        <v>335</v>
      </c>
      <c r="K69" s="119" t="s">
        <v>390</v>
      </c>
      <c r="L69" s="121">
        <v>0</v>
      </c>
      <c r="M69" s="121">
        <v>12273</v>
      </c>
      <c r="N69" s="121">
        <f>IF(AND(L69&lt;&gt;"",M69&lt;&gt;""),SUM(L69:M69),"")</f>
        <v>12273</v>
      </c>
      <c r="O69" s="121">
        <v>0</v>
      </c>
      <c r="P69" s="121">
        <v>0</v>
      </c>
      <c r="Q69" s="121">
        <f>IF(AND(O69&lt;&gt;"",P69&lt;&gt;""),SUM(O69:P69),"")</f>
        <v>0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22</v>
      </c>
      <c r="B70" s="120" t="s">
        <v>510</v>
      </c>
      <c r="C70" s="119" t="s">
        <v>511</v>
      </c>
      <c r="D70" s="121">
        <f>SUM(L70,T70,AB70,AJ70,AR70,AZ70)</f>
        <v>331</v>
      </c>
      <c r="E70" s="121">
        <f>SUM(M70,U70,AC70,AK70,AS70,BA70)</f>
        <v>15028</v>
      </c>
      <c r="F70" s="121">
        <f>SUM(D70:E70)</f>
        <v>15359</v>
      </c>
      <c r="G70" s="121">
        <f>SUM(O70,W70,AE70,AM70,AU70,BC70)</f>
        <v>0</v>
      </c>
      <c r="H70" s="121">
        <f>SUM(P70,X70,AF70,AN70,AV70,BD70)</f>
        <v>15882</v>
      </c>
      <c r="I70" s="121">
        <f>SUM(G70:H70)</f>
        <v>15882</v>
      </c>
      <c r="J70" s="120" t="s">
        <v>409</v>
      </c>
      <c r="K70" s="119" t="s">
        <v>410</v>
      </c>
      <c r="L70" s="121">
        <v>331</v>
      </c>
      <c r="M70" s="121">
        <v>15028</v>
      </c>
      <c r="N70" s="121">
        <f>IF(AND(L70&lt;&gt;"",M70&lt;&gt;""),SUM(L70:M70),"")</f>
        <v>15359</v>
      </c>
      <c r="O70" s="121">
        <v>0</v>
      </c>
      <c r="P70" s="121">
        <v>15882</v>
      </c>
      <c r="Q70" s="121">
        <f>IF(AND(O70&lt;&gt;"",P70&lt;&gt;""),SUM(O70:P70),"")</f>
        <v>15882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22</v>
      </c>
      <c r="B71" s="120" t="s">
        <v>512</v>
      </c>
      <c r="C71" s="119" t="s">
        <v>513</v>
      </c>
      <c r="D71" s="121">
        <f>SUM(L71,T71,AB71,AJ71,AR71,AZ71)</f>
        <v>653</v>
      </c>
      <c r="E71" s="121">
        <f>SUM(M71,U71,AC71,AK71,AS71,BA71)</f>
        <v>29590</v>
      </c>
      <c r="F71" s="121">
        <f>SUM(D71:E71)</f>
        <v>30243</v>
      </c>
      <c r="G71" s="121">
        <f>SUM(O71,W71,AE71,AM71,AU71,BC71)</f>
        <v>0</v>
      </c>
      <c r="H71" s="121">
        <f>SUM(P71,X71,AF71,AN71,AV71,BD71)</f>
        <v>9718</v>
      </c>
      <c r="I71" s="121">
        <f>SUM(G71:H71)</f>
        <v>9718</v>
      </c>
      <c r="J71" s="120" t="s">
        <v>409</v>
      </c>
      <c r="K71" s="119" t="s">
        <v>410</v>
      </c>
      <c r="L71" s="121">
        <v>653</v>
      </c>
      <c r="M71" s="121">
        <v>29590</v>
      </c>
      <c r="N71" s="121">
        <f>IF(AND(L71&lt;&gt;"",M71&lt;&gt;""),SUM(L71:M71),"")</f>
        <v>30243</v>
      </c>
      <c r="O71" s="121">
        <v>0</v>
      </c>
      <c r="P71" s="121">
        <v>9718</v>
      </c>
      <c r="Q71" s="121">
        <f>IF(AND(O71&lt;&gt;"",P71&lt;&gt;""),SUM(O71:P71),"")</f>
        <v>9718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22</v>
      </c>
      <c r="B72" s="120" t="s">
        <v>514</v>
      </c>
      <c r="C72" s="119" t="s">
        <v>515</v>
      </c>
      <c r="D72" s="121">
        <f>SUM(L72,T72,AB72,AJ72,AR72,AZ72)</f>
        <v>626</v>
      </c>
      <c r="E72" s="121">
        <f>SUM(M72,U72,AC72,AK72,AS72,BA72)</f>
        <v>28374</v>
      </c>
      <c r="F72" s="121">
        <f>SUM(D72:E72)</f>
        <v>29000</v>
      </c>
      <c r="G72" s="121">
        <f>SUM(O72,W72,AE72,AM72,AU72,BC72)</f>
        <v>0</v>
      </c>
      <c r="H72" s="121">
        <f>SUM(P72,X72,AF72,AN72,AV72,BD72)</f>
        <v>8498</v>
      </c>
      <c r="I72" s="121">
        <f>SUM(G72:H72)</f>
        <v>8498</v>
      </c>
      <c r="J72" s="120" t="s">
        <v>409</v>
      </c>
      <c r="K72" s="119" t="s">
        <v>410</v>
      </c>
      <c r="L72" s="121">
        <v>626</v>
      </c>
      <c r="M72" s="121">
        <v>28374</v>
      </c>
      <c r="N72" s="121">
        <f>IF(AND(L72&lt;&gt;"",M72&lt;&gt;""),SUM(L72:M72),"")</f>
        <v>29000</v>
      </c>
      <c r="O72" s="121">
        <v>0</v>
      </c>
      <c r="P72" s="121">
        <v>8498</v>
      </c>
      <c r="Q72" s="121">
        <f>IF(AND(O72&lt;&gt;"",P72&lt;&gt;""),SUM(O72:P72),"")</f>
        <v>8498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22</v>
      </c>
      <c r="B73" s="120" t="s">
        <v>516</v>
      </c>
      <c r="C73" s="119" t="s">
        <v>517</v>
      </c>
      <c r="D73" s="121">
        <f>SUM(L73,T73,AB73,AJ73,AR73,AZ73)</f>
        <v>54025</v>
      </c>
      <c r="E73" s="121">
        <f>SUM(M73,U73,AC73,AK73,AS73,BA73)</f>
        <v>98077</v>
      </c>
      <c r="F73" s="121">
        <f>SUM(D73:E73)</f>
        <v>152102</v>
      </c>
      <c r="G73" s="121">
        <f>SUM(O73,W73,AE73,AM73,AU73,BC73)</f>
        <v>1423</v>
      </c>
      <c r="H73" s="121">
        <f>SUM(P73,X73,AF73,AN73,AV73,BD73)</f>
        <v>76108</v>
      </c>
      <c r="I73" s="121">
        <f>SUM(G73:H73)</f>
        <v>77531</v>
      </c>
      <c r="J73" s="120" t="s">
        <v>518</v>
      </c>
      <c r="K73" s="119" t="s">
        <v>519</v>
      </c>
      <c r="L73" s="121">
        <v>0</v>
      </c>
      <c r="M73" s="121">
        <v>0</v>
      </c>
      <c r="N73" s="121">
        <f>IF(AND(L73&lt;&gt;"",M73&lt;&gt;""),SUM(L73:M73),"")</f>
        <v>0</v>
      </c>
      <c r="O73" s="121">
        <v>1423</v>
      </c>
      <c r="P73" s="121">
        <v>76108</v>
      </c>
      <c r="Q73" s="121">
        <f>IF(AND(O73&lt;&gt;"",P73&lt;&gt;""),SUM(O73:P73),"")</f>
        <v>77531</v>
      </c>
      <c r="R73" s="120" t="s">
        <v>377</v>
      </c>
      <c r="S73" s="119" t="s">
        <v>378</v>
      </c>
      <c r="T73" s="121">
        <v>54025</v>
      </c>
      <c r="U73" s="121">
        <v>98077</v>
      </c>
      <c r="V73" s="121">
        <f>IF(AND(T73&lt;&gt;"",U73&lt;&gt;""),SUM(T73:U73),"")</f>
        <v>152102</v>
      </c>
      <c r="W73" s="121">
        <v>0</v>
      </c>
      <c r="X73" s="121">
        <v>0</v>
      </c>
      <c r="Y73" s="121">
        <f>IF(AND(W73&lt;&gt;"",X73&lt;&gt;""),SUM(W73:X73),"")</f>
        <v>0</v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22</v>
      </c>
      <c r="B74" s="120" t="s">
        <v>520</v>
      </c>
      <c r="C74" s="119" t="s">
        <v>521</v>
      </c>
      <c r="D74" s="121">
        <f>SUM(L74,T74,AB74,AJ74,AR74,AZ74)</f>
        <v>24731</v>
      </c>
      <c r="E74" s="121">
        <f>SUM(M74,U74,AC74,AK74,AS74,BA74)</f>
        <v>25869</v>
      </c>
      <c r="F74" s="121">
        <f>SUM(D74:E74)</f>
        <v>50600</v>
      </c>
      <c r="G74" s="121">
        <f>SUM(O74,W74,AE74,AM74,AU74,BC74)</f>
        <v>592</v>
      </c>
      <c r="H74" s="121">
        <f>SUM(P74,X74,AF74,AN74,AV74,BD74)</f>
        <v>53762</v>
      </c>
      <c r="I74" s="121">
        <f>SUM(G74:H74)</f>
        <v>54354</v>
      </c>
      <c r="J74" s="120" t="s">
        <v>518</v>
      </c>
      <c r="K74" s="119" t="s">
        <v>519</v>
      </c>
      <c r="L74" s="121">
        <v>0</v>
      </c>
      <c r="M74" s="121">
        <v>0</v>
      </c>
      <c r="N74" s="121">
        <f>IF(AND(L74&lt;&gt;"",M74&lt;&gt;""),SUM(L74:M74),"")</f>
        <v>0</v>
      </c>
      <c r="O74" s="121">
        <v>592</v>
      </c>
      <c r="P74" s="121">
        <v>53762</v>
      </c>
      <c r="Q74" s="121">
        <f>IF(AND(O74&lt;&gt;"",P74&lt;&gt;""),SUM(O74:P74),"")</f>
        <v>54354</v>
      </c>
      <c r="R74" s="120" t="s">
        <v>377</v>
      </c>
      <c r="S74" s="119" t="s">
        <v>378</v>
      </c>
      <c r="T74" s="121">
        <v>24731</v>
      </c>
      <c r="U74" s="121">
        <v>25869</v>
      </c>
      <c r="V74" s="121">
        <f>IF(AND(T74&lt;&gt;"",U74&lt;&gt;""),SUM(T74:U74),"")</f>
        <v>50600</v>
      </c>
      <c r="W74" s="121">
        <v>0</v>
      </c>
      <c r="X74" s="121">
        <v>0</v>
      </c>
      <c r="Y74" s="121">
        <f>IF(AND(W74&lt;&gt;"",X74&lt;&gt;""),SUM(W74:X74),"")</f>
        <v>0</v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22</v>
      </c>
      <c r="B75" s="120" t="s">
        <v>522</v>
      </c>
      <c r="C75" s="119" t="s">
        <v>523</v>
      </c>
      <c r="D75" s="121">
        <f>SUM(L75,T75,AB75,AJ75,AR75,AZ75)</f>
        <v>57017</v>
      </c>
      <c r="E75" s="121">
        <f>SUM(M75,U75,AC75,AK75,AS75,BA75)</f>
        <v>93949</v>
      </c>
      <c r="F75" s="121">
        <f>SUM(D75:E75)</f>
        <v>150966</v>
      </c>
      <c r="G75" s="121">
        <f>SUM(O75,W75,AE75,AM75,AU75,BC75)</f>
        <v>0</v>
      </c>
      <c r="H75" s="121">
        <f>SUM(P75,X75,AF75,AN75,AV75,BD75)</f>
        <v>15927</v>
      </c>
      <c r="I75" s="121">
        <f>SUM(G75:H75)</f>
        <v>15927</v>
      </c>
      <c r="J75" s="120" t="s">
        <v>327</v>
      </c>
      <c r="K75" s="119" t="s">
        <v>328</v>
      </c>
      <c r="L75" s="121">
        <v>57017</v>
      </c>
      <c r="M75" s="121">
        <v>33204</v>
      </c>
      <c r="N75" s="121">
        <f>IF(AND(L75&lt;&gt;"",M75&lt;&gt;""),SUM(L75:M75),"")</f>
        <v>90221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403</v>
      </c>
      <c r="S75" s="119" t="s">
        <v>404</v>
      </c>
      <c r="T75" s="121">
        <v>0</v>
      </c>
      <c r="U75" s="121">
        <v>60745</v>
      </c>
      <c r="V75" s="121">
        <f>IF(AND(T75&lt;&gt;"",U75&lt;&gt;""),SUM(T75:U75),"")</f>
        <v>60745</v>
      </c>
      <c r="W75" s="121">
        <v>0</v>
      </c>
      <c r="X75" s="121">
        <v>0</v>
      </c>
      <c r="Y75" s="121">
        <f>IF(AND(W75&lt;&gt;"",X75&lt;&gt;""),SUM(W75:X75),"")</f>
        <v>0</v>
      </c>
      <c r="Z75" s="120" t="s">
        <v>329</v>
      </c>
      <c r="AA75" s="119" t="s">
        <v>330</v>
      </c>
      <c r="AB75" s="121">
        <v>0</v>
      </c>
      <c r="AC75" s="121">
        <v>0</v>
      </c>
      <c r="AD75" s="121">
        <f>IF(AND(AB75&lt;&gt;"",AC75&lt;&gt;""),SUM(AB75:AC75),"")</f>
        <v>0</v>
      </c>
      <c r="AE75" s="121">
        <v>0</v>
      </c>
      <c r="AF75" s="121">
        <v>15927</v>
      </c>
      <c r="AG75" s="121">
        <f>IF(AND(AE75&lt;&gt;"",AF75&lt;&gt;""),SUM(AE75:AF75),"")</f>
        <v>15927</v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22</v>
      </c>
      <c r="B76" s="120" t="s">
        <v>524</v>
      </c>
      <c r="C76" s="119" t="s">
        <v>525</v>
      </c>
      <c r="D76" s="121">
        <f>SUM(L76,T76,AB76,AJ76,AR76,AZ76)</f>
        <v>0</v>
      </c>
      <c r="E76" s="121">
        <f>SUM(M76,U76,AC76,AK76,AS76,BA76)</f>
        <v>57894</v>
      </c>
      <c r="F76" s="121">
        <f>SUM(D76:E76)</f>
        <v>57894</v>
      </c>
      <c r="G76" s="121">
        <f>SUM(O76,W76,AE76,AM76,AU76,BC76)</f>
        <v>0</v>
      </c>
      <c r="H76" s="121">
        <f>SUM(P76,X76,AF76,AN76,AV76,BD76)</f>
        <v>7914</v>
      </c>
      <c r="I76" s="121">
        <f>SUM(G76:H76)</f>
        <v>7914</v>
      </c>
      <c r="J76" s="120" t="s">
        <v>373</v>
      </c>
      <c r="K76" s="119" t="s">
        <v>374</v>
      </c>
      <c r="L76" s="121">
        <v>0</v>
      </c>
      <c r="M76" s="121">
        <v>57894</v>
      </c>
      <c r="N76" s="121">
        <f>IF(AND(L76&lt;&gt;"",M76&lt;&gt;""),SUM(L76:M76),"")</f>
        <v>57894</v>
      </c>
      <c r="O76" s="121">
        <v>0</v>
      </c>
      <c r="P76" s="121">
        <v>0</v>
      </c>
      <c r="Q76" s="121">
        <f>IF(AND(O76&lt;&gt;"",P76&lt;&gt;""),SUM(O76:P76),"")</f>
        <v>0</v>
      </c>
      <c r="R76" s="120" t="s">
        <v>331</v>
      </c>
      <c r="S76" s="119" t="s">
        <v>332</v>
      </c>
      <c r="T76" s="121">
        <v>0</v>
      </c>
      <c r="U76" s="121">
        <v>0</v>
      </c>
      <c r="V76" s="121">
        <f>IF(AND(T76&lt;&gt;"",U76&lt;&gt;""),SUM(T76:U76),"")</f>
        <v>0</v>
      </c>
      <c r="W76" s="121">
        <v>0</v>
      </c>
      <c r="X76" s="121">
        <v>7914</v>
      </c>
      <c r="Y76" s="121">
        <f>IF(AND(W76&lt;&gt;"",X76&lt;&gt;""),SUM(W76:X76),"")</f>
        <v>7914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22</v>
      </c>
      <c r="B77" s="120" t="s">
        <v>526</v>
      </c>
      <c r="C77" s="119" t="s">
        <v>527</v>
      </c>
      <c r="D77" s="121">
        <f>SUM(L77,T77,AB77,AJ77,AR77,AZ77)</f>
        <v>12127</v>
      </c>
      <c r="E77" s="121">
        <f>SUM(M77,U77,AC77,AK77,AS77,BA77)</f>
        <v>6421</v>
      </c>
      <c r="F77" s="121">
        <f>SUM(D77:E77)</f>
        <v>18548</v>
      </c>
      <c r="G77" s="121">
        <f>SUM(O77,W77,AE77,AM77,AU77,BC77)</f>
        <v>0</v>
      </c>
      <c r="H77" s="121">
        <f>SUM(P77,X77,AF77,AN77,AV77,BD77)</f>
        <v>10247</v>
      </c>
      <c r="I77" s="121">
        <f>SUM(G77:H77)</f>
        <v>10247</v>
      </c>
      <c r="J77" s="120" t="s">
        <v>327</v>
      </c>
      <c r="K77" s="119" t="s">
        <v>328</v>
      </c>
      <c r="L77" s="121">
        <v>12127</v>
      </c>
      <c r="M77" s="121">
        <v>6421</v>
      </c>
      <c r="N77" s="121">
        <f>IF(AND(L77&lt;&gt;"",M77&lt;&gt;""),SUM(L77:M77),"")</f>
        <v>18548</v>
      </c>
      <c r="O77" s="121">
        <v>0</v>
      </c>
      <c r="P77" s="121">
        <v>0</v>
      </c>
      <c r="Q77" s="121">
        <f>IF(AND(O77&lt;&gt;"",P77&lt;&gt;""),SUM(O77:P77),"")</f>
        <v>0</v>
      </c>
      <c r="R77" s="120" t="s">
        <v>331</v>
      </c>
      <c r="S77" s="119" t="s">
        <v>332</v>
      </c>
      <c r="T77" s="121">
        <v>0</v>
      </c>
      <c r="U77" s="121">
        <v>0</v>
      </c>
      <c r="V77" s="121">
        <f>IF(AND(T77&lt;&gt;"",U77&lt;&gt;""),SUM(T77:U77),"")</f>
        <v>0</v>
      </c>
      <c r="W77" s="121">
        <v>0</v>
      </c>
      <c r="X77" s="121">
        <v>10247</v>
      </c>
      <c r="Y77" s="121">
        <f>IF(AND(W77&lt;&gt;"",X77&lt;&gt;""),SUM(W77:X77),"")</f>
        <v>10247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22</v>
      </c>
      <c r="B78" s="120" t="s">
        <v>528</v>
      </c>
      <c r="C78" s="119" t="s">
        <v>529</v>
      </c>
      <c r="D78" s="121">
        <f>SUM(L78,T78,AB78,AJ78,AR78,AZ78)</f>
        <v>0</v>
      </c>
      <c r="E78" s="121">
        <f>SUM(M78,U78,AC78,AK78,AS78,BA78)</f>
        <v>119340</v>
      </c>
      <c r="F78" s="121">
        <f>SUM(D78:E78)</f>
        <v>119340</v>
      </c>
      <c r="G78" s="121">
        <f>SUM(O78,W78,AE78,AM78,AU78,BC78)</f>
        <v>0</v>
      </c>
      <c r="H78" s="121">
        <f>SUM(P78,X78,AF78,AN78,AV78,BD78)</f>
        <v>0</v>
      </c>
      <c r="I78" s="121">
        <f>SUM(G78:H78)</f>
        <v>0</v>
      </c>
      <c r="J78" s="120" t="s">
        <v>373</v>
      </c>
      <c r="K78" s="119" t="s">
        <v>374</v>
      </c>
      <c r="L78" s="121">
        <v>0</v>
      </c>
      <c r="M78" s="121">
        <v>119340</v>
      </c>
      <c r="N78" s="121">
        <f>IF(AND(L78&lt;&gt;"",M78&lt;&gt;""),SUM(L78:M78),"")</f>
        <v>119340</v>
      </c>
      <c r="O78" s="121">
        <v>0</v>
      </c>
      <c r="P78" s="121">
        <v>0</v>
      </c>
      <c r="Q78" s="121">
        <f>IF(AND(O78&lt;&gt;"",P78&lt;&gt;""),SUM(O78:P78),"")</f>
        <v>0</v>
      </c>
      <c r="R78" s="120"/>
      <c r="S78" s="119"/>
      <c r="T78" s="121"/>
      <c r="U78" s="121"/>
      <c r="V78" s="121" t="str">
        <f>IF(AND(T78&lt;&gt;"",U78&lt;&gt;""),SUM(T78:U78),"")</f>
        <v/>
      </c>
      <c r="W78" s="121"/>
      <c r="X78" s="121"/>
      <c r="Y78" s="121" t="str">
        <f>IF(AND(W78&lt;&gt;"",X78&lt;&gt;""),SUM(W78:X78),"")</f>
        <v/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22</v>
      </c>
      <c r="B79" s="120" t="s">
        <v>530</v>
      </c>
      <c r="C79" s="119" t="s">
        <v>531</v>
      </c>
      <c r="D79" s="121">
        <f>SUM(L79,T79,AB79,AJ79,AR79,AZ79)</f>
        <v>0</v>
      </c>
      <c r="E79" s="121">
        <f>SUM(M79,U79,AC79,AK79,AS79,BA79)</f>
        <v>37513</v>
      </c>
      <c r="F79" s="121">
        <f>SUM(D79:E79)</f>
        <v>37513</v>
      </c>
      <c r="G79" s="121">
        <f>SUM(O79,W79,AE79,AM79,AU79,BC79)</f>
        <v>0</v>
      </c>
      <c r="H79" s="121">
        <f>SUM(P79,X79,AF79,AN79,AV79,BD79)</f>
        <v>9137</v>
      </c>
      <c r="I79" s="121">
        <f>SUM(G79:H79)</f>
        <v>9137</v>
      </c>
      <c r="J79" s="120" t="s">
        <v>381</v>
      </c>
      <c r="K79" s="119" t="s">
        <v>382</v>
      </c>
      <c r="L79" s="121">
        <v>0</v>
      </c>
      <c r="M79" s="121">
        <v>37513</v>
      </c>
      <c r="N79" s="121">
        <f>IF(AND(L79&lt;&gt;"",M79&lt;&gt;""),SUM(L79:M79),"")</f>
        <v>37513</v>
      </c>
      <c r="O79" s="121">
        <v>0</v>
      </c>
      <c r="P79" s="121">
        <v>9137</v>
      </c>
      <c r="Q79" s="121">
        <f>IF(AND(O79&lt;&gt;"",P79&lt;&gt;""),SUM(O79:P79),"")</f>
        <v>9137</v>
      </c>
      <c r="R79" s="120"/>
      <c r="S79" s="119"/>
      <c r="T79" s="121"/>
      <c r="U79" s="121"/>
      <c r="V79" s="121" t="str">
        <f>IF(AND(T79&lt;&gt;"",U79&lt;&gt;""),SUM(T79:U79),"")</f>
        <v/>
      </c>
      <c r="W79" s="121"/>
      <c r="X79" s="121"/>
      <c r="Y79" s="121" t="str">
        <f>IF(AND(W79&lt;&gt;"",X79&lt;&gt;""),SUM(W79:X79),"")</f>
        <v/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22</v>
      </c>
      <c r="B80" s="120" t="s">
        <v>532</v>
      </c>
      <c r="C80" s="119" t="s">
        <v>533</v>
      </c>
      <c r="D80" s="121">
        <f>SUM(L80,T80,AB80,AJ80,AR80,AZ80)</f>
        <v>0</v>
      </c>
      <c r="E80" s="121">
        <f>SUM(M80,U80,AC80,AK80,AS80,BA80)</f>
        <v>45816</v>
      </c>
      <c r="F80" s="121">
        <f>SUM(D80:E80)</f>
        <v>45816</v>
      </c>
      <c r="G80" s="121">
        <f>SUM(O80,W80,AE80,AM80,AU80,BC80)</f>
        <v>0</v>
      </c>
      <c r="H80" s="121">
        <f>SUM(P80,X80,AF80,AN80,AV80,BD80)</f>
        <v>6197</v>
      </c>
      <c r="I80" s="121">
        <f>SUM(G80:H80)</f>
        <v>6197</v>
      </c>
      <c r="J80" s="120" t="s">
        <v>381</v>
      </c>
      <c r="K80" s="119" t="s">
        <v>382</v>
      </c>
      <c r="L80" s="121">
        <v>0</v>
      </c>
      <c r="M80" s="121">
        <v>45816</v>
      </c>
      <c r="N80" s="121">
        <f>IF(AND(L80&lt;&gt;"",M80&lt;&gt;""),SUM(L80:M80),"")</f>
        <v>45816</v>
      </c>
      <c r="O80" s="121">
        <v>0</v>
      </c>
      <c r="P80" s="121">
        <v>6197</v>
      </c>
      <c r="Q80" s="121">
        <f>IF(AND(O80&lt;&gt;"",P80&lt;&gt;""),SUM(O80:P80),"")</f>
        <v>6197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22</v>
      </c>
      <c r="B81" s="120" t="s">
        <v>534</v>
      </c>
      <c r="C81" s="119" t="s">
        <v>535</v>
      </c>
      <c r="D81" s="121">
        <f>SUM(L81,T81,AB81,AJ81,AR81,AZ81)</f>
        <v>25522</v>
      </c>
      <c r="E81" s="121">
        <f>SUM(M81,U81,AC81,AK81,AS81,BA81)</f>
        <v>14477</v>
      </c>
      <c r="F81" s="121">
        <f>SUM(D81:E81)</f>
        <v>39999</v>
      </c>
      <c r="G81" s="121">
        <f>SUM(O81,W81,AE81,AM81,AU81,BC81)</f>
        <v>0</v>
      </c>
      <c r="H81" s="121">
        <f>SUM(P81,X81,AF81,AN81,AV81,BD81)</f>
        <v>45536</v>
      </c>
      <c r="I81" s="121">
        <f>SUM(G81:H81)</f>
        <v>45536</v>
      </c>
      <c r="J81" s="120" t="s">
        <v>327</v>
      </c>
      <c r="K81" s="119" t="s">
        <v>328</v>
      </c>
      <c r="L81" s="121">
        <v>25522</v>
      </c>
      <c r="M81" s="121">
        <v>14477</v>
      </c>
      <c r="N81" s="121">
        <f>IF(AND(L81&lt;&gt;"",M81&lt;&gt;""),SUM(L81:M81),"")</f>
        <v>39999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536</v>
      </c>
      <c r="S81" s="119" t="s">
        <v>537</v>
      </c>
      <c r="T81" s="121">
        <v>0</v>
      </c>
      <c r="U81" s="121">
        <v>0</v>
      </c>
      <c r="V81" s="121">
        <f>IF(AND(T81&lt;&gt;"",U81&lt;&gt;""),SUM(T81:U81),"")</f>
        <v>0</v>
      </c>
      <c r="W81" s="121">
        <v>0</v>
      </c>
      <c r="X81" s="121">
        <v>45536</v>
      </c>
      <c r="Y81" s="121">
        <f>IF(AND(W81&lt;&gt;"",X81&lt;&gt;""),SUM(W81:X81),"")</f>
        <v>45536</v>
      </c>
      <c r="Z81" s="120"/>
      <c r="AA81" s="119"/>
      <c r="AB81" s="121"/>
      <c r="AC81" s="121"/>
      <c r="AD81" s="121" t="str">
        <f>IF(AND(AB81&lt;&gt;"",AC81&lt;&gt;""),SUM(AB81:AC81),"")</f>
        <v/>
      </c>
      <c r="AE81" s="121"/>
      <c r="AF81" s="121"/>
      <c r="AG81" s="121" t="str">
        <f>IF(AND(AE81&lt;&gt;"",AF81&lt;&gt;""),SUM(AE81:AF81),"")</f>
        <v/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22</v>
      </c>
      <c r="B82" s="120" t="s">
        <v>538</v>
      </c>
      <c r="C82" s="119" t="s">
        <v>539</v>
      </c>
      <c r="D82" s="121">
        <f>SUM(L82,T82,AB82,AJ82,AR82,AZ82)</f>
        <v>5611</v>
      </c>
      <c r="E82" s="121">
        <f>SUM(M82,U82,AC82,AK82,AS82,BA82)</f>
        <v>3071</v>
      </c>
      <c r="F82" s="121">
        <f>SUM(D82:E82)</f>
        <v>8682</v>
      </c>
      <c r="G82" s="121">
        <f>SUM(O82,W82,AE82,AM82,AU82,BC82)</f>
        <v>0</v>
      </c>
      <c r="H82" s="121">
        <f>SUM(P82,X82,AF82,AN82,AV82,BD82)</f>
        <v>0</v>
      </c>
      <c r="I82" s="121">
        <f>SUM(G82:H82)</f>
        <v>0</v>
      </c>
      <c r="J82" s="120" t="s">
        <v>327</v>
      </c>
      <c r="K82" s="119" t="s">
        <v>328</v>
      </c>
      <c r="L82" s="121">
        <v>5611</v>
      </c>
      <c r="M82" s="121">
        <v>3071</v>
      </c>
      <c r="N82" s="121">
        <f>IF(AND(L82&lt;&gt;"",M82&lt;&gt;""),SUM(L82:M82),"")</f>
        <v>8682</v>
      </c>
      <c r="O82" s="121">
        <v>0</v>
      </c>
      <c r="P82" s="121">
        <v>0</v>
      </c>
      <c r="Q82" s="121">
        <f>IF(AND(O82&lt;&gt;"",P82&lt;&gt;""),SUM(O82:P82),"")</f>
        <v>0</v>
      </c>
      <c r="R82" s="120"/>
      <c r="S82" s="119"/>
      <c r="T82" s="121"/>
      <c r="U82" s="121"/>
      <c r="V82" s="121" t="str">
        <f>IF(AND(T82&lt;&gt;"",U82&lt;&gt;""),SUM(T82:U82),"")</f>
        <v/>
      </c>
      <c r="W82" s="121"/>
      <c r="X82" s="121"/>
      <c r="Y82" s="121" t="str">
        <f>IF(AND(W82&lt;&gt;"",X82&lt;&gt;""),SUM(W82:X82),"")</f>
        <v/>
      </c>
      <c r="Z82" s="120"/>
      <c r="AA82" s="119"/>
      <c r="AB82" s="121"/>
      <c r="AC82" s="121"/>
      <c r="AD82" s="121" t="str">
        <f>IF(AND(AB82&lt;&gt;"",AC82&lt;&gt;""),SUM(AB82:AC82),"")</f>
        <v/>
      </c>
      <c r="AE82" s="121"/>
      <c r="AF82" s="121"/>
      <c r="AG82" s="121" t="str">
        <f>IF(AND(AE82&lt;&gt;"",AF82&lt;&gt;""),SUM(AE82:AF82),"")</f>
        <v/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22</v>
      </c>
      <c r="B83" s="120" t="s">
        <v>540</v>
      </c>
      <c r="C83" s="119" t="s">
        <v>541</v>
      </c>
      <c r="D83" s="121">
        <f>SUM(L83,T83,AB83,AJ83,AR83,AZ83)</f>
        <v>24798</v>
      </c>
      <c r="E83" s="121">
        <f>SUM(M83,U83,AC83,AK83,AS83,BA83)</f>
        <v>16663</v>
      </c>
      <c r="F83" s="121">
        <f>SUM(D83:E83)</f>
        <v>41461</v>
      </c>
      <c r="G83" s="121">
        <f>SUM(O83,W83,AE83,AM83,AU83,BC83)</f>
        <v>0</v>
      </c>
      <c r="H83" s="121">
        <f>SUM(P83,X83,AF83,AN83,AV83,BD83)</f>
        <v>23332</v>
      </c>
      <c r="I83" s="121">
        <f>SUM(G83:H83)</f>
        <v>23332</v>
      </c>
      <c r="J83" s="120" t="s">
        <v>327</v>
      </c>
      <c r="K83" s="119" t="s">
        <v>328</v>
      </c>
      <c r="L83" s="121">
        <v>24798</v>
      </c>
      <c r="M83" s="121">
        <v>13627</v>
      </c>
      <c r="N83" s="121">
        <f>IF(AND(L83&lt;&gt;"",M83&lt;&gt;""),SUM(L83:M83),"")</f>
        <v>38425</v>
      </c>
      <c r="O83" s="121">
        <v>0</v>
      </c>
      <c r="P83" s="121">
        <v>0</v>
      </c>
      <c r="Q83" s="121">
        <f>IF(AND(O83&lt;&gt;"",P83&lt;&gt;""),SUM(O83:P83),"")</f>
        <v>0</v>
      </c>
      <c r="R83" s="120" t="s">
        <v>536</v>
      </c>
      <c r="S83" s="119" t="s">
        <v>537</v>
      </c>
      <c r="T83" s="121">
        <v>0</v>
      </c>
      <c r="U83" s="121">
        <v>0</v>
      </c>
      <c r="V83" s="121">
        <f>IF(AND(T83&lt;&gt;"",U83&lt;&gt;""),SUM(T83:U83),"")</f>
        <v>0</v>
      </c>
      <c r="W83" s="121">
        <v>0</v>
      </c>
      <c r="X83" s="121">
        <v>23332</v>
      </c>
      <c r="Y83" s="121">
        <f>IF(AND(W83&lt;&gt;"",X83&lt;&gt;""),SUM(W83:X83),"")</f>
        <v>23332</v>
      </c>
      <c r="Z83" s="120" t="s">
        <v>373</v>
      </c>
      <c r="AA83" s="119" t="s">
        <v>374</v>
      </c>
      <c r="AB83" s="121">
        <v>0</v>
      </c>
      <c r="AC83" s="121">
        <v>3036</v>
      </c>
      <c r="AD83" s="121">
        <f>IF(AND(AB83&lt;&gt;"",AC83&lt;&gt;""),SUM(AB83:AC83),"")</f>
        <v>3036</v>
      </c>
      <c r="AE83" s="121">
        <v>0</v>
      </c>
      <c r="AF83" s="121">
        <v>0</v>
      </c>
      <c r="AG83" s="121">
        <f>IF(AND(AE83&lt;&gt;"",AF83&lt;&gt;""),SUM(AE83:AF83),"")</f>
        <v>0</v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22</v>
      </c>
      <c r="B84" s="120" t="s">
        <v>542</v>
      </c>
      <c r="C84" s="119" t="s">
        <v>543</v>
      </c>
      <c r="D84" s="121">
        <f>SUM(L84,T84,AB84,AJ84,AR84,AZ84)</f>
        <v>820</v>
      </c>
      <c r="E84" s="121">
        <f>SUM(M84,U84,AC84,AK84,AS84,BA84)</f>
        <v>17288</v>
      </c>
      <c r="F84" s="121">
        <f>SUM(D84:E84)</f>
        <v>18108</v>
      </c>
      <c r="G84" s="121">
        <f>SUM(O84,W84,AE84,AM84,AU84,BC84)</f>
        <v>194</v>
      </c>
      <c r="H84" s="121">
        <f>SUM(P84,X84,AF84,AN84,AV84,BD84)</f>
        <v>13687</v>
      </c>
      <c r="I84" s="121">
        <f>SUM(G84:H84)</f>
        <v>13881</v>
      </c>
      <c r="J84" s="120" t="s">
        <v>544</v>
      </c>
      <c r="K84" s="119" t="s">
        <v>545</v>
      </c>
      <c r="L84" s="121">
        <v>820</v>
      </c>
      <c r="M84" s="121">
        <v>17288</v>
      </c>
      <c r="N84" s="121">
        <f>IF(AND(L84&lt;&gt;"",M84&lt;&gt;""),SUM(L84:M84),"")</f>
        <v>18108</v>
      </c>
      <c r="O84" s="121">
        <v>194</v>
      </c>
      <c r="P84" s="121">
        <v>13687</v>
      </c>
      <c r="Q84" s="121">
        <f>IF(AND(O84&lt;&gt;"",P84&lt;&gt;""),SUM(O84:P84),"")</f>
        <v>13881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84">
    <sortCondition ref="A8:A84"/>
    <sortCondition ref="B8:B84"/>
    <sortCondition ref="C8:C8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83" man="1"/>
    <brk id="17" min="1" max="83" man="1"/>
    <brk id="25" min="1" max="83" man="1"/>
    <brk id="33" min="1" max="83" man="1"/>
    <brk id="41" min="1" max="83" man="1"/>
    <brk id="4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SUM(H7,L7,P7,T7,X7,AB7,AF7,AJ7,AN7,AR7,AV7,AZ7,BD7,BH7,BL7,BP7,BT7,BX7,CB7,CF7,CJ7,CN7,CR7,CV7,CZ7,DD7,DH7,DL7,DP7,DT7)</f>
        <v>8439465</v>
      </c>
      <c r="E7" s="140">
        <f>SUM(I7,M7,Q7,U7,Y7,AC7,AG7,AK7,AO7,AS7,AW7,BA7,BE7,BI7,BM7,BQ7,BU7,BY7,CC7,CG7,CK7,CO7,CS7,CW7,DA7,DE7,DI7,DM7,DQ7,DU7)</f>
        <v>2583506</v>
      </c>
      <c r="F7" s="141">
        <f>COUNTIF(F$8:F$57,"&lt;&gt;")</f>
        <v>30</v>
      </c>
      <c r="G7" s="141">
        <f>COUNTIF(G$8:G$57,"&lt;&gt;")</f>
        <v>30</v>
      </c>
      <c r="H7" s="140">
        <f>SUM(H$8:H$57)</f>
        <v>5570876</v>
      </c>
      <c r="I7" s="140">
        <f>SUM(I$8:I$57)</f>
        <v>1556898</v>
      </c>
      <c r="J7" s="141">
        <f>COUNTIF(J$8:J$57,"&lt;&gt;")</f>
        <v>30</v>
      </c>
      <c r="K7" s="141">
        <f>COUNTIF(K$8:K$57,"&lt;&gt;")</f>
        <v>30</v>
      </c>
      <c r="L7" s="140">
        <f>SUM(L$8:L$57)</f>
        <v>1407128</v>
      </c>
      <c r="M7" s="140">
        <f>SUM(M$8:M$57)</f>
        <v>514355</v>
      </c>
      <c r="N7" s="141">
        <f>COUNTIF(N$8:N$57,"&lt;&gt;")</f>
        <v>22</v>
      </c>
      <c r="O7" s="141">
        <f>COUNTIF(O$8:O$57,"&lt;&gt;")</f>
        <v>22</v>
      </c>
      <c r="P7" s="140">
        <f>SUM(P$8:P$57)</f>
        <v>749392</v>
      </c>
      <c r="Q7" s="140">
        <f>SUM(Q$8:Q$57)</f>
        <v>315525</v>
      </c>
      <c r="R7" s="141">
        <f>COUNTIF(R$8:R$57,"&lt;&gt;")</f>
        <v>14</v>
      </c>
      <c r="S7" s="141">
        <f>COUNTIF(S$8:S$57,"&lt;&gt;")</f>
        <v>14</v>
      </c>
      <c r="T7" s="140">
        <f>SUM(T$8:T$57)</f>
        <v>364512</v>
      </c>
      <c r="U7" s="140">
        <f>SUM(U$8:U$57)</f>
        <v>95984</v>
      </c>
      <c r="V7" s="141">
        <f>COUNTIF(V$8:V$57,"&lt;&gt;")</f>
        <v>7</v>
      </c>
      <c r="W7" s="141">
        <f>COUNTIF(W$8:W$57,"&lt;&gt;")</f>
        <v>7</v>
      </c>
      <c r="X7" s="140">
        <f>SUM(X$8:X$57)</f>
        <v>82947</v>
      </c>
      <c r="Y7" s="140">
        <f>SUM(Y$8:Y$57)</f>
        <v>45954</v>
      </c>
      <c r="Z7" s="141">
        <f>COUNTIF(Z$8:Z$57,"&lt;&gt;")</f>
        <v>6</v>
      </c>
      <c r="AA7" s="141">
        <f>COUNTIF(AA$8:AA$57,"&lt;&gt;")</f>
        <v>6</v>
      </c>
      <c r="AB7" s="140">
        <f>SUM(AB$8:AB$57)</f>
        <v>141638</v>
      </c>
      <c r="AC7" s="140">
        <f>SUM(AC$8:AC$57)</f>
        <v>22577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24061</v>
      </c>
      <c r="AG7" s="140">
        <f>SUM(AG$8:AG$57)</f>
        <v>0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60219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5012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4435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13787</v>
      </c>
      <c r="AW7" s="140">
        <f>SUM(AW$8:AW$57)</f>
        <v>10743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11882</v>
      </c>
      <c r="BA7" s="140">
        <f>SUM(BA$8:BA$57)</f>
        <v>12779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3576</v>
      </c>
      <c r="BE7" s="140">
        <f>SUM(BE$8:BE$57)</f>
        <v>8691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58608</v>
      </c>
      <c r="E8" s="121">
        <f>SUM(I8,M8,Q8,U8,Y8,AC8,AG8,AK8,AO8,AS8,AW8,BA8,BE8,BI8,BM8,BQ8,BU8,BY8,CC8,CG8,CK8,CO8,CS8,CW8,DA8,DE8,DI8,DM8,DQ8,DU8)</f>
        <v>147085</v>
      </c>
      <c r="F8" s="120" t="s">
        <v>391</v>
      </c>
      <c r="G8" s="119" t="s">
        <v>392</v>
      </c>
      <c r="H8" s="121">
        <v>18866</v>
      </c>
      <c r="I8" s="121">
        <v>40476</v>
      </c>
      <c r="J8" s="120" t="s">
        <v>405</v>
      </c>
      <c r="K8" s="119" t="s">
        <v>406</v>
      </c>
      <c r="L8" s="121">
        <v>4407</v>
      </c>
      <c r="M8" s="121">
        <v>85879</v>
      </c>
      <c r="N8" s="120" t="s">
        <v>429</v>
      </c>
      <c r="O8" s="119" t="s">
        <v>430</v>
      </c>
      <c r="P8" s="121">
        <v>35335</v>
      </c>
      <c r="Q8" s="121">
        <v>20730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SUM(H9,L9,P9,T9,X9,AB9,AF9,AJ9,AN9,AR9,AV9,AZ9,BD9,BH9,BL9,BP9,BT9,BX9,CB9,CF9,CJ9,CN9,CR9,CV9,CZ9,DD9,DH9,DL9,DP9,DT9)</f>
        <v>283164</v>
      </c>
      <c r="E9" s="121">
        <f>SUM(I9,M9,Q9,U9,Y9,AC9,AG9,AK9,AO9,AS9,AW9,BA9,BE9,BI9,BM9,BQ9,BU9,BY9,CC9,CG9,CK9,CO9,CS9,CW9,DA9,DE9,DI9,DM9,DQ9,DU9)</f>
        <v>0</v>
      </c>
      <c r="F9" s="120" t="s">
        <v>401</v>
      </c>
      <c r="G9" s="119" t="s">
        <v>402</v>
      </c>
      <c r="H9" s="121">
        <v>222419</v>
      </c>
      <c r="I9" s="121">
        <v>0</v>
      </c>
      <c r="J9" s="120" t="s">
        <v>522</v>
      </c>
      <c r="K9" s="119" t="s">
        <v>523</v>
      </c>
      <c r="L9" s="121">
        <v>60745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22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129279</v>
      </c>
      <c r="E10" s="121">
        <f>SUM(I10,M10,Q10,U10,Y10,AC10,AG10,AK10,AO10,AS10,AW10,BA10,BE10,BI10,BM10,BQ10,BU10,BY10,CC10,CG10,CK10,CO10,CS10,CW10,DA10,DE10,DI10,DM10,DQ10,DU10)</f>
        <v>331467</v>
      </c>
      <c r="F10" s="120" t="s">
        <v>357</v>
      </c>
      <c r="G10" s="119" t="s">
        <v>358</v>
      </c>
      <c r="H10" s="121">
        <v>75368</v>
      </c>
      <c r="I10" s="121">
        <v>165921</v>
      </c>
      <c r="J10" s="120" t="s">
        <v>391</v>
      </c>
      <c r="K10" s="119" t="s">
        <v>392</v>
      </c>
      <c r="L10" s="121">
        <v>0</v>
      </c>
      <c r="M10" s="121">
        <v>8486</v>
      </c>
      <c r="N10" s="120" t="s">
        <v>425</v>
      </c>
      <c r="O10" s="119" t="s">
        <v>426</v>
      </c>
      <c r="P10" s="121">
        <v>34993</v>
      </c>
      <c r="Q10" s="121">
        <v>120036</v>
      </c>
      <c r="R10" s="120" t="s">
        <v>427</v>
      </c>
      <c r="S10" s="119" t="s">
        <v>428</v>
      </c>
      <c r="T10" s="121">
        <v>18918</v>
      </c>
      <c r="U10" s="121">
        <v>37024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175969</v>
      </c>
      <c r="F11" s="120" t="s">
        <v>324</v>
      </c>
      <c r="G11" s="119" t="s">
        <v>325</v>
      </c>
      <c r="H11" s="121">
        <v>0</v>
      </c>
      <c r="I11" s="121">
        <v>94019</v>
      </c>
      <c r="J11" s="120" t="s">
        <v>401</v>
      </c>
      <c r="K11" s="119" t="s">
        <v>402</v>
      </c>
      <c r="L11" s="121">
        <v>0</v>
      </c>
      <c r="M11" s="121">
        <v>66023</v>
      </c>
      <c r="N11" s="120" t="s">
        <v>522</v>
      </c>
      <c r="O11" s="119" t="s">
        <v>523</v>
      </c>
      <c r="P11" s="121">
        <v>0</v>
      </c>
      <c r="Q11" s="121">
        <v>15927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204200</v>
      </c>
      <c r="F12" s="120" t="s">
        <v>391</v>
      </c>
      <c r="G12" s="119" t="s">
        <v>392</v>
      </c>
      <c r="H12" s="121">
        <v>0</v>
      </c>
      <c r="I12" s="121">
        <v>176250</v>
      </c>
      <c r="J12" s="120" t="s">
        <v>423</v>
      </c>
      <c r="K12" s="119" t="s">
        <v>424</v>
      </c>
      <c r="L12" s="121">
        <v>0</v>
      </c>
      <c r="M12" s="121">
        <v>27950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SUM(H13,L13,P13,T13,X13,AB13,AF13,AJ13,AN13,AR13,AV13,AZ13,BD13,BH13,BL13,BP13,BT13,BX13,CB13,CF13,CJ13,CN13,CR13,CV13,CZ13,DD13,DH13,DL13,DP13,DT13)</f>
        <v>460175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391</v>
      </c>
      <c r="G13" s="119" t="s">
        <v>392</v>
      </c>
      <c r="H13" s="121">
        <v>287572</v>
      </c>
      <c r="I13" s="121">
        <v>0</v>
      </c>
      <c r="J13" s="120" t="s">
        <v>425</v>
      </c>
      <c r="K13" s="119" t="s">
        <v>426</v>
      </c>
      <c r="L13" s="121">
        <v>121048</v>
      </c>
      <c r="M13" s="121">
        <v>0</v>
      </c>
      <c r="N13" s="120" t="s">
        <v>429</v>
      </c>
      <c r="O13" s="119" t="s">
        <v>430</v>
      </c>
      <c r="P13" s="121">
        <v>27353</v>
      </c>
      <c r="Q13" s="121">
        <v>0</v>
      </c>
      <c r="R13" s="120" t="s">
        <v>427</v>
      </c>
      <c r="S13" s="119" t="s">
        <v>428</v>
      </c>
      <c r="T13" s="121">
        <v>24202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SUM(H14,L14,P14,T14,X14,AB14,AF14,AJ14,AN14,AR14,AV14,AZ14,BD14,BH14,BL14,BP14,BT14,BX14,CB14,CF14,CJ14,CN14,CR14,CV14,CZ14,DD14,DH14,DL14,DP14,DT14)</f>
        <v>2684213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1982195</v>
      </c>
      <c r="I14" s="121">
        <v>0</v>
      </c>
      <c r="J14" s="120" t="s">
        <v>355</v>
      </c>
      <c r="K14" s="119" t="s">
        <v>356</v>
      </c>
      <c r="L14" s="121">
        <v>223951</v>
      </c>
      <c r="M14" s="121">
        <v>0</v>
      </c>
      <c r="N14" s="120" t="s">
        <v>401</v>
      </c>
      <c r="O14" s="119" t="s">
        <v>402</v>
      </c>
      <c r="P14" s="121">
        <v>282192</v>
      </c>
      <c r="Q14" s="121">
        <v>0</v>
      </c>
      <c r="R14" s="120" t="s">
        <v>522</v>
      </c>
      <c r="S14" s="119" t="s">
        <v>523</v>
      </c>
      <c r="T14" s="121">
        <v>90221</v>
      </c>
      <c r="U14" s="121">
        <v>0</v>
      </c>
      <c r="V14" s="120" t="s">
        <v>526</v>
      </c>
      <c r="W14" s="119" t="s">
        <v>527</v>
      </c>
      <c r="X14" s="121">
        <v>18548</v>
      </c>
      <c r="Y14" s="121">
        <v>0</v>
      </c>
      <c r="Z14" s="120" t="s">
        <v>534</v>
      </c>
      <c r="AA14" s="119" t="s">
        <v>535</v>
      </c>
      <c r="AB14" s="121">
        <v>39999</v>
      </c>
      <c r="AC14" s="121">
        <v>0</v>
      </c>
      <c r="AD14" s="120" t="s">
        <v>538</v>
      </c>
      <c r="AE14" s="119" t="s">
        <v>539</v>
      </c>
      <c r="AF14" s="121">
        <v>8682</v>
      </c>
      <c r="AG14" s="121">
        <v>0</v>
      </c>
      <c r="AH14" s="120" t="s">
        <v>540</v>
      </c>
      <c r="AI14" s="119" t="s">
        <v>541</v>
      </c>
      <c r="AJ14" s="121">
        <v>38425</v>
      </c>
      <c r="AK14" s="121">
        <v>0</v>
      </c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22</v>
      </c>
      <c r="B15" s="120" t="s">
        <v>345</v>
      </c>
      <c r="C15" s="119" t="s">
        <v>346</v>
      </c>
      <c r="D15" s="121">
        <f>SUM(H15,L15,P15,T15,X15,AB15,AF15,AJ15,AN15,AR15,AV15,AZ15,BD15,BH15,BL15,BP15,BT15,BX15,CB15,CF15,CJ15,CN15,CR15,CV15,CZ15,DD15,DH15,DL15,DP15,DT15)</f>
        <v>190498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341</v>
      </c>
      <c r="G15" s="119" t="s">
        <v>342</v>
      </c>
      <c r="H15" s="121">
        <v>72296</v>
      </c>
      <c r="I15" s="121">
        <v>0</v>
      </c>
      <c r="J15" s="120" t="s">
        <v>351</v>
      </c>
      <c r="K15" s="119" t="s">
        <v>352</v>
      </c>
      <c r="L15" s="121">
        <v>80042</v>
      </c>
      <c r="M15" s="121">
        <v>0</v>
      </c>
      <c r="N15" s="120" t="s">
        <v>435</v>
      </c>
      <c r="O15" s="119" t="s">
        <v>436</v>
      </c>
      <c r="P15" s="121">
        <v>38160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22</v>
      </c>
      <c r="B16" s="120" t="s">
        <v>409</v>
      </c>
      <c r="C16" s="119" t="s">
        <v>410</v>
      </c>
      <c r="D16" s="121">
        <f>SUM(H16,L16,P16,T16,X16,AB16,AF16,AJ16,AN16,AR16,AV16,AZ16,BD16,BH16,BL16,BP16,BT16,BX16,CB16,CF16,CJ16,CN16,CR16,CV16,CZ16,DD16,DH16,DL16,DP16,DT16)</f>
        <v>365694</v>
      </c>
      <c r="E16" s="121">
        <f>SUM(I16,M16,Q16,U16,Y16,AC16,AG16,AK16,AO16,AS16,AW16,BA16,BE16,BI16,BM16,BQ16,BU16,BY16,CC16,CG16,CK16,CO16,CS16,CW16,DA16,DE16,DI16,DM16,DQ16,DU16)</f>
        <v>152565</v>
      </c>
      <c r="F16" s="120" t="s">
        <v>407</v>
      </c>
      <c r="G16" s="119" t="s">
        <v>408</v>
      </c>
      <c r="H16" s="121">
        <v>269480</v>
      </c>
      <c r="I16" s="121">
        <v>110839</v>
      </c>
      <c r="J16" s="120" t="s">
        <v>512</v>
      </c>
      <c r="K16" s="119" t="s">
        <v>513</v>
      </c>
      <c r="L16" s="121">
        <v>30243</v>
      </c>
      <c r="M16" s="121">
        <v>9718</v>
      </c>
      <c r="N16" s="120" t="s">
        <v>514</v>
      </c>
      <c r="O16" s="119" t="s">
        <v>515</v>
      </c>
      <c r="P16" s="121">
        <v>29000</v>
      </c>
      <c r="Q16" s="121">
        <v>8498</v>
      </c>
      <c r="R16" s="120" t="s">
        <v>504</v>
      </c>
      <c r="S16" s="119" t="s">
        <v>505</v>
      </c>
      <c r="T16" s="121">
        <v>9691</v>
      </c>
      <c r="U16" s="121">
        <v>7628</v>
      </c>
      <c r="V16" s="120" t="s">
        <v>510</v>
      </c>
      <c r="W16" s="119" t="s">
        <v>511</v>
      </c>
      <c r="X16" s="121">
        <v>15359</v>
      </c>
      <c r="Y16" s="121">
        <v>15882</v>
      </c>
      <c r="Z16" s="120" t="s">
        <v>502</v>
      </c>
      <c r="AA16" s="119" t="s">
        <v>503</v>
      </c>
      <c r="AB16" s="121">
        <v>11921</v>
      </c>
      <c r="AC16" s="121">
        <v>0</v>
      </c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22</v>
      </c>
      <c r="B17" s="120" t="s">
        <v>343</v>
      </c>
      <c r="C17" s="119" t="s">
        <v>344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58067</v>
      </c>
      <c r="F17" s="120" t="s">
        <v>341</v>
      </c>
      <c r="G17" s="119" t="s">
        <v>342</v>
      </c>
      <c r="H17" s="121">
        <v>0</v>
      </c>
      <c r="I17" s="121">
        <v>18492</v>
      </c>
      <c r="J17" s="120" t="s">
        <v>435</v>
      </c>
      <c r="K17" s="119" t="s">
        <v>436</v>
      </c>
      <c r="L17" s="121">
        <v>0</v>
      </c>
      <c r="M17" s="121">
        <v>7691</v>
      </c>
      <c r="N17" s="120" t="s">
        <v>443</v>
      </c>
      <c r="O17" s="119" t="s">
        <v>444</v>
      </c>
      <c r="P17" s="121">
        <v>0</v>
      </c>
      <c r="Q17" s="121">
        <v>31884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22</v>
      </c>
      <c r="B18" s="120" t="s">
        <v>353</v>
      </c>
      <c r="C18" s="119" t="s">
        <v>387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38082</v>
      </c>
      <c r="F18" s="120" t="s">
        <v>351</v>
      </c>
      <c r="G18" s="119" t="s">
        <v>352</v>
      </c>
      <c r="H18" s="121">
        <v>0</v>
      </c>
      <c r="I18" s="121">
        <v>14239</v>
      </c>
      <c r="J18" s="120" t="s">
        <v>383</v>
      </c>
      <c r="K18" s="119" t="s">
        <v>384</v>
      </c>
      <c r="L18" s="121">
        <v>0</v>
      </c>
      <c r="M18" s="121">
        <v>23843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22</v>
      </c>
      <c r="B19" s="120" t="s">
        <v>363</v>
      </c>
      <c r="C19" s="119" t="s">
        <v>364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155205</v>
      </c>
      <c r="F19" s="120" t="s">
        <v>361</v>
      </c>
      <c r="G19" s="119" t="s">
        <v>362</v>
      </c>
      <c r="H19" s="121">
        <v>0</v>
      </c>
      <c r="I19" s="121">
        <v>102743</v>
      </c>
      <c r="J19" s="120" t="s">
        <v>445</v>
      </c>
      <c r="K19" s="119" t="s">
        <v>446</v>
      </c>
      <c r="L19" s="121">
        <v>0</v>
      </c>
      <c r="M19" s="121">
        <v>36381</v>
      </c>
      <c r="N19" s="120" t="s">
        <v>449</v>
      </c>
      <c r="O19" s="119" t="s">
        <v>450</v>
      </c>
      <c r="P19" s="121">
        <v>0</v>
      </c>
      <c r="Q19" s="121">
        <v>16081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22</v>
      </c>
      <c r="B20" s="120" t="s">
        <v>369</v>
      </c>
      <c r="C20" s="119" t="s">
        <v>370</v>
      </c>
      <c r="D20" s="121">
        <f>SUM(H20,L20,P20,T20,X20,AB20,AF20,AJ20,AN20,AR20,AV20,AZ20,BD20,BH20,BL20,BP20,BT20,BX20,CB20,CF20,CJ20,CN20,CR20,CV20,CZ20,DD20,DH20,DL20,DP20,DT20)</f>
        <v>4556</v>
      </c>
      <c r="E20" s="121">
        <f>SUM(I20,M20,Q20,U20,Y20,AC20,AG20,AK20,AO20,AS20,AW20,BA20,BE20,BI20,BM20,BQ20,BU20,BY20,CC20,CG20,CK20,CO20,CS20,CW20,DA20,DE20,DI20,DM20,DQ20,DU20)</f>
        <v>38261</v>
      </c>
      <c r="F20" s="120" t="s">
        <v>367</v>
      </c>
      <c r="G20" s="119" t="s">
        <v>368</v>
      </c>
      <c r="H20" s="121">
        <v>2655</v>
      </c>
      <c r="I20" s="121">
        <v>19604</v>
      </c>
      <c r="J20" s="120" t="s">
        <v>447</v>
      </c>
      <c r="K20" s="119" t="s">
        <v>448</v>
      </c>
      <c r="L20" s="121">
        <v>1022</v>
      </c>
      <c r="M20" s="121">
        <v>12425</v>
      </c>
      <c r="N20" s="120" t="s">
        <v>451</v>
      </c>
      <c r="O20" s="119" t="s">
        <v>452</v>
      </c>
      <c r="P20" s="121">
        <v>280</v>
      </c>
      <c r="Q20" s="121">
        <v>3823</v>
      </c>
      <c r="R20" s="120" t="s">
        <v>453</v>
      </c>
      <c r="S20" s="119" t="s">
        <v>454</v>
      </c>
      <c r="T20" s="121">
        <v>599</v>
      </c>
      <c r="U20" s="121">
        <v>2409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22</v>
      </c>
      <c r="B21" s="120" t="s">
        <v>377</v>
      </c>
      <c r="C21" s="119" t="s">
        <v>378</v>
      </c>
      <c r="D21" s="121">
        <f>SUM(H21,L21,P21,T21,X21,AB21,AF21,AJ21,AN21,AR21,AV21,AZ21,BD21,BH21,BL21,BP21,BT21,BX21,CB21,CF21,CJ21,CN21,CR21,CV21,CZ21,DD21,DH21,DL21,DP21,DT21)</f>
        <v>626243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375</v>
      </c>
      <c r="G21" s="119" t="s">
        <v>376</v>
      </c>
      <c r="H21" s="121">
        <v>423541</v>
      </c>
      <c r="I21" s="121">
        <v>0</v>
      </c>
      <c r="J21" s="120" t="s">
        <v>516</v>
      </c>
      <c r="K21" s="119" t="s">
        <v>517</v>
      </c>
      <c r="L21" s="121">
        <v>152102</v>
      </c>
      <c r="M21" s="121">
        <v>0</v>
      </c>
      <c r="N21" s="120" t="s">
        <v>520</v>
      </c>
      <c r="O21" s="119" t="s">
        <v>521</v>
      </c>
      <c r="P21" s="121">
        <v>50600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22</v>
      </c>
      <c r="B22" s="120" t="s">
        <v>395</v>
      </c>
      <c r="C22" s="119" t="s">
        <v>396</v>
      </c>
      <c r="D22" s="121">
        <f>SUM(H22,L22,P22,T22,X22,AB22,AF22,AJ22,AN22,AR22,AV22,AZ22,BD22,BH22,BL22,BP22,BT22,BX22,CB22,CF22,CJ22,CN22,CR22,CV22,CZ22,DD22,DH22,DL22,DP22,DT22)</f>
        <v>51668</v>
      </c>
      <c r="E22" s="121">
        <f>SUM(I22,M22,Q22,U22,Y22,AC22,AG22,AK22,AO22,AS22,AW22,BA22,BE22,BI22,BM22,BQ22,BU22,BY22,CC22,CG22,CK22,CO22,CS22,CW22,DA22,DE22,DI22,DM22,DQ22,DU22)</f>
        <v>0</v>
      </c>
      <c r="F22" s="120" t="s">
        <v>391</v>
      </c>
      <c r="G22" s="119" t="s">
        <v>392</v>
      </c>
      <c r="H22" s="121">
        <v>36436</v>
      </c>
      <c r="I22" s="121">
        <v>0</v>
      </c>
      <c r="J22" s="120" t="s">
        <v>425</v>
      </c>
      <c r="K22" s="119" t="s">
        <v>426</v>
      </c>
      <c r="L22" s="121">
        <v>15232</v>
      </c>
      <c r="M22" s="121">
        <v>0</v>
      </c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22</v>
      </c>
      <c r="B23" s="120" t="s">
        <v>413</v>
      </c>
      <c r="C23" s="119" t="s">
        <v>414</v>
      </c>
      <c r="D23" s="121">
        <f>SUM(H23,L23,P23,T23,X23,AB23,AF23,AJ23,AN23,AR23,AV23,AZ23,BD23,BH23,BL23,BP23,BT23,BX23,CB23,CF23,CJ23,CN23,CR23,CV23,CZ23,DD23,DH23,DL23,DP23,DT23)</f>
        <v>0</v>
      </c>
      <c r="E23" s="121">
        <f>SUM(I23,M23,Q23,U23,Y23,AC23,AG23,AK23,AO23,AS23,AW23,BA23,BE23,BI23,BM23,BQ23,BU23,BY23,CC23,CG23,CK23,CO23,CS23,CW23,DA23,DE23,DI23,DM23,DQ23,DU23)</f>
        <v>83075</v>
      </c>
      <c r="F23" s="120" t="s">
        <v>391</v>
      </c>
      <c r="G23" s="119" t="s">
        <v>392</v>
      </c>
      <c r="H23" s="121">
        <v>0</v>
      </c>
      <c r="I23" s="121">
        <v>0</v>
      </c>
      <c r="J23" s="120" t="s">
        <v>411</v>
      </c>
      <c r="K23" s="119" t="s">
        <v>412</v>
      </c>
      <c r="L23" s="121">
        <v>0</v>
      </c>
      <c r="M23" s="121">
        <v>23697</v>
      </c>
      <c r="N23" s="120" t="s">
        <v>415</v>
      </c>
      <c r="O23" s="119" t="s">
        <v>416</v>
      </c>
      <c r="P23" s="121">
        <v>0</v>
      </c>
      <c r="Q23" s="121">
        <v>15945</v>
      </c>
      <c r="R23" s="120" t="s">
        <v>417</v>
      </c>
      <c r="S23" s="119" t="s">
        <v>418</v>
      </c>
      <c r="T23" s="121">
        <v>0</v>
      </c>
      <c r="U23" s="121">
        <v>23540</v>
      </c>
      <c r="V23" s="120" t="s">
        <v>419</v>
      </c>
      <c r="W23" s="119" t="s">
        <v>420</v>
      </c>
      <c r="X23" s="121">
        <v>0</v>
      </c>
      <c r="Y23" s="121">
        <v>12985</v>
      </c>
      <c r="Z23" s="120" t="s">
        <v>421</v>
      </c>
      <c r="AA23" s="119" t="s">
        <v>422</v>
      </c>
      <c r="AB23" s="121">
        <v>0</v>
      </c>
      <c r="AC23" s="121">
        <v>6908</v>
      </c>
      <c r="AD23" s="120" t="s">
        <v>423</v>
      </c>
      <c r="AE23" s="119" t="s">
        <v>424</v>
      </c>
      <c r="AF23" s="121">
        <v>0</v>
      </c>
      <c r="AG23" s="121">
        <v>0</v>
      </c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22</v>
      </c>
      <c r="B24" s="120" t="s">
        <v>536</v>
      </c>
      <c r="C24" s="119" t="s">
        <v>537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68868</v>
      </c>
      <c r="F24" s="120" t="s">
        <v>534</v>
      </c>
      <c r="G24" s="119" t="s">
        <v>535</v>
      </c>
      <c r="H24" s="121">
        <v>0</v>
      </c>
      <c r="I24" s="121">
        <v>45536</v>
      </c>
      <c r="J24" s="120" t="s">
        <v>540</v>
      </c>
      <c r="K24" s="119" t="s">
        <v>541</v>
      </c>
      <c r="L24" s="121">
        <v>0</v>
      </c>
      <c r="M24" s="121">
        <v>23332</v>
      </c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22</v>
      </c>
      <c r="B25" s="120" t="s">
        <v>490</v>
      </c>
      <c r="C25" s="119" t="s">
        <v>491</v>
      </c>
      <c r="D25" s="121">
        <f>SUM(H25,L25,P25,T25,X25,AB25,AF25,AJ25,AN25,AR25,AV25,AZ25,BD25,BH25,BL25,BP25,BT25,BX25,CB25,CF25,CJ25,CN25,CR25,CV25,CZ25,DD25,DH25,DL25,DP25,DT25)</f>
        <v>437860</v>
      </c>
      <c r="E25" s="121">
        <f>SUM(I25,M25,Q25,U25,Y25,AC25,AG25,AK25,AO25,AS25,AW25,BA25,BE25,BI25,BM25,BQ25,BU25,BY25,CC25,CG25,CK25,CO25,CS25,CW25,DA25,DE25,DI25,DM25,DQ25,DU25)</f>
        <v>124509</v>
      </c>
      <c r="F25" s="120" t="s">
        <v>500</v>
      </c>
      <c r="G25" s="119" t="s">
        <v>501</v>
      </c>
      <c r="H25" s="121">
        <v>197456</v>
      </c>
      <c r="I25" s="121">
        <v>42640</v>
      </c>
      <c r="J25" s="120" t="s">
        <v>488</v>
      </c>
      <c r="K25" s="119" t="s">
        <v>489</v>
      </c>
      <c r="L25" s="121">
        <v>65990</v>
      </c>
      <c r="M25" s="121">
        <v>17783</v>
      </c>
      <c r="N25" s="120" t="s">
        <v>492</v>
      </c>
      <c r="O25" s="119" t="s">
        <v>493</v>
      </c>
      <c r="P25" s="121">
        <v>60198</v>
      </c>
      <c r="Q25" s="121">
        <v>31454</v>
      </c>
      <c r="R25" s="120" t="s">
        <v>494</v>
      </c>
      <c r="S25" s="119" t="s">
        <v>495</v>
      </c>
      <c r="T25" s="121">
        <v>40290</v>
      </c>
      <c r="U25" s="121">
        <v>10185</v>
      </c>
      <c r="V25" s="120" t="s">
        <v>496</v>
      </c>
      <c r="W25" s="119" t="s">
        <v>497</v>
      </c>
      <c r="X25" s="121">
        <v>19079</v>
      </c>
      <c r="Y25" s="121">
        <v>6778</v>
      </c>
      <c r="Z25" s="120" t="s">
        <v>498</v>
      </c>
      <c r="AA25" s="119" t="s">
        <v>499</v>
      </c>
      <c r="AB25" s="121">
        <v>54847</v>
      </c>
      <c r="AC25" s="121">
        <v>15669</v>
      </c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22</v>
      </c>
      <c r="B26" s="120" t="s">
        <v>349</v>
      </c>
      <c r="C26" s="119" t="s">
        <v>350</v>
      </c>
      <c r="D26" s="121">
        <f>SUM(H26,L26,P26,T26,X26,AB26,AF26,AJ26,AN26,AR26,AV26,AZ26,BD26,BH26,BL26,BP26,BT26,BX26,CB26,CF26,CJ26,CN26,CR26,CV26,CZ26,DD26,DH26,DL26,DP26,DT26)</f>
        <v>259172</v>
      </c>
      <c r="E26" s="121">
        <f>SUM(I26,M26,Q26,U26,Y26,AC26,AG26,AK26,AO26,AS26,AW26,BA26,BE26,BI26,BM26,BQ26,BU26,BY26,CC26,CG26,CK26,CO26,CS26,CW26,DA26,DE26,DI26,DM26,DQ26,DU26)</f>
        <v>179991</v>
      </c>
      <c r="F26" s="120" t="s">
        <v>347</v>
      </c>
      <c r="G26" s="119" t="s">
        <v>348</v>
      </c>
      <c r="H26" s="121">
        <v>138200</v>
      </c>
      <c r="I26" s="121">
        <v>88178</v>
      </c>
      <c r="J26" s="120" t="s">
        <v>455</v>
      </c>
      <c r="K26" s="119" t="s">
        <v>456</v>
      </c>
      <c r="L26" s="121">
        <v>26363</v>
      </c>
      <c r="M26" s="121">
        <v>36612</v>
      </c>
      <c r="N26" s="120" t="s">
        <v>457</v>
      </c>
      <c r="O26" s="119" t="s">
        <v>458</v>
      </c>
      <c r="P26" s="121">
        <v>21623</v>
      </c>
      <c r="Q26" s="121">
        <v>22988</v>
      </c>
      <c r="R26" s="120" t="s">
        <v>459</v>
      </c>
      <c r="S26" s="119" t="s">
        <v>460</v>
      </c>
      <c r="T26" s="121">
        <v>8967</v>
      </c>
      <c r="U26" s="121">
        <v>0</v>
      </c>
      <c r="V26" s="120" t="s">
        <v>463</v>
      </c>
      <c r="W26" s="119" t="s">
        <v>464</v>
      </c>
      <c r="X26" s="121">
        <v>11361</v>
      </c>
      <c r="Y26" s="121">
        <v>0</v>
      </c>
      <c r="Z26" s="120" t="s">
        <v>467</v>
      </c>
      <c r="AA26" s="119" t="s">
        <v>468</v>
      </c>
      <c r="AB26" s="121">
        <v>3189</v>
      </c>
      <c r="AC26" s="121">
        <v>0</v>
      </c>
      <c r="AD26" s="120" t="s">
        <v>473</v>
      </c>
      <c r="AE26" s="119" t="s">
        <v>474</v>
      </c>
      <c r="AF26" s="121">
        <v>7266</v>
      </c>
      <c r="AG26" s="121">
        <v>0</v>
      </c>
      <c r="AH26" s="120" t="s">
        <v>475</v>
      </c>
      <c r="AI26" s="119" t="s">
        <v>476</v>
      </c>
      <c r="AJ26" s="121">
        <v>3511</v>
      </c>
      <c r="AK26" s="121">
        <v>0</v>
      </c>
      <c r="AL26" s="120" t="s">
        <v>477</v>
      </c>
      <c r="AM26" s="119" t="s">
        <v>478</v>
      </c>
      <c r="AN26" s="121">
        <v>5012</v>
      </c>
      <c r="AO26" s="121">
        <v>0</v>
      </c>
      <c r="AP26" s="120" t="s">
        <v>479</v>
      </c>
      <c r="AQ26" s="119" t="s">
        <v>480</v>
      </c>
      <c r="AR26" s="121">
        <v>4435</v>
      </c>
      <c r="AS26" s="121">
        <v>0</v>
      </c>
      <c r="AT26" s="120" t="s">
        <v>482</v>
      </c>
      <c r="AU26" s="119" t="s">
        <v>483</v>
      </c>
      <c r="AV26" s="121">
        <v>13787</v>
      </c>
      <c r="AW26" s="121">
        <v>10743</v>
      </c>
      <c r="AX26" s="120" t="s">
        <v>484</v>
      </c>
      <c r="AY26" s="119" t="s">
        <v>485</v>
      </c>
      <c r="AZ26" s="121">
        <v>11882</v>
      </c>
      <c r="BA26" s="121">
        <v>12779</v>
      </c>
      <c r="BB26" s="120" t="s">
        <v>486</v>
      </c>
      <c r="BC26" s="119" t="s">
        <v>487</v>
      </c>
      <c r="BD26" s="121">
        <v>3576</v>
      </c>
      <c r="BE26" s="121">
        <v>8691</v>
      </c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22</v>
      </c>
      <c r="B27" s="120" t="s">
        <v>365</v>
      </c>
      <c r="C27" s="119" t="s">
        <v>366</v>
      </c>
      <c r="D27" s="121">
        <f>SUM(H27,L27,P27,T27,X27,AB27,AF27,AJ27,AN27,AR27,AV27,AZ27,BD27,BH27,BL27,BP27,BT27,BX27,CB27,CF27,CJ27,CN27,CR27,CV27,CZ27,DD27,DH27,DL27,DP27,DT27)</f>
        <v>371816</v>
      </c>
      <c r="E27" s="121">
        <f>SUM(I27,M27,Q27,U27,Y27,AC27,AG27,AK27,AO27,AS27,AW27,BA27,BE27,BI27,BM27,BQ27,BU27,BY27,CC27,CG27,CK27,CO27,CS27,CW27,DA27,DE27,DI27,DM27,DQ27,DU27)</f>
        <v>0</v>
      </c>
      <c r="F27" s="120" t="s">
        <v>361</v>
      </c>
      <c r="G27" s="119" t="s">
        <v>362</v>
      </c>
      <c r="H27" s="121">
        <v>142166</v>
      </c>
      <c r="I27" s="121">
        <v>0</v>
      </c>
      <c r="J27" s="120" t="s">
        <v>367</v>
      </c>
      <c r="K27" s="119" t="s">
        <v>368</v>
      </c>
      <c r="L27" s="121">
        <v>62562</v>
      </c>
      <c r="M27" s="121">
        <v>0</v>
      </c>
      <c r="N27" s="120" t="s">
        <v>443</v>
      </c>
      <c r="O27" s="119" t="s">
        <v>444</v>
      </c>
      <c r="P27" s="121">
        <v>41212</v>
      </c>
      <c r="Q27" s="121">
        <v>0</v>
      </c>
      <c r="R27" s="120" t="s">
        <v>445</v>
      </c>
      <c r="S27" s="119" t="s">
        <v>446</v>
      </c>
      <c r="T27" s="121">
        <v>51131</v>
      </c>
      <c r="U27" s="121">
        <v>0</v>
      </c>
      <c r="V27" s="120" t="s">
        <v>447</v>
      </c>
      <c r="W27" s="119" t="s">
        <v>448</v>
      </c>
      <c r="X27" s="121">
        <v>16667</v>
      </c>
      <c r="Y27" s="121">
        <v>0</v>
      </c>
      <c r="Z27" s="120" t="s">
        <v>449</v>
      </c>
      <c r="AA27" s="119" t="s">
        <v>450</v>
      </c>
      <c r="AB27" s="121">
        <v>31682</v>
      </c>
      <c r="AC27" s="121">
        <v>0</v>
      </c>
      <c r="AD27" s="120" t="s">
        <v>451</v>
      </c>
      <c r="AE27" s="119" t="s">
        <v>452</v>
      </c>
      <c r="AF27" s="121">
        <v>8113</v>
      </c>
      <c r="AG27" s="121">
        <v>0</v>
      </c>
      <c r="AH27" s="120" t="s">
        <v>453</v>
      </c>
      <c r="AI27" s="119" t="s">
        <v>454</v>
      </c>
      <c r="AJ27" s="121">
        <v>18283</v>
      </c>
      <c r="AK27" s="121">
        <v>0</v>
      </c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22</v>
      </c>
      <c r="B28" s="120" t="s">
        <v>331</v>
      </c>
      <c r="C28" s="119" t="s">
        <v>332</v>
      </c>
      <c r="D28" s="121">
        <f>SUM(H28,L28,P28,T28,X28,AB28,AF28,AJ28,AN28,AR28,AV28,AZ28,BD28,BH28,BL28,BP28,BT28,BX28,CB28,CF28,CJ28,CN28,CR28,CV28,CZ28,DD28,DH28,DL28,DP28,DT28)</f>
        <v>0</v>
      </c>
      <c r="E28" s="121">
        <f>SUM(I28,M28,Q28,U28,Y28,AC28,AG28,AK28,AO28,AS28,AW28,BA28,BE28,BI28,BM28,BQ28,BU28,BY28,CC28,CG28,CK28,CO28,CS28,CW28,DA28,DE28,DI28,DM28,DQ28,DU28)</f>
        <v>101455</v>
      </c>
      <c r="F28" s="120" t="s">
        <v>355</v>
      </c>
      <c r="G28" s="119" t="s">
        <v>356</v>
      </c>
      <c r="H28" s="121">
        <v>0</v>
      </c>
      <c r="I28" s="121">
        <v>64018</v>
      </c>
      <c r="J28" s="120" t="s">
        <v>324</v>
      </c>
      <c r="K28" s="119" t="s">
        <v>325</v>
      </c>
      <c r="L28" s="121">
        <v>0</v>
      </c>
      <c r="M28" s="121">
        <v>19276</v>
      </c>
      <c r="N28" s="120" t="s">
        <v>524</v>
      </c>
      <c r="O28" s="119" t="s">
        <v>525</v>
      </c>
      <c r="P28" s="121">
        <v>0</v>
      </c>
      <c r="Q28" s="121">
        <v>7914</v>
      </c>
      <c r="R28" s="120" t="s">
        <v>526</v>
      </c>
      <c r="S28" s="119" t="s">
        <v>527</v>
      </c>
      <c r="T28" s="121">
        <v>0</v>
      </c>
      <c r="U28" s="121">
        <v>10247</v>
      </c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22</v>
      </c>
      <c r="B29" s="120" t="s">
        <v>339</v>
      </c>
      <c r="C29" s="119" t="s">
        <v>340</v>
      </c>
      <c r="D29" s="121">
        <f>SUM(H29,L29,P29,T29,X29,AB29,AF29,AJ29,AN29,AR29,AV29,AZ29,BD29,BH29,BL29,BP29,BT29,BX29,CB29,CF29,CJ29,CN29,CR29,CV29,CZ29,DD29,DH29,DL29,DP29,DT29)</f>
        <v>799589</v>
      </c>
      <c r="E29" s="121">
        <f>SUM(I29,M29,Q29,U29,Y29,AC29,AG29,AK29,AO29,AS29,AW29,BA29,BE29,BI29,BM29,BQ29,BU29,BY29,CC29,CG29,CK29,CO29,CS29,CW29,DA29,DE29,DI29,DM29,DQ29,DU29)</f>
        <v>192704</v>
      </c>
      <c r="F29" s="120" t="s">
        <v>337</v>
      </c>
      <c r="G29" s="119" t="s">
        <v>338</v>
      </c>
      <c r="H29" s="121">
        <v>536204</v>
      </c>
      <c r="I29" s="121">
        <v>192704</v>
      </c>
      <c r="J29" s="120" t="s">
        <v>405</v>
      </c>
      <c r="K29" s="119" t="s">
        <v>406</v>
      </c>
      <c r="L29" s="121">
        <v>207125</v>
      </c>
      <c r="M29" s="121">
        <v>0</v>
      </c>
      <c r="N29" s="120" t="s">
        <v>431</v>
      </c>
      <c r="O29" s="119" t="s">
        <v>432</v>
      </c>
      <c r="P29" s="121">
        <v>9994</v>
      </c>
      <c r="Q29" s="121">
        <v>0</v>
      </c>
      <c r="R29" s="120" t="s">
        <v>433</v>
      </c>
      <c r="S29" s="119" t="s">
        <v>434</v>
      </c>
      <c r="T29" s="121">
        <v>46266</v>
      </c>
      <c r="U29" s="121">
        <v>0</v>
      </c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22</v>
      </c>
      <c r="B30" s="120" t="s">
        <v>381</v>
      </c>
      <c r="C30" s="119" t="s">
        <v>382</v>
      </c>
      <c r="D30" s="121">
        <f>SUM(H30,L30,P30,T30,X30,AB30,AF30,AJ30,AN30,AR30,AV30,AZ30,BD30,BH30,BL30,BP30,BT30,BX30,CB30,CF30,CJ30,CN30,CR30,CV30,CZ30,DD30,DH30,DL30,DP30,DT30)</f>
        <v>295359</v>
      </c>
      <c r="E30" s="121">
        <f>SUM(I30,M30,Q30,U30,Y30,AC30,AG30,AK30,AO30,AS30,AW30,BA30,BE30,BI30,BM30,BQ30,BU30,BY30,CC30,CG30,CK30,CO30,CS30,CW30,DA30,DE30,DI30,DM30,DQ30,DU30)</f>
        <v>79450</v>
      </c>
      <c r="F30" s="120" t="s">
        <v>379</v>
      </c>
      <c r="G30" s="119" t="s">
        <v>380</v>
      </c>
      <c r="H30" s="121">
        <v>212030</v>
      </c>
      <c r="I30" s="121">
        <v>64116</v>
      </c>
      <c r="J30" s="120" t="s">
        <v>530</v>
      </c>
      <c r="K30" s="119" t="s">
        <v>531</v>
      </c>
      <c r="L30" s="121">
        <v>37513</v>
      </c>
      <c r="M30" s="121">
        <v>9137</v>
      </c>
      <c r="N30" s="120" t="s">
        <v>532</v>
      </c>
      <c r="O30" s="119" t="s">
        <v>533</v>
      </c>
      <c r="P30" s="121">
        <v>45816</v>
      </c>
      <c r="Q30" s="121">
        <v>6197</v>
      </c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22</v>
      </c>
      <c r="B31" s="120" t="s">
        <v>373</v>
      </c>
      <c r="C31" s="119" t="s">
        <v>374</v>
      </c>
      <c r="D31" s="121">
        <f>SUM(H31,L31,P31,T31,X31,AB31,AF31,AJ31,AN31,AR31,AV31,AZ31,BD31,BH31,BL31,BP31,BT31,BX31,CB31,CF31,CJ31,CN31,CR31,CV31,CZ31,DD31,DH31,DL31,DP31,DT31)</f>
        <v>429396</v>
      </c>
      <c r="E31" s="121">
        <f>SUM(I31,M31,Q31,U31,Y31,AC31,AG31,AK31,AO31,AS31,AW31,BA31,BE31,BI31,BM31,BQ31,BU31,BY31,CC31,CG31,CK31,CO31,CS31,CW31,DA31,DE31,DI31,DM31,DQ31,DU31)</f>
        <v>0</v>
      </c>
      <c r="F31" s="120" t="s">
        <v>371</v>
      </c>
      <c r="G31" s="119" t="s">
        <v>372</v>
      </c>
      <c r="H31" s="121">
        <v>249126</v>
      </c>
      <c r="I31" s="121">
        <v>0</v>
      </c>
      <c r="J31" s="120" t="s">
        <v>528</v>
      </c>
      <c r="K31" s="119" t="s">
        <v>529</v>
      </c>
      <c r="L31" s="121">
        <v>119340</v>
      </c>
      <c r="M31" s="121">
        <v>0</v>
      </c>
      <c r="N31" s="120" t="s">
        <v>540</v>
      </c>
      <c r="O31" s="119" t="s">
        <v>541</v>
      </c>
      <c r="P31" s="121">
        <v>3036</v>
      </c>
      <c r="Q31" s="121">
        <v>0</v>
      </c>
      <c r="R31" s="120" t="s">
        <v>524</v>
      </c>
      <c r="S31" s="119" t="s">
        <v>525</v>
      </c>
      <c r="T31" s="121">
        <v>57894</v>
      </c>
      <c r="U31" s="121">
        <v>0</v>
      </c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22</v>
      </c>
      <c r="B32" s="120" t="s">
        <v>335</v>
      </c>
      <c r="C32" s="119" t="s">
        <v>390</v>
      </c>
      <c r="D32" s="121">
        <f>SUM(H32,L32,P32,T32,X32,AB32,AF32,AJ32,AN32,AR32,AV32,AZ32,BD32,BH32,BL32,BP32,BT32,BX32,CB32,CF32,CJ32,CN32,CR32,CV32,CZ32,DD32,DH32,DL32,DP32,DT32)</f>
        <v>632024</v>
      </c>
      <c r="E32" s="121">
        <f>SUM(I32,M32,Q32,U32,Y32,AC32,AG32,AK32,AO32,AS32,AW32,BA32,BE32,BI32,BM32,BQ32,BU32,BY32,CC32,CG32,CK32,CO32,CS32,CW32,DA32,DE32,DI32,DM32,DQ32,DU32)</f>
        <v>129370</v>
      </c>
      <c r="F32" s="120" t="s">
        <v>333</v>
      </c>
      <c r="G32" s="119" t="s">
        <v>334</v>
      </c>
      <c r="H32" s="121">
        <v>478495</v>
      </c>
      <c r="I32" s="121">
        <v>119577</v>
      </c>
      <c r="J32" s="120" t="s">
        <v>388</v>
      </c>
      <c r="K32" s="119" t="s">
        <v>389</v>
      </c>
      <c r="L32" s="121">
        <v>116478</v>
      </c>
      <c r="M32" s="121">
        <v>0</v>
      </c>
      <c r="N32" s="120" t="s">
        <v>506</v>
      </c>
      <c r="O32" s="119" t="s">
        <v>507</v>
      </c>
      <c r="P32" s="121">
        <v>24778</v>
      </c>
      <c r="Q32" s="121">
        <v>9793</v>
      </c>
      <c r="R32" s="120" t="s">
        <v>508</v>
      </c>
      <c r="S32" s="119" t="s">
        <v>509</v>
      </c>
      <c r="T32" s="121">
        <v>12273</v>
      </c>
      <c r="U32" s="121">
        <v>0</v>
      </c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22</v>
      </c>
      <c r="B33" s="120" t="s">
        <v>439</v>
      </c>
      <c r="C33" s="119" t="s">
        <v>440</v>
      </c>
      <c r="D33" s="121">
        <f>SUM(H33,L33,P33,T33,X33,AB33,AF33,AJ33,AN33,AR33,AV33,AZ33,BD33,BH33,BL33,BP33,BT33,BX33,CB33,CF33,CJ33,CN33,CR33,CV33,CZ33,DD33,DH33,DL33,DP33,DT33)</f>
        <v>57618</v>
      </c>
      <c r="E33" s="121">
        <f>SUM(I33,M33,Q33,U33,Y33,AC33,AG33,AK33,AO33,AS33,AW33,BA33,BE33,BI33,BM33,BQ33,BU33,BY33,CC33,CG33,CK33,CO33,CS33,CW33,DA33,DE33,DI33,DM33,DQ33,DU33)</f>
        <v>71801</v>
      </c>
      <c r="F33" s="120" t="s">
        <v>437</v>
      </c>
      <c r="G33" s="119" t="s">
        <v>438</v>
      </c>
      <c r="H33" s="121">
        <v>36979</v>
      </c>
      <c r="I33" s="121">
        <v>46082</v>
      </c>
      <c r="J33" s="120" t="s">
        <v>441</v>
      </c>
      <c r="K33" s="119" t="s">
        <v>442</v>
      </c>
      <c r="L33" s="121">
        <v>20639</v>
      </c>
      <c r="M33" s="121">
        <v>25719</v>
      </c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22</v>
      </c>
      <c r="B34" s="120" t="s">
        <v>465</v>
      </c>
      <c r="C34" s="119" t="s">
        <v>466</v>
      </c>
      <c r="D34" s="121">
        <f>SUM(H34,L34,P34,T34,X34,AB34,AF34,AJ34,AN34,AR34,AV34,AZ34,BD34,BH34,BL34,BP34,BT34,BX34,CB34,CF34,CJ34,CN34,CR34,CV34,CZ34,DD34,DH34,DL34,DP34,DT34)</f>
        <v>0</v>
      </c>
      <c r="E34" s="121">
        <f>SUM(I34,M34,Q34,U34,Y34,AC34,AG34,AK34,AO34,AS34,AW34,BA34,BE34,BI34,BM34,BQ34,BU34,BY34,CC34,CG34,CK34,CO34,CS34,CW34,DA34,DE34,DI34,DM34,DQ34,DU34)</f>
        <v>59002</v>
      </c>
      <c r="F34" s="120" t="s">
        <v>463</v>
      </c>
      <c r="G34" s="119" t="s">
        <v>464</v>
      </c>
      <c r="H34" s="121">
        <v>0</v>
      </c>
      <c r="I34" s="121">
        <v>53138</v>
      </c>
      <c r="J34" s="120" t="s">
        <v>467</v>
      </c>
      <c r="K34" s="119" t="s">
        <v>468</v>
      </c>
      <c r="L34" s="121">
        <v>0</v>
      </c>
      <c r="M34" s="121">
        <v>5864</v>
      </c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22</v>
      </c>
      <c r="B35" s="120" t="s">
        <v>518</v>
      </c>
      <c r="C35" s="119" t="s">
        <v>519</v>
      </c>
      <c r="D35" s="121">
        <f>SUM(H35,L35,P35,T35,X35,AB35,AF35,AJ35,AN35,AR35,AV35,AZ35,BD35,BH35,BL35,BP35,BT35,BX35,CB35,CF35,CJ35,CN35,CR35,CV35,CZ35,DD35,DH35,DL35,DP35,DT35)</f>
        <v>0</v>
      </c>
      <c r="E35" s="121">
        <f>SUM(I35,M35,Q35,U35,Y35,AC35,AG35,AK35,AO35,AS35,AW35,BA35,BE35,BI35,BM35,BQ35,BU35,BY35,CC35,CG35,CK35,CO35,CS35,CW35,DA35,DE35,DI35,DM35,DQ35,DU35)</f>
        <v>131885</v>
      </c>
      <c r="F35" s="120" t="s">
        <v>516</v>
      </c>
      <c r="G35" s="119" t="s">
        <v>517</v>
      </c>
      <c r="H35" s="121">
        <v>0</v>
      </c>
      <c r="I35" s="121">
        <v>77531</v>
      </c>
      <c r="J35" s="120" t="s">
        <v>520</v>
      </c>
      <c r="K35" s="119" t="s">
        <v>521</v>
      </c>
      <c r="L35" s="121">
        <v>0</v>
      </c>
      <c r="M35" s="121">
        <v>54354</v>
      </c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22</v>
      </c>
      <c r="B36" s="120" t="s">
        <v>385</v>
      </c>
      <c r="C36" s="119" t="s">
        <v>386</v>
      </c>
      <c r="D36" s="121">
        <f>SUM(H36,L36,P36,T36,X36,AB36,AF36,AJ36,AN36,AR36,AV36,AZ36,BD36,BH36,BL36,BP36,BT36,BX36,CB36,CF36,CJ36,CN36,CR36,CV36,CZ36,DD36,DH36,DL36,DP36,DT36)</f>
        <v>288994</v>
      </c>
      <c r="E36" s="121">
        <f>SUM(I36,M36,Q36,U36,Y36,AC36,AG36,AK36,AO36,AS36,AW36,BA36,BE36,BI36,BM36,BQ36,BU36,BY36,CC36,CG36,CK36,CO36,CS36,CW36,DA36,DE36,DI36,DM36,DQ36,DU36)</f>
        <v>0</v>
      </c>
      <c r="F36" s="120" t="s">
        <v>383</v>
      </c>
      <c r="G36" s="119" t="s">
        <v>384</v>
      </c>
      <c r="H36" s="121">
        <v>185509</v>
      </c>
      <c r="I36" s="121">
        <v>0</v>
      </c>
      <c r="J36" s="120" t="s">
        <v>437</v>
      </c>
      <c r="K36" s="119" t="s">
        <v>438</v>
      </c>
      <c r="L36" s="121">
        <v>60400</v>
      </c>
      <c r="M36" s="121">
        <v>0</v>
      </c>
      <c r="N36" s="120" t="s">
        <v>441</v>
      </c>
      <c r="O36" s="119" t="s">
        <v>442</v>
      </c>
      <c r="P36" s="121">
        <v>43085</v>
      </c>
      <c r="Q36" s="121">
        <v>0</v>
      </c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22</v>
      </c>
      <c r="B37" s="120" t="s">
        <v>461</v>
      </c>
      <c r="C37" s="119" t="s">
        <v>462</v>
      </c>
      <c r="D37" s="121">
        <f>SUM(H37,L37,P37,T37,X37,AB37,AF37,AJ37,AN37,AR37,AV37,AZ37,BD37,BH37,BL37,BP37,BT37,BX37,CB37,CF37,CJ37,CN37,CR37,CV37,CZ37,DD37,DH37,DL37,DP37,DT37)</f>
        <v>13539</v>
      </c>
      <c r="E37" s="121">
        <f>SUM(I37,M37,Q37,U37,Y37,AC37,AG37,AK37,AO37,AS37,AW37,BA37,BE37,BI37,BM37,BQ37,BU37,BY37,CC37,CG37,CK37,CO37,CS37,CW37,DA37,DE37,DI37,DM37,DQ37,DU37)</f>
        <v>60495</v>
      </c>
      <c r="F37" s="120" t="s">
        <v>459</v>
      </c>
      <c r="G37" s="119" t="s">
        <v>460</v>
      </c>
      <c r="H37" s="121">
        <v>3883</v>
      </c>
      <c r="I37" s="121">
        <v>20795</v>
      </c>
      <c r="J37" s="120" t="s">
        <v>473</v>
      </c>
      <c r="K37" s="119" t="s">
        <v>474</v>
      </c>
      <c r="L37" s="121">
        <v>1926</v>
      </c>
      <c r="M37" s="121">
        <v>20185</v>
      </c>
      <c r="N37" s="120" t="s">
        <v>475</v>
      </c>
      <c r="O37" s="119" t="s">
        <v>476</v>
      </c>
      <c r="P37" s="121">
        <v>1737</v>
      </c>
      <c r="Q37" s="121">
        <v>4255</v>
      </c>
      <c r="R37" s="120" t="s">
        <v>477</v>
      </c>
      <c r="S37" s="119" t="s">
        <v>478</v>
      </c>
      <c r="T37" s="121">
        <v>4060</v>
      </c>
      <c r="U37" s="121">
        <v>4951</v>
      </c>
      <c r="V37" s="120" t="s">
        <v>479</v>
      </c>
      <c r="W37" s="119" t="s">
        <v>480</v>
      </c>
      <c r="X37" s="121">
        <v>1933</v>
      </c>
      <c r="Y37" s="121">
        <v>10309</v>
      </c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7">
    <sortCondition ref="A8:A37"/>
    <sortCondition ref="B8:B37"/>
    <sortCondition ref="C8:C3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36" man="1"/>
    <brk id="21" min="1" max="36" man="1"/>
    <brk id="33" min="1" max="36" man="1"/>
    <brk id="45" min="1" max="36" man="1"/>
    <brk id="57" min="1" max="36" man="1"/>
    <brk id="69" min="1" max="36" man="1"/>
    <brk id="81" min="1" max="36" man="1"/>
    <brk id="93" min="1" max="36" man="1"/>
    <brk id="105" min="1" max="36" man="1"/>
    <brk id="117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20213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20214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20215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20303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20304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20305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20306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20307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20309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20321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20323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20324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20349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20350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20361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20362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20363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20382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20383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20384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20385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20386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20388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20402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20403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20404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20407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20409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20410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20411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20412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20413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20414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20415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20416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20417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20422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20423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20425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20429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20430</v>
      </c>
      <c r="AI64" s="2">
        <v>64</v>
      </c>
    </row>
    <row r="65" spans="34:35" x14ac:dyDescent="0.15">
      <c r="AH65" s="48" t="str">
        <f>+'廃棄物事業経費（歳入）'!B65</f>
        <v>20432</v>
      </c>
      <c r="AI65" s="2">
        <v>65</v>
      </c>
    </row>
    <row r="66" spans="34:35" x14ac:dyDescent="0.15">
      <c r="AH66" s="48" t="str">
        <f>+'廃棄物事業経費（歳入）'!B66</f>
        <v>20446</v>
      </c>
      <c r="AI66" s="2">
        <v>66</v>
      </c>
    </row>
    <row r="67" spans="34:35" x14ac:dyDescent="0.15">
      <c r="AH67" s="48" t="str">
        <f>+'廃棄物事業経費（歳入）'!B67</f>
        <v>20448</v>
      </c>
      <c r="AI67" s="2">
        <v>67</v>
      </c>
    </row>
    <row r="68" spans="34:35" x14ac:dyDescent="0.15">
      <c r="AH68" s="48" t="str">
        <f>+'廃棄物事業経費（歳入）'!B68</f>
        <v>20450</v>
      </c>
      <c r="AI68" s="2">
        <v>68</v>
      </c>
    </row>
    <row r="69" spans="34:35" x14ac:dyDescent="0.15">
      <c r="AH69" s="48" t="str">
        <f>+'廃棄物事業経費（歳入）'!B69</f>
        <v>20451</v>
      </c>
      <c r="AI69" s="2">
        <v>69</v>
      </c>
    </row>
    <row r="70" spans="34:35" x14ac:dyDescent="0.15">
      <c r="AH70" s="48" t="str">
        <f>+'廃棄物事業経費（歳入）'!B70</f>
        <v>20452</v>
      </c>
      <c r="AI70" s="2">
        <v>70</v>
      </c>
    </row>
    <row r="71" spans="34:35" x14ac:dyDescent="0.15">
      <c r="AH71" s="48" t="str">
        <f>+'廃棄物事業経費（歳入）'!B71</f>
        <v>20481</v>
      </c>
      <c r="AI71" s="2">
        <v>71</v>
      </c>
    </row>
    <row r="72" spans="34:35" x14ac:dyDescent="0.15">
      <c r="AH72" s="48" t="str">
        <f>+'廃棄物事業経費（歳入）'!B72</f>
        <v>20482</v>
      </c>
      <c r="AI72" s="2">
        <v>72</v>
      </c>
    </row>
    <row r="73" spans="34:35" x14ac:dyDescent="0.15">
      <c r="AH73" s="48" t="str">
        <f>+'廃棄物事業経費（歳入）'!B73</f>
        <v>20485</v>
      </c>
      <c r="AI73" s="2">
        <v>73</v>
      </c>
    </row>
    <row r="74" spans="34:35" x14ac:dyDescent="0.15">
      <c r="AH74" s="48" t="str">
        <f>+'廃棄物事業経費（歳入）'!B74</f>
        <v>20486</v>
      </c>
      <c r="AI74" s="2">
        <v>74</v>
      </c>
    </row>
    <row r="75" spans="34:35" x14ac:dyDescent="0.15">
      <c r="AH75" s="48" t="str">
        <f>+'廃棄物事業経費（歳入）'!B75</f>
        <v>20521</v>
      </c>
      <c r="AI75" s="2">
        <v>75</v>
      </c>
    </row>
    <row r="76" spans="34:35" x14ac:dyDescent="0.15">
      <c r="AH76" s="48" t="str">
        <f>+'廃棄物事業経費（歳入）'!B76</f>
        <v>20541</v>
      </c>
      <c r="AI76" s="2">
        <v>76</v>
      </c>
    </row>
    <row r="77" spans="34:35" x14ac:dyDescent="0.15">
      <c r="AH77" s="48" t="str">
        <f>+'廃棄物事業経費（歳入）'!B77</f>
        <v>20543</v>
      </c>
      <c r="AI77" s="2">
        <v>77</v>
      </c>
    </row>
    <row r="78" spans="34:35" x14ac:dyDescent="0.15">
      <c r="AH78" s="48" t="str">
        <f>+'廃棄物事業経費（歳入）'!B78</f>
        <v>20561</v>
      </c>
      <c r="AI78" s="2">
        <v>78</v>
      </c>
    </row>
    <row r="79" spans="34:35" x14ac:dyDescent="0.15">
      <c r="AH79" s="48" t="str">
        <f>+'廃棄物事業経費（歳入）'!B79</f>
        <v>20562</v>
      </c>
      <c r="AI79" s="2">
        <v>79</v>
      </c>
    </row>
    <row r="80" spans="34:35" x14ac:dyDescent="0.15">
      <c r="AH80" s="48" t="str">
        <f>+'廃棄物事業経費（歳入）'!B80</f>
        <v>20563</v>
      </c>
      <c r="AI80" s="2">
        <v>80</v>
      </c>
    </row>
    <row r="81" spans="34:35" x14ac:dyDescent="0.15">
      <c r="AH81" s="48" t="str">
        <f>+'廃棄物事業経費（歳入）'!B81</f>
        <v>20583</v>
      </c>
      <c r="AI81" s="2">
        <v>81</v>
      </c>
    </row>
    <row r="82" spans="34:35" x14ac:dyDescent="0.15">
      <c r="AH82" s="48" t="str">
        <f>+'廃棄物事業経費（歳入）'!B82</f>
        <v>20588</v>
      </c>
      <c r="AI82" s="2">
        <v>82</v>
      </c>
    </row>
    <row r="83" spans="34:35" x14ac:dyDescent="0.15">
      <c r="AH83" s="48" t="str">
        <f>+'廃棄物事業経費（歳入）'!B83</f>
        <v>20590</v>
      </c>
      <c r="AI83" s="2">
        <v>83</v>
      </c>
    </row>
    <row r="84" spans="34:35" x14ac:dyDescent="0.15">
      <c r="AH84" s="48" t="str">
        <f>+'廃棄物事業経費（歳入）'!B84</f>
        <v>20602</v>
      </c>
      <c r="AI84" s="2">
        <v>84</v>
      </c>
    </row>
    <row r="85" spans="34:35" x14ac:dyDescent="0.15">
      <c r="AH85" s="48" t="str">
        <f>+'廃棄物事業経費（歳入）'!B85</f>
        <v>20813</v>
      </c>
      <c r="AI85" s="2">
        <v>85</v>
      </c>
    </row>
    <row r="86" spans="34:35" x14ac:dyDescent="0.15">
      <c r="AH86" s="48" t="str">
        <f>+'廃棄物事業経費（歳入）'!B86</f>
        <v>20821</v>
      </c>
      <c r="AI86" s="2">
        <v>86</v>
      </c>
    </row>
    <row r="87" spans="34:35" x14ac:dyDescent="0.15">
      <c r="AH87" s="48" t="str">
        <f>+'廃棄物事業経費（歳入）'!B87</f>
        <v>20830</v>
      </c>
      <c r="AI87" s="2">
        <v>87</v>
      </c>
    </row>
    <row r="88" spans="34:35" x14ac:dyDescent="0.15">
      <c r="AH88" s="48" t="str">
        <f>+'廃棄物事業経費（歳入）'!B88</f>
        <v>20831</v>
      </c>
      <c r="AI88" s="2">
        <v>88</v>
      </c>
    </row>
    <row r="89" spans="34:35" x14ac:dyDescent="0.15">
      <c r="AH89" s="48" t="str">
        <f>+'廃棄物事業経費（歳入）'!B89</f>
        <v>20838</v>
      </c>
      <c r="AI89" s="2">
        <v>89</v>
      </c>
    </row>
    <row r="90" spans="34:35" x14ac:dyDescent="0.15">
      <c r="AH90" s="48" t="str">
        <f>+'廃棄物事業経費（歳入）'!B90</f>
        <v>20845</v>
      </c>
      <c r="AI90" s="2">
        <v>90</v>
      </c>
    </row>
    <row r="91" spans="34:35" x14ac:dyDescent="0.15">
      <c r="AH91" s="48" t="str">
        <f>+'廃棄物事業経費（歳入）'!B91</f>
        <v>20848</v>
      </c>
      <c r="AI91" s="2">
        <v>91</v>
      </c>
    </row>
    <row r="92" spans="34:35" x14ac:dyDescent="0.15">
      <c r="AH92" s="48" t="str">
        <f>+'廃棄物事業経費（歳入）'!B92</f>
        <v>20849</v>
      </c>
      <c r="AI92" s="2">
        <v>92</v>
      </c>
    </row>
    <row r="93" spans="34:35" x14ac:dyDescent="0.15">
      <c r="AH93" s="48" t="str">
        <f>+'廃棄物事業経費（歳入）'!B93</f>
        <v>20860</v>
      </c>
      <c r="AI93" s="2">
        <v>93</v>
      </c>
    </row>
    <row r="94" spans="34:35" x14ac:dyDescent="0.15">
      <c r="AH94" s="48" t="str">
        <f>+'廃棄物事業経費（歳入）'!B94</f>
        <v>20875</v>
      </c>
      <c r="AI94" s="2">
        <v>94</v>
      </c>
    </row>
    <row r="95" spans="34:35" x14ac:dyDescent="0.15">
      <c r="AH95" s="48" t="str">
        <f>+'廃棄物事業経費（歳入）'!B95</f>
        <v>20878</v>
      </c>
      <c r="AI95" s="2">
        <v>95</v>
      </c>
    </row>
    <row r="96" spans="34:35" x14ac:dyDescent="0.15">
      <c r="AH96" s="48" t="str">
        <f>+'廃棄物事業経費（歳入）'!B96</f>
        <v>20880</v>
      </c>
      <c r="AI96" s="2">
        <v>96</v>
      </c>
    </row>
    <row r="97" spans="34:35" x14ac:dyDescent="0.15">
      <c r="AH97" s="48" t="str">
        <f>+'廃棄物事業経費（歳入）'!B97</f>
        <v>20882</v>
      </c>
      <c r="AI97" s="2">
        <v>97</v>
      </c>
    </row>
    <row r="98" spans="34:35" x14ac:dyDescent="0.15">
      <c r="AH98" s="48" t="str">
        <f>+'廃棄物事業経費（歳入）'!B98</f>
        <v>20893</v>
      </c>
      <c r="AI98" s="2">
        <v>98</v>
      </c>
    </row>
    <row r="99" spans="34:35" x14ac:dyDescent="0.15">
      <c r="AH99" s="48" t="str">
        <f>+'廃棄物事業経費（歳入）'!B99</f>
        <v>20905</v>
      </c>
      <c r="AI99" s="2">
        <v>99</v>
      </c>
    </row>
    <row r="100" spans="34:35" x14ac:dyDescent="0.15">
      <c r="AH100" s="48" t="str">
        <f>+'廃棄物事業経費（歳入）'!B100</f>
        <v>20906</v>
      </c>
      <c r="AI100" s="2">
        <v>100</v>
      </c>
    </row>
    <row r="101" spans="34:35" x14ac:dyDescent="0.15">
      <c r="AH101" s="48" t="str">
        <f>+'廃棄物事業経費（歳入）'!B101</f>
        <v>20920</v>
      </c>
      <c r="AI101" s="2">
        <v>101</v>
      </c>
    </row>
    <row r="102" spans="34:35" x14ac:dyDescent="0.15">
      <c r="AH102" s="48" t="str">
        <f>+'廃棄物事業経費（歳入）'!B102</f>
        <v>20927</v>
      </c>
      <c r="AI102" s="2">
        <v>102</v>
      </c>
    </row>
    <row r="103" spans="34:35" x14ac:dyDescent="0.15">
      <c r="AH103" s="48" t="str">
        <f>+'廃棄物事業経費（歳入）'!B103</f>
        <v>20928</v>
      </c>
      <c r="AI103" s="2">
        <v>103</v>
      </c>
    </row>
    <row r="104" spans="34:35" x14ac:dyDescent="0.15">
      <c r="AH104" s="48" t="str">
        <f>+'廃棄物事業経費（歳入）'!B104</f>
        <v>20933</v>
      </c>
      <c r="AI104" s="2">
        <v>104</v>
      </c>
    </row>
    <row r="105" spans="34:35" x14ac:dyDescent="0.15">
      <c r="AH105" s="48" t="str">
        <f>+'廃棄物事業経費（歳入）'!B105</f>
        <v>20936</v>
      </c>
      <c r="AI105" s="2">
        <v>105</v>
      </c>
    </row>
    <row r="106" spans="34:35" x14ac:dyDescent="0.15">
      <c r="AH106" s="48" t="str">
        <f>+'廃棄物事業経費（歳入）'!B106</f>
        <v>20940</v>
      </c>
      <c r="AI106" s="2">
        <v>106</v>
      </c>
    </row>
    <row r="107" spans="34:35" x14ac:dyDescent="0.15">
      <c r="AH107" s="48" t="str">
        <f>+'廃棄物事業経費（歳入）'!B107</f>
        <v>20942</v>
      </c>
      <c r="AI107" s="2">
        <v>107</v>
      </c>
    </row>
    <row r="108" spans="34:35" x14ac:dyDescent="0.15">
      <c r="AH108" s="48" t="str">
        <f>+'廃棄物事業経費（歳入）'!B108</f>
        <v>20949</v>
      </c>
      <c r="AI108" s="2">
        <v>108</v>
      </c>
    </row>
    <row r="109" spans="34:35" x14ac:dyDescent="0.15">
      <c r="AH109" s="48" t="str">
        <f>+'廃棄物事業経費（歳入）'!B109</f>
        <v>20960</v>
      </c>
      <c r="AI109" s="2">
        <v>109</v>
      </c>
    </row>
    <row r="110" spans="34:35" x14ac:dyDescent="0.15">
      <c r="AH110" s="48" t="str">
        <f>+'廃棄物事業経費（歳入）'!B110</f>
        <v>20965</v>
      </c>
      <c r="AI110" s="2">
        <v>110</v>
      </c>
    </row>
    <row r="111" spans="34:35" x14ac:dyDescent="0.15">
      <c r="AH111" s="48" t="str">
        <f>+'廃棄物事業経費（歳入）'!B111</f>
        <v>20971</v>
      </c>
      <c r="AI111" s="2">
        <v>111</v>
      </c>
    </row>
    <row r="112" spans="34:35" x14ac:dyDescent="0.15">
      <c r="AH112" s="48" t="str">
        <f>+'廃棄物事業経費（歳入）'!B112</f>
        <v>20988</v>
      </c>
      <c r="AI112" s="2">
        <v>112</v>
      </c>
    </row>
    <row r="113" spans="34:35" x14ac:dyDescent="0.15">
      <c r="AH113" s="48" t="str">
        <f>+'廃棄物事業経費（歳入）'!B113</f>
        <v>20990</v>
      </c>
      <c r="AI113" s="2">
        <v>113</v>
      </c>
    </row>
    <row r="114" spans="34:35" x14ac:dyDescent="0.15">
      <c r="AH114" s="48" t="str">
        <f>+'廃棄物事業経費（歳入）'!B114</f>
        <v>20997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2023-02-03T08:02:27Z</dcterms:modified>
</cp:coreProperties>
</file>