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6" i="5"/>
  <c r="I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F1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8" i="4"/>
  <c r="CA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17" i="4"/>
  <c r="BI26" i="4"/>
  <c r="BI37" i="4"/>
  <c r="BI38" i="4"/>
  <c r="BI48" i="4"/>
  <c r="BI49" i="4"/>
  <c r="BH31" i="4"/>
  <c r="BH33" i="4"/>
  <c r="BH43" i="4"/>
  <c r="BH53" i="4"/>
  <c r="BG16" i="4"/>
  <c r="BG38" i="4"/>
  <c r="AY8" i="4"/>
  <c r="AY9" i="4"/>
  <c r="AY10" i="4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N52" i="4" s="1"/>
  <c r="AY53" i="4"/>
  <c r="AY54" i="4"/>
  <c r="AY55" i="4"/>
  <c r="AY56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N20" i="4" s="1"/>
  <c r="BG20" i="4" s="1"/>
  <c r="AT21" i="4"/>
  <c r="AT22" i="4"/>
  <c r="AT23" i="4"/>
  <c r="AT24" i="4"/>
  <c r="AT25" i="4"/>
  <c r="AT26" i="4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T45" i="4"/>
  <c r="AT46" i="4"/>
  <c r="AT47" i="4"/>
  <c r="AT48" i="4"/>
  <c r="AN48" i="4" s="1"/>
  <c r="BG48" i="4" s="1"/>
  <c r="AT49" i="4"/>
  <c r="AT50" i="4"/>
  <c r="AN50" i="4" s="1"/>
  <c r="BG50" i="4" s="1"/>
  <c r="AT51" i="4"/>
  <c r="AT52" i="4"/>
  <c r="AT53" i="4"/>
  <c r="AT54" i="4"/>
  <c r="AT55" i="4"/>
  <c r="AT56" i="4"/>
  <c r="AN56" i="4" s="1"/>
  <c r="BG56" i="4" s="1"/>
  <c r="AO8" i="4"/>
  <c r="AO9" i="4"/>
  <c r="AO10" i="4"/>
  <c r="AO11" i="4"/>
  <c r="AN11" i="4" s="1"/>
  <c r="BG11" i="4" s="1"/>
  <c r="AO12" i="4"/>
  <c r="AO13" i="4"/>
  <c r="AN13" i="4" s="1"/>
  <c r="BG13" i="4" s="1"/>
  <c r="AO14" i="4"/>
  <c r="AO15" i="4"/>
  <c r="AO16" i="4"/>
  <c r="AO17" i="4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O26" i="4"/>
  <c r="AO27" i="4"/>
  <c r="AO28" i="4"/>
  <c r="AO29" i="4"/>
  <c r="AN29" i="4" s="1"/>
  <c r="BG29" i="4" s="1"/>
  <c r="AO30" i="4"/>
  <c r="AN30" i="4" s="1"/>
  <c r="BG30" i="4" s="1"/>
  <c r="AO31" i="4"/>
  <c r="AN31" i="4" s="1"/>
  <c r="BG31" i="4" s="1"/>
  <c r="AO32" i="4"/>
  <c r="AO33" i="4"/>
  <c r="AO34" i="4"/>
  <c r="AO35" i="4"/>
  <c r="AO36" i="4"/>
  <c r="AO37" i="4"/>
  <c r="AN37" i="4" s="1"/>
  <c r="BG37" i="4" s="1"/>
  <c r="AO38" i="4"/>
  <c r="AO39" i="4"/>
  <c r="AO40" i="4"/>
  <c r="AO41" i="4"/>
  <c r="AN41" i="4" s="1"/>
  <c r="BG41" i="4" s="1"/>
  <c r="AO42" i="4"/>
  <c r="AO43" i="4"/>
  <c r="AO44" i="4"/>
  <c r="AO45" i="4"/>
  <c r="AO46" i="4"/>
  <c r="AO47" i="4"/>
  <c r="AN47" i="4" s="1"/>
  <c r="BG47" i="4" s="1"/>
  <c r="AO48" i="4"/>
  <c r="AO49" i="4"/>
  <c r="AN49" i="4" s="1"/>
  <c r="BG49" i="4" s="1"/>
  <c r="AO50" i="4"/>
  <c r="AO51" i="4"/>
  <c r="AO52" i="4"/>
  <c r="AO53" i="4"/>
  <c r="AO54" i="4"/>
  <c r="AO55" i="4"/>
  <c r="AN55" i="4" s="1"/>
  <c r="BG55" i="4" s="1"/>
  <c r="AO56" i="4"/>
  <c r="AN10" i="4"/>
  <c r="AN14" i="4"/>
  <c r="BG14" i="4" s="1"/>
  <c r="AN17" i="4"/>
  <c r="BG17" i="4" s="1"/>
  <c r="AN22" i="4"/>
  <c r="BG22" i="4" s="1"/>
  <c r="AN24" i="4"/>
  <c r="BG24" i="4" s="1"/>
  <c r="AN25" i="4"/>
  <c r="BG25" i="4" s="1"/>
  <c r="AN28" i="4"/>
  <c r="AN34" i="4"/>
  <c r="AN35" i="4"/>
  <c r="BG35" i="4" s="1"/>
  <c r="AN36" i="4"/>
  <c r="BG36" i="4" s="1"/>
  <c r="AN40" i="4"/>
  <c r="AN42" i="4"/>
  <c r="BG42" i="4" s="1"/>
  <c r="AN43" i="4"/>
  <c r="BG43" i="4" s="1"/>
  <c r="AN46" i="4"/>
  <c r="AN53" i="4"/>
  <c r="BG53" i="4" s="1"/>
  <c r="AN54" i="4"/>
  <c r="BG54" i="4" s="1"/>
  <c r="AG8" i="4"/>
  <c r="AG9" i="4"/>
  <c r="AG10" i="4"/>
  <c r="AG11" i="4"/>
  <c r="AF11" i="4" s="1"/>
  <c r="BH11" i="4" s="1"/>
  <c r="AG12" i="4"/>
  <c r="AG13" i="4"/>
  <c r="AF13" i="4" s="1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F8" i="4"/>
  <c r="AF9" i="4"/>
  <c r="AF10" i="4"/>
  <c r="AF12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BG52" i="4" s="1"/>
  <c r="AF53" i="4"/>
  <c r="AF54" i="4"/>
  <c r="AF55" i="4"/>
  <c r="AF56" i="4"/>
  <c r="AE24" i="4"/>
  <c r="CI24" i="4" s="1"/>
  <c r="AE25" i="4"/>
  <c r="CI25" i="4" s="1"/>
  <c r="W8" i="4"/>
  <c r="W9" i="4"/>
  <c r="W10" i="4"/>
  <c r="CA10" i="4" s="1"/>
  <c r="W11" i="4"/>
  <c r="CA11" i="4" s="1"/>
  <c r="W12" i="4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W34" i="4"/>
  <c r="CA34" i="4" s="1"/>
  <c r="W35" i="4"/>
  <c r="CA35" i="4" s="1"/>
  <c r="W36" i="4"/>
  <c r="W37" i="4"/>
  <c r="W38" i="4"/>
  <c r="W39" i="4"/>
  <c r="W40" i="4"/>
  <c r="CA40" i="4" s="1"/>
  <c r="W41" i="4"/>
  <c r="CA41" i="4" s="1"/>
  <c r="W42" i="4"/>
  <c r="W43" i="4"/>
  <c r="W44" i="4"/>
  <c r="CA44" i="4" s="1"/>
  <c r="W45" i="4"/>
  <c r="W46" i="4"/>
  <c r="CA46" i="4" s="1"/>
  <c r="W47" i="4"/>
  <c r="CA47" i="4" s="1"/>
  <c r="W48" i="4"/>
  <c r="W49" i="4"/>
  <c r="W50" i="4"/>
  <c r="CA50" i="4" s="1"/>
  <c r="W51" i="4"/>
  <c r="W52" i="4"/>
  <c r="CA52" i="4" s="1"/>
  <c r="W53" i="4"/>
  <c r="W54" i="4"/>
  <c r="CA54" i="4" s="1"/>
  <c r="W55" i="4"/>
  <c r="W56" i="4"/>
  <c r="CA56" i="4" s="1"/>
  <c r="R8" i="4"/>
  <c r="R9" i="4"/>
  <c r="BV9" i="4" s="1"/>
  <c r="R10" i="4"/>
  <c r="BV10" i="4" s="1"/>
  <c r="R11" i="4"/>
  <c r="R12" i="4"/>
  <c r="R13" i="4"/>
  <c r="BV13" i="4" s="1"/>
  <c r="R14" i="4"/>
  <c r="R15" i="4"/>
  <c r="BV15" i="4" s="1"/>
  <c r="R16" i="4"/>
  <c r="BV16" i="4" s="1"/>
  <c r="R17" i="4"/>
  <c r="BV17" i="4" s="1"/>
  <c r="R18" i="4"/>
  <c r="R19" i="4"/>
  <c r="BV19" i="4" s="1"/>
  <c r="R20" i="4"/>
  <c r="R21" i="4"/>
  <c r="BV21" i="4" s="1"/>
  <c r="R22" i="4"/>
  <c r="BV22" i="4" s="1"/>
  <c r="R23" i="4"/>
  <c r="BV23" i="4" s="1"/>
  <c r="R24" i="4"/>
  <c r="R25" i="4"/>
  <c r="BV25" i="4" s="1"/>
  <c r="R26" i="4"/>
  <c r="R27" i="4"/>
  <c r="BV27" i="4" s="1"/>
  <c r="R28" i="4"/>
  <c r="BV28" i="4" s="1"/>
  <c r="R29" i="4"/>
  <c r="R30" i="4"/>
  <c r="R31" i="4"/>
  <c r="BV31" i="4" s="1"/>
  <c r="R32" i="4"/>
  <c r="R33" i="4"/>
  <c r="R34" i="4"/>
  <c r="BV34" i="4" s="1"/>
  <c r="R35" i="4"/>
  <c r="R36" i="4"/>
  <c r="R37" i="4"/>
  <c r="BV37" i="4" s="1"/>
  <c r="R38" i="4"/>
  <c r="R39" i="4"/>
  <c r="BV39" i="4" s="1"/>
  <c r="R40" i="4"/>
  <c r="BV40" i="4" s="1"/>
  <c r="R41" i="4"/>
  <c r="R42" i="4"/>
  <c r="R43" i="4"/>
  <c r="BV43" i="4" s="1"/>
  <c r="R44" i="4"/>
  <c r="R45" i="4"/>
  <c r="BV45" i="4" s="1"/>
  <c r="R46" i="4"/>
  <c r="BV46" i="4" s="1"/>
  <c r="R47" i="4"/>
  <c r="R48" i="4"/>
  <c r="R49" i="4"/>
  <c r="BV49" i="4" s="1"/>
  <c r="R50" i="4"/>
  <c r="R51" i="4"/>
  <c r="BV51" i="4" s="1"/>
  <c r="R52" i="4"/>
  <c r="BV52" i="4" s="1"/>
  <c r="R53" i="4"/>
  <c r="BV53" i="4" s="1"/>
  <c r="R54" i="4"/>
  <c r="R55" i="4"/>
  <c r="BV55" i="4" s="1"/>
  <c r="R56" i="4"/>
  <c r="M8" i="4"/>
  <c r="BQ8" i="4" s="1"/>
  <c r="M9" i="4"/>
  <c r="M10" i="4"/>
  <c r="M11" i="4"/>
  <c r="M12" i="4"/>
  <c r="BQ12" i="4" s="1"/>
  <c r="M13" i="4"/>
  <c r="M14" i="4"/>
  <c r="BQ14" i="4" s="1"/>
  <c r="M15" i="4"/>
  <c r="M16" i="4"/>
  <c r="M17" i="4"/>
  <c r="M18" i="4"/>
  <c r="BQ18" i="4" s="1"/>
  <c r="M19" i="4"/>
  <c r="M20" i="4"/>
  <c r="BQ20" i="4" s="1"/>
  <c r="M21" i="4"/>
  <c r="M22" i="4"/>
  <c r="M23" i="4"/>
  <c r="M24" i="4"/>
  <c r="BQ24" i="4" s="1"/>
  <c r="M25" i="4"/>
  <c r="L25" i="4" s="1"/>
  <c r="M26" i="4"/>
  <c r="BQ26" i="4" s="1"/>
  <c r="M27" i="4"/>
  <c r="M28" i="4"/>
  <c r="M29" i="4"/>
  <c r="M30" i="4"/>
  <c r="BQ30" i="4" s="1"/>
  <c r="M31" i="4"/>
  <c r="M32" i="4"/>
  <c r="BQ32" i="4" s="1"/>
  <c r="M33" i="4"/>
  <c r="M34" i="4"/>
  <c r="M35" i="4"/>
  <c r="M36" i="4"/>
  <c r="BQ36" i="4" s="1"/>
  <c r="M37" i="4"/>
  <c r="M38" i="4"/>
  <c r="BQ38" i="4" s="1"/>
  <c r="M39" i="4"/>
  <c r="M40" i="4"/>
  <c r="M41" i="4"/>
  <c r="M42" i="4"/>
  <c r="BQ42" i="4" s="1"/>
  <c r="M43" i="4"/>
  <c r="M44" i="4"/>
  <c r="BQ44" i="4" s="1"/>
  <c r="M45" i="4"/>
  <c r="M46" i="4"/>
  <c r="M47" i="4"/>
  <c r="M48" i="4"/>
  <c r="BQ48" i="4" s="1"/>
  <c r="M49" i="4"/>
  <c r="M50" i="4"/>
  <c r="BQ50" i="4" s="1"/>
  <c r="M51" i="4"/>
  <c r="BQ51" i="4" s="1"/>
  <c r="M52" i="4"/>
  <c r="M53" i="4"/>
  <c r="M54" i="4"/>
  <c r="BQ54" i="4" s="1"/>
  <c r="M55" i="4"/>
  <c r="M56" i="4"/>
  <c r="BQ56" i="4" s="1"/>
  <c r="L8" i="4"/>
  <c r="L13" i="4"/>
  <c r="L14" i="4"/>
  <c r="L17" i="4"/>
  <c r="L19" i="4"/>
  <c r="L24" i="4"/>
  <c r="BP24" i="4" s="1"/>
  <c r="L30" i="4"/>
  <c r="L31" i="4"/>
  <c r="BP31" i="4" s="1"/>
  <c r="L37" i="4"/>
  <c r="BP37" i="4" s="1"/>
  <c r="L38" i="4"/>
  <c r="BP38" i="4" s="1"/>
  <c r="L43" i="4"/>
  <c r="L44" i="4"/>
  <c r="L49" i="4"/>
  <c r="L50" i="4"/>
  <c r="L51" i="4"/>
  <c r="L55" i="4"/>
  <c r="E8" i="4"/>
  <c r="BI8" i="4" s="1"/>
  <c r="E9" i="4"/>
  <c r="BI9" i="4" s="1"/>
  <c r="E10" i="4"/>
  <c r="E11" i="4"/>
  <c r="E12" i="4"/>
  <c r="BI12" i="4" s="1"/>
  <c r="E13" i="4"/>
  <c r="BI13" i="4" s="1"/>
  <c r="E14" i="4"/>
  <c r="BI14" i="4" s="1"/>
  <c r="E15" i="4"/>
  <c r="BI15" i="4" s="1"/>
  <c r="E16" i="4"/>
  <c r="E17" i="4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D24" i="4" s="1"/>
  <c r="BH24" i="4" s="1"/>
  <c r="E25" i="4"/>
  <c r="BI25" i="4" s="1"/>
  <c r="E26" i="4"/>
  <c r="E27" i="4"/>
  <c r="BI27" i="4" s="1"/>
  <c r="E28" i="4"/>
  <c r="E29" i="4"/>
  <c r="E30" i="4"/>
  <c r="D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E38" i="4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E48" i="4"/>
  <c r="D48" i="4" s="1"/>
  <c r="E49" i="4"/>
  <c r="E50" i="4"/>
  <c r="BI50" i="4" s="1"/>
  <c r="E51" i="4"/>
  <c r="BI51" i="4" s="1"/>
  <c r="E52" i="4"/>
  <c r="E53" i="4"/>
  <c r="BI53" i="4" s="1"/>
  <c r="E54" i="4"/>
  <c r="BI54" i="4" s="1"/>
  <c r="E55" i="4"/>
  <c r="BI55" i="4" s="1"/>
  <c r="E56" i="4"/>
  <c r="BI56" i="4" s="1"/>
  <c r="D8" i="4"/>
  <c r="D9" i="4"/>
  <c r="D11" i="4"/>
  <c r="D13" i="4"/>
  <c r="AE13" i="4" s="1"/>
  <c r="CI13" i="4" s="1"/>
  <c r="D14" i="4"/>
  <c r="D15" i="4"/>
  <c r="D17" i="4"/>
  <c r="BH17" i="4" s="1"/>
  <c r="D19" i="4"/>
  <c r="BH19" i="4" s="1"/>
  <c r="D20" i="4"/>
  <c r="D23" i="4"/>
  <c r="D25" i="4"/>
  <c r="BH25" i="4" s="1"/>
  <c r="D26" i="4"/>
  <c r="D27" i="4"/>
  <c r="D29" i="4"/>
  <c r="D31" i="4"/>
  <c r="D32" i="4"/>
  <c r="D33" i="4"/>
  <c r="D35" i="4"/>
  <c r="D37" i="4"/>
  <c r="BH37" i="4" s="1"/>
  <c r="D38" i="4"/>
  <c r="D41" i="4"/>
  <c r="D43" i="4"/>
  <c r="AE43" i="4" s="1"/>
  <c r="CI43" i="4" s="1"/>
  <c r="D44" i="4"/>
  <c r="D45" i="4"/>
  <c r="D47" i="4"/>
  <c r="BH47" i="4" s="1"/>
  <c r="D49" i="4"/>
  <c r="AE49" i="4" s="1"/>
  <c r="CI49" i="4" s="1"/>
  <c r="D50" i="4"/>
  <c r="D51" i="4"/>
  <c r="D53" i="4"/>
  <c r="D55" i="4"/>
  <c r="BH55" i="4" s="1"/>
  <c r="D5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12" i="3"/>
  <c r="W18" i="3"/>
  <c r="W19" i="3"/>
  <c r="W24" i="3"/>
  <c r="W30" i="3"/>
  <c r="W36" i="3"/>
  <c r="W37" i="3"/>
  <c r="W42" i="3"/>
  <c r="W48" i="3"/>
  <c r="W54" i="3"/>
  <c r="W55" i="3"/>
  <c r="V11" i="3"/>
  <c r="V17" i="3"/>
  <c r="V29" i="3"/>
  <c r="V35" i="3"/>
  <c r="V42" i="3"/>
  <c r="V47" i="3"/>
  <c r="V53" i="3"/>
  <c r="N8" i="3"/>
  <c r="N9" i="3"/>
  <c r="N10" i="3"/>
  <c r="M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N23" i="3"/>
  <c r="M23" i="3" s="1"/>
  <c r="V23" i="3" s="1"/>
  <c r="N24" i="3"/>
  <c r="N25" i="3"/>
  <c r="N26" i="3"/>
  <c r="N27" i="3"/>
  <c r="N28" i="3"/>
  <c r="M28" i="3" s="1"/>
  <c r="N29" i="3"/>
  <c r="M29" i="3" s="1"/>
  <c r="N30" i="3"/>
  <c r="N31" i="3"/>
  <c r="N32" i="3"/>
  <c r="N33" i="3"/>
  <c r="N34" i="3"/>
  <c r="M34" i="3" s="1"/>
  <c r="N35" i="3"/>
  <c r="M35" i="3" s="1"/>
  <c r="N36" i="3"/>
  <c r="N37" i="3"/>
  <c r="N38" i="3"/>
  <c r="N39" i="3"/>
  <c r="N40" i="3"/>
  <c r="M40" i="3" s="1"/>
  <c r="N41" i="3"/>
  <c r="M41" i="3" s="1"/>
  <c r="V41" i="3" s="1"/>
  <c r="N42" i="3"/>
  <c r="N43" i="3"/>
  <c r="N44" i="3"/>
  <c r="N45" i="3"/>
  <c r="N46" i="3"/>
  <c r="M46" i="3" s="1"/>
  <c r="N47" i="3"/>
  <c r="M47" i="3" s="1"/>
  <c r="N48" i="3"/>
  <c r="N49" i="3"/>
  <c r="N50" i="3"/>
  <c r="N51" i="3"/>
  <c r="N52" i="3"/>
  <c r="N53" i="3"/>
  <c r="M53" i="3" s="1"/>
  <c r="N54" i="3"/>
  <c r="N55" i="3"/>
  <c r="N56" i="3"/>
  <c r="M8" i="3"/>
  <c r="M9" i="3"/>
  <c r="M12" i="3"/>
  <c r="M13" i="3"/>
  <c r="M14" i="3"/>
  <c r="M15" i="3"/>
  <c r="M18" i="3"/>
  <c r="M19" i="3"/>
  <c r="M20" i="3"/>
  <c r="M21" i="3"/>
  <c r="M24" i="3"/>
  <c r="M25" i="3"/>
  <c r="M26" i="3"/>
  <c r="M27" i="3"/>
  <c r="M30" i="3"/>
  <c r="M31" i="3"/>
  <c r="M32" i="3"/>
  <c r="M33" i="3"/>
  <c r="M36" i="3"/>
  <c r="M37" i="3"/>
  <c r="M38" i="3"/>
  <c r="M39" i="3"/>
  <c r="M42" i="3"/>
  <c r="M43" i="3"/>
  <c r="M44" i="3"/>
  <c r="M45" i="3"/>
  <c r="M48" i="3"/>
  <c r="M49" i="3"/>
  <c r="M50" i="3"/>
  <c r="M51" i="3"/>
  <c r="M52" i="3"/>
  <c r="M54" i="3"/>
  <c r="M55" i="3"/>
  <c r="M56" i="3"/>
  <c r="E8" i="3"/>
  <c r="W8" i="3" s="1"/>
  <c r="E9" i="3"/>
  <c r="E10" i="3"/>
  <c r="W10" i="3" s="1"/>
  <c r="E11" i="3"/>
  <c r="W11" i="3" s="1"/>
  <c r="E12" i="3"/>
  <c r="E13" i="3"/>
  <c r="W13" i="3" s="1"/>
  <c r="E14" i="3"/>
  <c r="W14" i="3" s="1"/>
  <c r="E15" i="3"/>
  <c r="E16" i="3"/>
  <c r="W16" i="3" s="1"/>
  <c r="E17" i="3"/>
  <c r="W17" i="3" s="1"/>
  <c r="E18" i="3"/>
  <c r="E19" i="3"/>
  <c r="E20" i="3"/>
  <c r="W20" i="3" s="1"/>
  <c r="E21" i="3"/>
  <c r="E22" i="3"/>
  <c r="W22" i="3" s="1"/>
  <c r="E23" i="3"/>
  <c r="W23" i="3" s="1"/>
  <c r="E24" i="3"/>
  <c r="E25" i="3"/>
  <c r="W25" i="3" s="1"/>
  <c r="E26" i="3"/>
  <c r="W26" i="3" s="1"/>
  <c r="E27" i="3"/>
  <c r="E28" i="3"/>
  <c r="W28" i="3" s="1"/>
  <c r="E29" i="3"/>
  <c r="W29" i="3" s="1"/>
  <c r="E30" i="3"/>
  <c r="E31" i="3"/>
  <c r="W31" i="3" s="1"/>
  <c r="E32" i="3"/>
  <c r="W32" i="3" s="1"/>
  <c r="E33" i="3"/>
  <c r="E34" i="3"/>
  <c r="W34" i="3" s="1"/>
  <c r="E35" i="3"/>
  <c r="W35" i="3" s="1"/>
  <c r="E36" i="3"/>
  <c r="E37" i="3"/>
  <c r="E38" i="3"/>
  <c r="W38" i="3" s="1"/>
  <c r="E39" i="3"/>
  <c r="E40" i="3"/>
  <c r="W40" i="3" s="1"/>
  <c r="E41" i="3"/>
  <c r="W41" i="3" s="1"/>
  <c r="E42" i="3"/>
  <c r="E43" i="3"/>
  <c r="W43" i="3" s="1"/>
  <c r="E44" i="3"/>
  <c r="W44" i="3" s="1"/>
  <c r="E45" i="3"/>
  <c r="E46" i="3"/>
  <c r="W46" i="3" s="1"/>
  <c r="E47" i="3"/>
  <c r="W47" i="3" s="1"/>
  <c r="E48" i="3"/>
  <c r="E49" i="3"/>
  <c r="W49" i="3" s="1"/>
  <c r="E50" i="3"/>
  <c r="W50" i="3" s="1"/>
  <c r="E51" i="3"/>
  <c r="E52" i="3"/>
  <c r="W52" i="3" s="1"/>
  <c r="E53" i="3"/>
  <c r="W53" i="3" s="1"/>
  <c r="E54" i="3"/>
  <c r="E55" i="3"/>
  <c r="E56" i="3"/>
  <c r="W56" i="3" s="1"/>
  <c r="D8" i="3"/>
  <c r="V8" i="3" s="1"/>
  <c r="D10" i="3"/>
  <c r="V10" i="3" s="1"/>
  <c r="D11" i="3"/>
  <c r="D12" i="3"/>
  <c r="V12" i="3" s="1"/>
  <c r="D13" i="3"/>
  <c r="V13" i="3" s="1"/>
  <c r="D14" i="3"/>
  <c r="V14" i="3" s="1"/>
  <c r="D16" i="3"/>
  <c r="D17" i="3"/>
  <c r="D18" i="3"/>
  <c r="V18" i="3" s="1"/>
  <c r="D19" i="3"/>
  <c r="V19" i="3" s="1"/>
  <c r="D20" i="3"/>
  <c r="V20" i="3" s="1"/>
  <c r="D22" i="3"/>
  <c r="D23" i="3"/>
  <c r="D24" i="3"/>
  <c r="V24" i="3" s="1"/>
  <c r="D25" i="3"/>
  <c r="V25" i="3" s="1"/>
  <c r="D26" i="3"/>
  <c r="V26" i="3" s="1"/>
  <c r="D28" i="3"/>
  <c r="D29" i="3"/>
  <c r="D30" i="3"/>
  <c r="V30" i="3" s="1"/>
  <c r="D31" i="3"/>
  <c r="V31" i="3" s="1"/>
  <c r="D32" i="3"/>
  <c r="V32" i="3" s="1"/>
  <c r="D34" i="3"/>
  <c r="D35" i="3"/>
  <c r="D36" i="3"/>
  <c r="V36" i="3" s="1"/>
  <c r="D37" i="3"/>
  <c r="V37" i="3" s="1"/>
  <c r="D38" i="3"/>
  <c r="V38" i="3" s="1"/>
  <c r="D40" i="3"/>
  <c r="D41" i="3"/>
  <c r="D42" i="3"/>
  <c r="D43" i="3"/>
  <c r="V43" i="3" s="1"/>
  <c r="D44" i="3"/>
  <c r="D46" i="3"/>
  <c r="V46" i="3" s="1"/>
  <c r="D47" i="3"/>
  <c r="D48" i="3"/>
  <c r="V48" i="3" s="1"/>
  <c r="D49" i="3"/>
  <c r="V49" i="3" s="1"/>
  <c r="D50" i="3"/>
  <c r="V50" i="3" s="1"/>
  <c r="D52" i="3"/>
  <c r="D53" i="3"/>
  <c r="D54" i="3"/>
  <c r="V54" i="3" s="1"/>
  <c r="D55" i="3"/>
  <c r="V55" i="3" s="1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5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2" i="2"/>
  <c r="CW13" i="2"/>
  <c r="CW18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0" i="2"/>
  <c r="CR22" i="2"/>
  <c r="CR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2" i="2"/>
  <c r="CJ13" i="2"/>
  <c r="CJ18" i="2"/>
  <c r="CJ19" i="2"/>
  <c r="CH11" i="2"/>
  <c r="CH16" i="2"/>
  <c r="BZ8" i="2"/>
  <c r="BZ9" i="2"/>
  <c r="BZ10" i="2"/>
  <c r="DB10" i="2" s="1"/>
  <c r="BZ11" i="2"/>
  <c r="DB11" i="2" s="1"/>
  <c r="BZ12" i="2"/>
  <c r="DB12" i="2" s="1"/>
  <c r="BZ13" i="2"/>
  <c r="DB13" i="2" s="1"/>
  <c r="BZ14" i="2"/>
  <c r="BZ15" i="2"/>
  <c r="BZ16" i="2"/>
  <c r="DB16" i="2" s="1"/>
  <c r="BZ17" i="2"/>
  <c r="DB17" i="2" s="1"/>
  <c r="BZ18" i="2"/>
  <c r="DB18" i="2" s="1"/>
  <c r="BZ19" i="2"/>
  <c r="DB19" i="2" s="1"/>
  <c r="BZ20" i="2"/>
  <c r="BZ21" i="2"/>
  <c r="BZ22" i="2"/>
  <c r="DB22" i="2" s="1"/>
  <c r="BZ23" i="2"/>
  <c r="DB23" i="2" s="1"/>
  <c r="BU8" i="2"/>
  <c r="CW8" i="2" s="1"/>
  <c r="BU9" i="2"/>
  <c r="BU10" i="2"/>
  <c r="BU11" i="2"/>
  <c r="CW11" i="2" s="1"/>
  <c r="BU12" i="2"/>
  <c r="BU13" i="2"/>
  <c r="BU14" i="2"/>
  <c r="CW14" i="2" s="1"/>
  <c r="BU15" i="2"/>
  <c r="BU16" i="2"/>
  <c r="BU17" i="2"/>
  <c r="CW17" i="2" s="1"/>
  <c r="BU18" i="2"/>
  <c r="BU19" i="2"/>
  <c r="BU20" i="2"/>
  <c r="CW20" i="2" s="1"/>
  <c r="BU21" i="2"/>
  <c r="BU22" i="2"/>
  <c r="BU23" i="2"/>
  <c r="CW23" i="2" s="1"/>
  <c r="BP8" i="2"/>
  <c r="CR8" i="2" s="1"/>
  <c r="BP9" i="2"/>
  <c r="CR9" i="2" s="1"/>
  <c r="BP10" i="2"/>
  <c r="BO10" i="2" s="1"/>
  <c r="BP11" i="2"/>
  <c r="BO11" i="2" s="1"/>
  <c r="CQ11" i="2" s="1"/>
  <c r="BP12" i="2"/>
  <c r="BP13" i="2"/>
  <c r="CR13" i="2" s="1"/>
  <c r="BP14" i="2"/>
  <c r="CR14" i="2" s="1"/>
  <c r="BP15" i="2"/>
  <c r="CR15" i="2" s="1"/>
  <c r="BP16" i="2"/>
  <c r="BO16" i="2" s="1"/>
  <c r="BP17" i="2"/>
  <c r="BO17" i="2" s="1"/>
  <c r="CQ17" i="2" s="1"/>
  <c r="BP18" i="2"/>
  <c r="BP19" i="2"/>
  <c r="CR19" i="2" s="1"/>
  <c r="BP20" i="2"/>
  <c r="CR20" i="2" s="1"/>
  <c r="BP21" i="2"/>
  <c r="CR21" i="2" s="1"/>
  <c r="BP22" i="2"/>
  <c r="BO22" i="2" s="1"/>
  <c r="BP23" i="2"/>
  <c r="BO23" i="2" s="1"/>
  <c r="CQ23" i="2" s="1"/>
  <c r="BO12" i="2"/>
  <c r="BO13" i="2"/>
  <c r="CH13" i="2" s="1"/>
  <c r="BO18" i="2"/>
  <c r="CH18" i="2" s="1"/>
  <c r="BH8" i="2"/>
  <c r="BH9" i="2"/>
  <c r="BH10" i="2"/>
  <c r="CJ10" i="2" s="1"/>
  <c r="BH11" i="2"/>
  <c r="CJ11" i="2" s="1"/>
  <c r="BH12" i="2"/>
  <c r="BG12" i="2" s="1"/>
  <c r="CI12" i="2" s="1"/>
  <c r="BH13" i="2"/>
  <c r="BH14" i="2"/>
  <c r="BH15" i="2"/>
  <c r="BH16" i="2"/>
  <c r="CJ16" i="2" s="1"/>
  <c r="BH17" i="2"/>
  <c r="CJ17" i="2" s="1"/>
  <c r="BH18" i="2"/>
  <c r="BG18" i="2" s="1"/>
  <c r="CI18" i="2" s="1"/>
  <c r="BH19" i="2"/>
  <c r="BH20" i="2"/>
  <c r="BH21" i="2"/>
  <c r="BH22" i="2"/>
  <c r="CJ22" i="2" s="1"/>
  <c r="BH23" i="2"/>
  <c r="CJ23" i="2" s="1"/>
  <c r="BG10" i="2"/>
  <c r="CI10" i="2" s="1"/>
  <c r="BG11" i="2"/>
  <c r="BG13" i="2"/>
  <c r="BG16" i="2"/>
  <c r="BG17" i="2"/>
  <c r="CI17" i="2" s="1"/>
  <c r="BG19" i="2"/>
  <c r="CI19" i="2" s="1"/>
  <c r="BG22" i="2"/>
  <c r="CI22" i="2" s="1"/>
  <c r="BG23" i="2"/>
  <c r="BF19" i="2"/>
  <c r="AX8" i="2"/>
  <c r="DB8" i="2" s="1"/>
  <c r="AX9" i="2"/>
  <c r="DB9" i="2" s="1"/>
  <c r="AX10" i="2"/>
  <c r="AX11" i="2"/>
  <c r="AX12" i="2"/>
  <c r="AX13" i="2"/>
  <c r="AX14" i="2"/>
  <c r="DB14" i="2" s="1"/>
  <c r="AX15" i="2"/>
  <c r="AX16" i="2"/>
  <c r="AX17" i="2"/>
  <c r="AX18" i="2"/>
  <c r="AX19" i="2"/>
  <c r="AX20" i="2"/>
  <c r="DB20" i="2" s="1"/>
  <c r="AX21" i="2"/>
  <c r="AX22" i="2"/>
  <c r="AX23" i="2"/>
  <c r="AS8" i="2"/>
  <c r="AS9" i="2"/>
  <c r="AS10" i="2"/>
  <c r="AS11" i="2"/>
  <c r="AM11" i="2" s="1"/>
  <c r="AS12" i="2"/>
  <c r="AS13" i="2"/>
  <c r="AS14" i="2"/>
  <c r="AS15" i="2"/>
  <c r="AS16" i="2"/>
  <c r="AS17" i="2"/>
  <c r="AM17" i="2" s="1"/>
  <c r="AS18" i="2"/>
  <c r="AS19" i="2"/>
  <c r="AS20" i="2"/>
  <c r="AS21" i="2"/>
  <c r="AS22" i="2"/>
  <c r="AS23" i="2"/>
  <c r="AM23" i="2" s="1"/>
  <c r="AN8" i="2"/>
  <c r="AN9" i="2"/>
  <c r="AN10" i="2"/>
  <c r="AN11" i="2"/>
  <c r="AN12" i="2"/>
  <c r="AM12" i="2" s="1"/>
  <c r="BF12" i="2" s="1"/>
  <c r="AN13" i="2"/>
  <c r="AM13" i="2" s="1"/>
  <c r="AN14" i="2"/>
  <c r="AN15" i="2"/>
  <c r="AN16" i="2"/>
  <c r="AN17" i="2"/>
  <c r="AN18" i="2"/>
  <c r="AM18" i="2" s="1"/>
  <c r="BF18" i="2" s="1"/>
  <c r="AN19" i="2"/>
  <c r="AM19" i="2" s="1"/>
  <c r="AN20" i="2"/>
  <c r="AN21" i="2"/>
  <c r="AN22" i="2"/>
  <c r="AN23" i="2"/>
  <c r="AM8" i="2"/>
  <c r="BF8" i="2" s="1"/>
  <c r="AM9" i="2"/>
  <c r="BF9" i="2" s="1"/>
  <c r="AM15" i="2"/>
  <c r="BF15" i="2" s="1"/>
  <c r="AM21" i="2"/>
  <c r="BF21" i="2" s="1"/>
  <c r="AF8" i="2"/>
  <c r="AE8" i="2" s="1"/>
  <c r="AF9" i="2"/>
  <c r="AF10" i="2"/>
  <c r="AE10" i="2" s="1"/>
  <c r="AF11" i="2"/>
  <c r="AE11" i="2" s="1"/>
  <c r="AF12" i="2"/>
  <c r="AF13" i="2"/>
  <c r="AF14" i="2"/>
  <c r="AE14" i="2" s="1"/>
  <c r="AF15" i="2"/>
  <c r="AF16" i="2"/>
  <c r="AE16" i="2" s="1"/>
  <c r="AF17" i="2"/>
  <c r="AE17" i="2" s="1"/>
  <c r="AF18" i="2"/>
  <c r="AF19" i="2"/>
  <c r="AF20" i="2"/>
  <c r="AE20" i="2" s="1"/>
  <c r="AF21" i="2"/>
  <c r="AF22" i="2"/>
  <c r="AE22" i="2" s="1"/>
  <c r="AF23" i="2"/>
  <c r="AE23" i="2" s="1"/>
  <c r="AE9" i="2"/>
  <c r="AE12" i="2"/>
  <c r="AE13" i="2"/>
  <c r="BF13" i="2" s="1"/>
  <c r="AE15" i="2"/>
  <c r="AE18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0" i="2"/>
  <c r="W11" i="2"/>
  <c r="W16" i="2"/>
  <c r="W17" i="2"/>
  <c r="W22" i="2"/>
  <c r="W23" i="2"/>
  <c r="N8" i="2"/>
  <c r="M8" i="2" s="1"/>
  <c r="N9" i="2"/>
  <c r="M9" i="2" s="1"/>
  <c r="N10" i="2"/>
  <c r="N11" i="2"/>
  <c r="N12" i="2"/>
  <c r="N13" i="2"/>
  <c r="N14" i="2"/>
  <c r="M14" i="2" s="1"/>
  <c r="N15" i="2"/>
  <c r="M15" i="2" s="1"/>
  <c r="N16" i="2"/>
  <c r="N17" i="2"/>
  <c r="N18" i="2"/>
  <c r="N19" i="2"/>
  <c r="N20" i="2"/>
  <c r="M20" i="2" s="1"/>
  <c r="N21" i="2"/>
  <c r="M21" i="2" s="1"/>
  <c r="N22" i="2"/>
  <c r="N23" i="2"/>
  <c r="M10" i="2"/>
  <c r="M11" i="2"/>
  <c r="M12" i="2"/>
  <c r="M13" i="2"/>
  <c r="M16" i="2"/>
  <c r="M17" i="2"/>
  <c r="M18" i="2"/>
  <c r="M19" i="2"/>
  <c r="M22" i="2"/>
  <c r="M23" i="2"/>
  <c r="E8" i="2"/>
  <c r="W8" i="2" s="1"/>
  <c r="E9" i="2"/>
  <c r="W9" i="2" s="1"/>
  <c r="E10" i="2"/>
  <c r="E11" i="2"/>
  <c r="E12" i="2"/>
  <c r="E13" i="2"/>
  <c r="E14" i="2"/>
  <c r="W14" i="2" s="1"/>
  <c r="E15" i="2"/>
  <c r="W15" i="2" s="1"/>
  <c r="E16" i="2"/>
  <c r="E17" i="2"/>
  <c r="E18" i="2"/>
  <c r="E19" i="2"/>
  <c r="E20" i="2"/>
  <c r="W20" i="2" s="1"/>
  <c r="E21" i="2"/>
  <c r="W21" i="2" s="1"/>
  <c r="E22" i="2"/>
  <c r="E23" i="2"/>
  <c r="D8" i="2"/>
  <c r="V8" i="2" s="1"/>
  <c r="D9" i="2"/>
  <c r="V9" i="2" s="1"/>
  <c r="D10" i="2"/>
  <c r="D11" i="2"/>
  <c r="D14" i="2"/>
  <c r="V14" i="2" s="1"/>
  <c r="D15" i="2"/>
  <c r="V15" i="2" s="1"/>
  <c r="D16" i="2"/>
  <c r="D17" i="2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17" i="1"/>
  <c r="DB3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20" i="1"/>
  <c r="CW3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8" i="1"/>
  <c r="CJ20" i="1"/>
  <c r="CJ32" i="1"/>
  <c r="CH14" i="1"/>
  <c r="BZ8" i="1"/>
  <c r="BZ9" i="1"/>
  <c r="BZ10" i="1"/>
  <c r="DB10" i="1" s="1"/>
  <c r="BZ11" i="1"/>
  <c r="DB11" i="1" s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DB22" i="1" s="1"/>
  <c r="BZ23" i="1"/>
  <c r="DB23" i="1" s="1"/>
  <c r="BZ24" i="1"/>
  <c r="DB24" i="1" s="1"/>
  <c r="BZ25" i="1"/>
  <c r="DB25" i="1" s="1"/>
  <c r="BZ26" i="1"/>
  <c r="BZ27" i="1"/>
  <c r="BZ28" i="1"/>
  <c r="DB28" i="1" s="1"/>
  <c r="BZ29" i="1"/>
  <c r="DB29" i="1" s="1"/>
  <c r="BZ30" i="1"/>
  <c r="DB30" i="1" s="1"/>
  <c r="BZ31" i="1"/>
  <c r="DB31" i="1" s="1"/>
  <c r="BZ32" i="1"/>
  <c r="BZ33" i="1"/>
  <c r="BZ34" i="1"/>
  <c r="BZ35" i="1"/>
  <c r="BZ36" i="1"/>
  <c r="DB36" i="1" s="1"/>
  <c r="BZ37" i="1"/>
  <c r="DB37" i="1" s="1"/>
  <c r="BZ38" i="1"/>
  <c r="BZ39" i="1"/>
  <c r="BZ40" i="1"/>
  <c r="DB40" i="1" s="1"/>
  <c r="BU8" i="1"/>
  <c r="CW8" i="1" s="1"/>
  <c r="BU9" i="1"/>
  <c r="CW9" i="1" s="1"/>
  <c r="BU10" i="1"/>
  <c r="CW10" i="1" s="1"/>
  <c r="BU11" i="1"/>
  <c r="BU12" i="1"/>
  <c r="BU13" i="1"/>
  <c r="CW13" i="1" s="1"/>
  <c r="BU14" i="1"/>
  <c r="CW14" i="1" s="1"/>
  <c r="BU15" i="1"/>
  <c r="CW15" i="1" s="1"/>
  <c r="BU16" i="1"/>
  <c r="CW16" i="1" s="1"/>
  <c r="BU17" i="1"/>
  <c r="BU18" i="1"/>
  <c r="BU19" i="1"/>
  <c r="BU20" i="1"/>
  <c r="BU21" i="1"/>
  <c r="CW21" i="1" s="1"/>
  <c r="BU22" i="1"/>
  <c r="CW22" i="1" s="1"/>
  <c r="BU23" i="1"/>
  <c r="BU24" i="1"/>
  <c r="BU25" i="1"/>
  <c r="CW25" i="1" s="1"/>
  <c r="BU26" i="1"/>
  <c r="CW26" i="1" s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CW33" i="1" s="1"/>
  <c r="BU34" i="1"/>
  <c r="CW34" i="1" s="1"/>
  <c r="BU35" i="1"/>
  <c r="BU36" i="1"/>
  <c r="BU37" i="1"/>
  <c r="BU38" i="1"/>
  <c r="BU39" i="1"/>
  <c r="CW39" i="1" s="1"/>
  <c r="BU40" i="1"/>
  <c r="CW40" i="1" s="1"/>
  <c r="BP8" i="1"/>
  <c r="BP9" i="1"/>
  <c r="BP10" i="1"/>
  <c r="CR10" i="1" s="1"/>
  <c r="BP11" i="1"/>
  <c r="CR11" i="1" s="1"/>
  <c r="BP12" i="1"/>
  <c r="CR12" i="1" s="1"/>
  <c r="BP13" i="1"/>
  <c r="CR13" i="1" s="1"/>
  <c r="BP14" i="1"/>
  <c r="BP15" i="1"/>
  <c r="BP16" i="1"/>
  <c r="CR16" i="1" s="1"/>
  <c r="BP17" i="1"/>
  <c r="CR17" i="1" s="1"/>
  <c r="BP18" i="1"/>
  <c r="CR18" i="1" s="1"/>
  <c r="BP19" i="1"/>
  <c r="CR19" i="1" s="1"/>
  <c r="BP20" i="1"/>
  <c r="BP21" i="1"/>
  <c r="BP22" i="1"/>
  <c r="BP23" i="1"/>
  <c r="BO23" i="1" s="1"/>
  <c r="BP24" i="1"/>
  <c r="CR24" i="1" s="1"/>
  <c r="BP25" i="1"/>
  <c r="CR25" i="1" s="1"/>
  <c r="BP26" i="1"/>
  <c r="BP27" i="1"/>
  <c r="BP28" i="1"/>
  <c r="CR28" i="1" s="1"/>
  <c r="BP29" i="1"/>
  <c r="CR29" i="1" s="1"/>
  <c r="BP30" i="1"/>
  <c r="CR30" i="1" s="1"/>
  <c r="BP31" i="1"/>
  <c r="CR31" i="1" s="1"/>
  <c r="BP32" i="1"/>
  <c r="BP33" i="1"/>
  <c r="BP34" i="1"/>
  <c r="CR34" i="1" s="1"/>
  <c r="BP35" i="1"/>
  <c r="CR35" i="1" s="1"/>
  <c r="BP36" i="1"/>
  <c r="CR36" i="1" s="1"/>
  <c r="BP37" i="1"/>
  <c r="CR37" i="1" s="1"/>
  <c r="BP38" i="1"/>
  <c r="BP39" i="1"/>
  <c r="BP40" i="1"/>
  <c r="BO8" i="1"/>
  <c r="CH8" i="1" s="1"/>
  <c r="BO9" i="1"/>
  <c r="BO10" i="1"/>
  <c r="BO14" i="1"/>
  <c r="BO15" i="1"/>
  <c r="BO16" i="1"/>
  <c r="BO20" i="1"/>
  <c r="BO21" i="1"/>
  <c r="BO26" i="1"/>
  <c r="CH26" i="1" s="1"/>
  <c r="BO27" i="1"/>
  <c r="BO28" i="1"/>
  <c r="CH28" i="1" s="1"/>
  <c r="BO32" i="1"/>
  <c r="BO33" i="1"/>
  <c r="CH33" i="1" s="1"/>
  <c r="BO34" i="1"/>
  <c r="BO38" i="1"/>
  <c r="BO39" i="1"/>
  <c r="CH39" i="1" s="1"/>
  <c r="BO40" i="1"/>
  <c r="BH8" i="1"/>
  <c r="BH9" i="1"/>
  <c r="BH10" i="1"/>
  <c r="BH11" i="1"/>
  <c r="CJ11" i="1" s="1"/>
  <c r="BH12" i="1"/>
  <c r="CJ12" i="1" s="1"/>
  <c r="BH13" i="1"/>
  <c r="CJ13" i="1" s="1"/>
  <c r="BH14" i="1"/>
  <c r="BH15" i="1"/>
  <c r="BH16" i="1"/>
  <c r="CJ16" i="1" s="1"/>
  <c r="BH17" i="1"/>
  <c r="CJ17" i="1" s="1"/>
  <c r="BH18" i="1"/>
  <c r="CJ18" i="1" s="1"/>
  <c r="BH19" i="1"/>
  <c r="CJ19" i="1" s="1"/>
  <c r="BH20" i="1"/>
  <c r="BH21" i="1"/>
  <c r="BH22" i="1"/>
  <c r="BH23" i="1"/>
  <c r="CJ23" i="1" s="1"/>
  <c r="BH24" i="1"/>
  <c r="CJ24" i="1" s="1"/>
  <c r="BH25" i="1"/>
  <c r="CJ25" i="1" s="1"/>
  <c r="BH26" i="1"/>
  <c r="BH27" i="1"/>
  <c r="BH28" i="1"/>
  <c r="CJ28" i="1" s="1"/>
  <c r="BH29" i="1"/>
  <c r="CJ29" i="1" s="1"/>
  <c r="BH30" i="1"/>
  <c r="CJ30" i="1" s="1"/>
  <c r="BH31" i="1"/>
  <c r="CJ31" i="1" s="1"/>
  <c r="BH32" i="1"/>
  <c r="BH33" i="1"/>
  <c r="BH34" i="1"/>
  <c r="BH35" i="1"/>
  <c r="CJ35" i="1" s="1"/>
  <c r="BH36" i="1"/>
  <c r="CJ36" i="1" s="1"/>
  <c r="BH37" i="1"/>
  <c r="CJ37" i="1" s="1"/>
  <c r="BH38" i="1"/>
  <c r="BH39" i="1"/>
  <c r="BH40" i="1"/>
  <c r="CJ40" i="1" s="1"/>
  <c r="BG8" i="1"/>
  <c r="BG9" i="1"/>
  <c r="BG10" i="1"/>
  <c r="BG14" i="1"/>
  <c r="BG15" i="1"/>
  <c r="BG16" i="1"/>
  <c r="BG20" i="1"/>
  <c r="BG21" i="1"/>
  <c r="BG22" i="1"/>
  <c r="BG26" i="1"/>
  <c r="BG27" i="1"/>
  <c r="BG28" i="1"/>
  <c r="BG32" i="1"/>
  <c r="BG33" i="1"/>
  <c r="BG34" i="1"/>
  <c r="BG38" i="1"/>
  <c r="BG39" i="1"/>
  <c r="BG40" i="1"/>
  <c r="AX8" i="1"/>
  <c r="AX9" i="1"/>
  <c r="AX10" i="1"/>
  <c r="AX11" i="1"/>
  <c r="AX12" i="1"/>
  <c r="AX13" i="1"/>
  <c r="AX14" i="1"/>
  <c r="AX15" i="1"/>
  <c r="AX16" i="1"/>
  <c r="DB16" i="1" s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DB34" i="1" s="1"/>
  <c r="AX35" i="1"/>
  <c r="AX36" i="1"/>
  <c r="AX37" i="1"/>
  <c r="AX38" i="1"/>
  <c r="AX39" i="1"/>
  <c r="AX4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CW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CW37" i="1" s="1"/>
  <c r="AS38" i="1"/>
  <c r="AS39" i="1"/>
  <c r="AS40" i="1"/>
  <c r="AN8" i="1"/>
  <c r="AM8" i="1" s="1"/>
  <c r="AN9" i="1"/>
  <c r="AM9" i="1" s="1"/>
  <c r="AN10" i="1"/>
  <c r="AM10" i="1" s="1"/>
  <c r="AN11" i="1"/>
  <c r="AN12" i="1"/>
  <c r="AN13" i="1"/>
  <c r="AN14" i="1"/>
  <c r="AM14" i="1" s="1"/>
  <c r="AN15" i="1"/>
  <c r="AM15" i="1" s="1"/>
  <c r="AN16" i="1"/>
  <c r="AM16" i="1" s="1"/>
  <c r="AN17" i="1"/>
  <c r="AN18" i="1"/>
  <c r="AN19" i="1"/>
  <c r="AN20" i="1"/>
  <c r="AM20" i="1" s="1"/>
  <c r="AN21" i="1"/>
  <c r="AM21" i="1" s="1"/>
  <c r="AN22" i="1"/>
  <c r="AM22" i="1" s="1"/>
  <c r="AN23" i="1"/>
  <c r="AN24" i="1"/>
  <c r="AN25" i="1"/>
  <c r="AN26" i="1"/>
  <c r="AM26" i="1" s="1"/>
  <c r="AN27" i="1"/>
  <c r="AM27" i="1" s="1"/>
  <c r="AN28" i="1"/>
  <c r="AM28" i="1" s="1"/>
  <c r="AN29" i="1"/>
  <c r="AN30" i="1"/>
  <c r="AN31" i="1"/>
  <c r="AN32" i="1"/>
  <c r="AM32" i="1" s="1"/>
  <c r="AN33" i="1"/>
  <c r="AM33" i="1" s="1"/>
  <c r="AN34" i="1"/>
  <c r="AM34" i="1" s="1"/>
  <c r="AN35" i="1"/>
  <c r="AN36" i="1"/>
  <c r="AN37" i="1"/>
  <c r="AN38" i="1"/>
  <c r="AM38" i="1" s="1"/>
  <c r="AN39" i="1"/>
  <c r="AM39" i="1" s="1"/>
  <c r="AN40" i="1"/>
  <c r="CR40" i="1" s="1"/>
  <c r="AM11" i="1"/>
  <c r="BF11" i="1" s="1"/>
  <c r="AM12" i="1"/>
  <c r="BF12" i="1" s="1"/>
  <c r="AM13" i="1"/>
  <c r="BF13" i="1" s="1"/>
  <c r="AM17" i="1"/>
  <c r="BF17" i="1" s="1"/>
  <c r="AM18" i="1"/>
  <c r="BF18" i="1" s="1"/>
  <c r="AM19" i="1"/>
  <c r="BF19" i="1" s="1"/>
  <c r="AM23" i="1"/>
  <c r="BF23" i="1" s="1"/>
  <c r="AM24" i="1"/>
  <c r="BF24" i="1" s="1"/>
  <c r="AM25" i="1"/>
  <c r="BF25" i="1" s="1"/>
  <c r="AM29" i="1"/>
  <c r="BF29" i="1" s="1"/>
  <c r="AM30" i="1"/>
  <c r="BF30" i="1" s="1"/>
  <c r="AM31" i="1"/>
  <c r="BF31" i="1" s="1"/>
  <c r="AM35" i="1"/>
  <c r="BF35" i="1" s="1"/>
  <c r="AM36" i="1"/>
  <c r="BF36" i="1" s="1"/>
  <c r="AM37" i="1"/>
  <c r="BF37" i="1" s="1"/>
  <c r="AF8" i="1"/>
  <c r="AE8" i="1" s="1"/>
  <c r="AF9" i="1"/>
  <c r="AE9" i="1" s="1"/>
  <c r="AF10" i="1"/>
  <c r="AE10" i="1" s="1"/>
  <c r="AF11" i="1"/>
  <c r="AF12" i="1"/>
  <c r="AF13" i="1"/>
  <c r="AF14" i="1"/>
  <c r="CJ14" i="1" s="1"/>
  <c r="AF15" i="1"/>
  <c r="AE15" i="1" s="1"/>
  <c r="AF16" i="1"/>
  <c r="AE16" i="1" s="1"/>
  <c r="AF17" i="1"/>
  <c r="AF18" i="1"/>
  <c r="AF19" i="1"/>
  <c r="AF20" i="1"/>
  <c r="AE20" i="1" s="1"/>
  <c r="AF21" i="1"/>
  <c r="AE21" i="1" s="1"/>
  <c r="AF22" i="1"/>
  <c r="AE22" i="1" s="1"/>
  <c r="AF23" i="1"/>
  <c r="AF24" i="1"/>
  <c r="AF25" i="1"/>
  <c r="AF26" i="1"/>
  <c r="CJ26" i="1" s="1"/>
  <c r="AF27" i="1"/>
  <c r="AE27" i="1" s="1"/>
  <c r="AF28" i="1"/>
  <c r="AE28" i="1" s="1"/>
  <c r="AF29" i="1"/>
  <c r="AF30" i="1"/>
  <c r="AF31" i="1"/>
  <c r="AF32" i="1"/>
  <c r="AE32" i="1" s="1"/>
  <c r="AF33" i="1"/>
  <c r="AE33" i="1" s="1"/>
  <c r="AF34" i="1"/>
  <c r="CJ34" i="1" s="1"/>
  <c r="AF35" i="1"/>
  <c r="AF36" i="1"/>
  <c r="AF37" i="1"/>
  <c r="AF38" i="1"/>
  <c r="CJ38" i="1" s="1"/>
  <c r="AF39" i="1"/>
  <c r="AE39" i="1" s="1"/>
  <c r="AF40" i="1"/>
  <c r="AE40" i="1" s="1"/>
  <c r="AE11" i="1"/>
  <c r="AE12" i="1"/>
  <c r="AE13" i="1"/>
  <c r="AE17" i="1"/>
  <c r="AE18" i="1"/>
  <c r="AE19" i="1"/>
  <c r="AE23" i="1"/>
  <c r="AE24" i="1"/>
  <c r="AE25" i="1"/>
  <c r="AE29" i="1"/>
  <c r="AE30" i="1"/>
  <c r="AE31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N8" i="1"/>
  <c r="N9" i="1"/>
  <c r="N10" i="1"/>
  <c r="N11" i="1"/>
  <c r="M11" i="1" s="1"/>
  <c r="N12" i="1"/>
  <c r="M12" i="1" s="1"/>
  <c r="N13" i="1"/>
  <c r="M13" i="1" s="1"/>
  <c r="N14" i="1"/>
  <c r="N15" i="1"/>
  <c r="N16" i="1"/>
  <c r="N17" i="1"/>
  <c r="M17" i="1" s="1"/>
  <c r="N18" i="1"/>
  <c r="M18" i="1" s="1"/>
  <c r="N19" i="1"/>
  <c r="M19" i="1" s="1"/>
  <c r="N20" i="1"/>
  <c r="N21" i="1"/>
  <c r="N22" i="1"/>
  <c r="N23" i="1"/>
  <c r="M23" i="1" s="1"/>
  <c r="N24" i="1"/>
  <c r="M24" i="1" s="1"/>
  <c r="N25" i="1"/>
  <c r="M25" i="1" s="1"/>
  <c r="N26" i="1"/>
  <c r="N27" i="1"/>
  <c r="N28" i="1"/>
  <c r="N29" i="1"/>
  <c r="M29" i="1" s="1"/>
  <c r="N30" i="1"/>
  <c r="M30" i="1" s="1"/>
  <c r="N31" i="1"/>
  <c r="M31" i="1" s="1"/>
  <c r="N32" i="1"/>
  <c r="N33" i="1"/>
  <c r="N34" i="1"/>
  <c r="N35" i="1"/>
  <c r="M35" i="1" s="1"/>
  <c r="N36" i="1"/>
  <c r="M36" i="1" s="1"/>
  <c r="N37" i="1"/>
  <c r="M37" i="1" s="1"/>
  <c r="N38" i="1"/>
  <c r="N39" i="1"/>
  <c r="N40" i="1"/>
  <c r="M8" i="1"/>
  <c r="M9" i="1"/>
  <c r="M10" i="1"/>
  <c r="M14" i="1"/>
  <c r="M15" i="1"/>
  <c r="M16" i="1"/>
  <c r="M20" i="1"/>
  <c r="M21" i="1"/>
  <c r="M22" i="1"/>
  <c r="M26" i="1"/>
  <c r="M27" i="1"/>
  <c r="M28" i="1"/>
  <c r="M32" i="1"/>
  <c r="M33" i="1"/>
  <c r="M34" i="1"/>
  <c r="M38" i="1"/>
  <c r="M39" i="1"/>
  <c r="M40" i="1"/>
  <c r="E8" i="1"/>
  <c r="W8" i="1" s="1"/>
  <c r="E9" i="1"/>
  <c r="W9" i="1" s="1"/>
  <c r="E10" i="1"/>
  <c r="W10" i="1" s="1"/>
  <c r="E11" i="1"/>
  <c r="W11" i="1" s="1"/>
  <c r="E12" i="1"/>
  <c r="D12" i="1" s="1"/>
  <c r="V12" i="1" s="1"/>
  <c r="E13" i="1"/>
  <c r="D13" i="1" s="1"/>
  <c r="V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D31" i="1" s="1"/>
  <c r="V31" i="1" s="1"/>
  <c r="E32" i="1"/>
  <c r="W32" i="1" s="1"/>
  <c r="E33" i="1"/>
  <c r="W33" i="1" s="1"/>
  <c r="E34" i="1"/>
  <c r="W34" i="1" s="1"/>
  <c r="E35" i="1"/>
  <c r="W35" i="1" s="1"/>
  <c r="E36" i="1"/>
  <c r="D36" i="1" s="1"/>
  <c r="V36" i="1" s="1"/>
  <c r="E37" i="1"/>
  <c r="W37" i="1" s="1"/>
  <c r="E38" i="1"/>
  <c r="W38" i="1" s="1"/>
  <c r="E39" i="1"/>
  <c r="W39" i="1" s="1"/>
  <c r="E40" i="1"/>
  <c r="W40" i="1" s="1"/>
  <c r="D8" i="1"/>
  <c r="V8" i="1" s="1"/>
  <c r="D9" i="1"/>
  <c r="V9" i="1" s="1"/>
  <c r="D10" i="1"/>
  <c r="V10" i="1" s="1"/>
  <c r="D14" i="1"/>
  <c r="V14" i="1" s="1"/>
  <c r="D15" i="1"/>
  <c r="V15" i="1" s="1"/>
  <c r="D16" i="1"/>
  <c r="V16" i="1" s="1"/>
  <c r="D20" i="1"/>
  <c r="V20" i="1" s="1"/>
  <c r="D21" i="1"/>
  <c r="V21" i="1" s="1"/>
  <c r="D22" i="1"/>
  <c r="V22" i="1" s="1"/>
  <c r="D26" i="1"/>
  <c r="V26" i="1" s="1"/>
  <c r="D27" i="1"/>
  <c r="V27" i="1" s="1"/>
  <c r="D28" i="1"/>
  <c r="V28" i="1" s="1"/>
  <c r="D32" i="1"/>
  <c r="V32" i="1" s="1"/>
  <c r="D33" i="1"/>
  <c r="V33" i="1" s="1"/>
  <c r="D34" i="1"/>
  <c r="V34" i="1" s="1"/>
  <c r="D38" i="1"/>
  <c r="V38" i="1" s="1"/>
  <c r="D39" i="1"/>
  <c r="V39" i="1" s="1"/>
  <c r="D40" i="1"/>
  <c r="V40" i="1" s="1"/>
  <c r="BF32" i="1" l="1"/>
  <c r="CI20" i="1"/>
  <c r="CI26" i="1"/>
  <c r="BF28" i="1"/>
  <c r="BF22" i="1"/>
  <c r="BF16" i="1"/>
  <c r="BF39" i="1"/>
  <c r="BF33" i="1"/>
  <c r="DJ33" i="1" s="1"/>
  <c r="BF27" i="1"/>
  <c r="BF21" i="1"/>
  <c r="BF15" i="1"/>
  <c r="BF9" i="1"/>
  <c r="DJ39" i="1"/>
  <c r="CQ14" i="1"/>
  <c r="BF38" i="1"/>
  <c r="BF20" i="1"/>
  <c r="CI32" i="1"/>
  <c r="CQ20" i="1"/>
  <c r="CQ23" i="1"/>
  <c r="CQ26" i="1"/>
  <c r="BF26" i="1"/>
  <c r="DJ26" i="1" s="1"/>
  <c r="CQ8" i="1"/>
  <c r="BF8" i="1"/>
  <c r="DJ8" i="1" s="1"/>
  <c r="CI8" i="1"/>
  <c r="CQ38" i="1"/>
  <c r="DJ13" i="2"/>
  <c r="CQ32" i="1"/>
  <c r="BF34" i="1"/>
  <c r="BF10" i="1"/>
  <c r="DJ28" i="1"/>
  <c r="W13" i="1"/>
  <c r="CI40" i="1"/>
  <c r="CI22" i="1"/>
  <c r="CQ34" i="1"/>
  <c r="CQ16" i="1"/>
  <c r="CJ10" i="1"/>
  <c r="W36" i="1"/>
  <c r="W12" i="1"/>
  <c r="CI21" i="1"/>
  <c r="CQ21" i="1"/>
  <c r="CH21" i="1"/>
  <c r="DJ21" i="1" s="1"/>
  <c r="CR22" i="1"/>
  <c r="V44" i="3"/>
  <c r="W39" i="3"/>
  <c r="D39" i="3"/>
  <c r="V39" i="3" s="1"/>
  <c r="W9" i="3"/>
  <c r="D9" i="3"/>
  <c r="V9" i="3" s="1"/>
  <c r="D30" i="1"/>
  <c r="V30" i="1" s="1"/>
  <c r="D18" i="1"/>
  <c r="V18" i="1" s="1"/>
  <c r="D35" i="1"/>
  <c r="V35" i="1" s="1"/>
  <c r="D29" i="1"/>
  <c r="V29" i="1" s="1"/>
  <c r="D23" i="1"/>
  <c r="V23" i="1" s="1"/>
  <c r="D17" i="1"/>
  <c r="V17" i="1" s="1"/>
  <c r="D11" i="1"/>
  <c r="V11" i="1" s="1"/>
  <c r="AE38" i="1"/>
  <c r="CI38" i="1" s="1"/>
  <c r="AE26" i="1"/>
  <c r="AE14" i="1"/>
  <c r="BF14" i="1" s="1"/>
  <c r="DJ14" i="1" s="1"/>
  <c r="BG35" i="1"/>
  <c r="CI35" i="1" s="1"/>
  <c r="BG29" i="1"/>
  <c r="CI29" i="1" s="1"/>
  <c r="BG23" i="1"/>
  <c r="CI23" i="1" s="1"/>
  <c r="BG17" i="1"/>
  <c r="CI17" i="1" s="1"/>
  <c r="BG11" i="1"/>
  <c r="CI11" i="1" s="1"/>
  <c r="BO35" i="1"/>
  <c r="BO29" i="1"/>
  <c r="BO17" i="1"/>
  <c r="BO11" i="1"/>
  <c r="CR38" i="1"/>
  <c r="CR32" i="1"/>
  <c r="CR26" i="1"/>
  <c r="CR20" i="1"/>
  <c r="CR14" i="1"/>
  <c r="CR8" i="1"/>
  <c r="CW35" i="1"/>
  <c r="CW29" i="1"/>
  <c r="CW23" i="1"/>
  <c r="CW17" i="1"/>
  <c r="CW11" i="1"/>
  <c r="DB38" i="1"/>
  <c r="DB32" i="1"/>
  <c r="DB26" i="1"/>
  <c r="DB20" i="1"/>
  <c r="DB14" i="1"/>
  <c r="DB8" i="1"/>
  <c r="V16" i="2"/>
  <c r="D18" i="2"/>
  <c r="V18" i="2" s="1"/>
  <c r="W18" i="2"/>
  <c r="D12" i="2"/>
  <c r="V12" i="2" s="1"/>
  <c r="W12" i="2"/>
  <c r="BF23" i="2"/>
  <c r="BF17" i="2"/>
  <c r="BF11" i="2"/>
  <c r="CI23" i="2"/>
  <c r="CI11" i="2"/>
  <c r="BO19" i="2"/>
  <c r="CH17" i="2"/>
  <c r="CQ13" i="2"/>
  <c r="CR11" i="2"/>
  <c r="BH38" i="4"/>
  <c r="AE38" i="4"/>
  <c r="CI38" i="4" s="1"/>
  <c r="AE29" i="4"/>
  <c r="CI29" i="4" s="1"/>
  <c r="BH9" i="4"/>
  <c r="BI52" i="4"/>
  <c r="D52" i="4"/>
  <c r="BI46" i="4"/>
  <c r="D46" i="4"/>
  <c r="BI40" i="4"/>
  <c r="D40" i="4"/>
  <c r="BI34" i="4"/>
  <c r="D34" i="4"/>
  <c r="D28" i="4"/>
  <c r="BI28" i="4"/>
  <c r="BI22" i="4"/>
  <c r="D22" i="4"/>
  <c r="D16" i="4"/>
  <c r="BI16" i="4"/>
  <c r="BI10" i="4"/>
  <c r="D10" i="4"/>
  <c r="BQ45" i="4"/>
  <c r="L45" i="4"/>
  <c r="AE45" i="4" s="1"/>
  <c r="CI45" i="4" s="1"/>
  <c r="BQ39" i="4"/>
  <c r="L39" i="4"/>
  <c r="BQ33" i="4"/>
  <c r="L33" i="4"/>
  <c r="BQ27" i="4"/>
  <c r="L27" i="4"/>
  <c r="AE27" i="4" s="1"/>
  <c r="CI27" i="4" s="1"/>
  <c r="BQ21" i="4"/>
  <c r="L21" i="4"/>
  <c r="BP21" i="4" s="1"/>
  <c r="BQ15" i="4"/>
  <c r="L15" i="4"/>
  <c r="BQ9" i="4"/>
  <c r="L9" i="4"/>
  <c r="CA53" i="4"/>
  <c r="L53" i="4"/>
  <c r="CA23" i="4"/>
  <c r="L23" i="4"/>
  <c r="BP23" i="4" s="1"/>
  <c r="W25" i="1"/>
  <c r="CI16" i="1"/>
  <c r="CQ12" i="2"/>
  <c r="BH27" i="4"/>
  <c r="CI39" i="1"/>
  <c r="CI15" i="1"/>
  <c r="CQ27" i="1"/>
  <c r="V16" i="3"/>
  <c r="W45" i="3"/>
  <c r="D45" i="3"/>
  <c r="V45" i="3" s="1"/>
  <c r="W33" i="3"/>
  <c r="D33" i="3"/>
  <c r="V33" i="3" s="1"/>
  <c r="W27" i="3"/>
  <c r="D27" i="3"/>
  <c r="V27" i="3" s="1"/>
  <c r="BH45" i="4"/>
  <c r="CH38" i="1"/>
  <c r="CH32" i="1"/>
  <c r="DJ32" i="1" s="1"/>
  <c r="CH20" i="1"/>
  <c r="DJ20" i="1" s="1"/>
  <c r="V11" i="2"/>
  <c r="AM20" i="2"/>
  <c r="BF20" i="2" s="1"/>
  <c r="AM22" i="2"/>
  <c r="BF22" i="2" s="1"/>
  <c r="AM16" i="2"/>
  <c r="BF16" i="2" s="1"/>
  <c r="DJ16" i="2" s="1"/>
  <c r="AM10" i="2"/>
  <c r="BF10" i="2" s="1"/>
  <c r="CH12" i="2"/>
  <c r="DJ12" i="2" s="1"/>
  <c r="CR18" i="2"/>
  <c r="CR12" i="2"/>
  <c r="CW22" i="2"/>
  <c r="CW16" i="2"/>
  <c r="CW10" i="2"/>
  <c r="CH10" i="2"/>
  <c r="BP17" i="4"/>
  <c r="AE17" i="4"/>
  <c r="CI17" i="4" s="1"/>
  <c r="W31" i="1"/>
  <c r="CI28" i="1"/>
  <c r="CQ28" i="1"/>
  <c r="CQ10" i="1"/>
  <c r="CH34" i="1"/>
  <c r="CJ22" i="1"/>
  <c r="DJ18" i="2"/>
  <c r="BH56" i="4"/>
  <c r="CI27" i="1"/>
  <c r="CQ39" i="1"/>
  <c r="CH15" i="1"/>
  <c r="DJ15" i="1" s="1"/>
  <c r="CQ15" i="1"/>
  <c r="V52" i="3"/>
  <c r="W21" i="3"/>
  <c r="D21" i="3"/>
  <c r="V21" i="3" s="1"/>
  <c r="D37" i="1"/>
  <c r="V37" i="1" s="1"/>
  <c r="D19" i="1"/>
  <c r="V19" i="1" s="1"/>
  <c r="AE34" i="1"/>
  <c r="AM40" i="1"/>
  <c r="BF40" i="1" s="1"/>
  <c r="BG37" i="1"/>
  <c r="CI37" i="1" s="1"/>
  <c r="BG31" i="1"/>
  <c r="CI31" i="1" s="1"/>
  <c r="BG25" i="1"/>
  <c r="CI25" i="1" s="1"/>
  <c r="BG19" i="1"/>
  <c r="CI19" i="1" s="1"/>
  <c r="BG13" i="1"/>
  <c r="CI13" i="1" s="1"/>
  <c r="BO37" i="1"/>
  <c r="BO31" i="1"/>
  <c r="BO25" i="1"/>
  <c r="BO19" i="1"/>
  <c r="BO13" i="1"/>
  <c r="CH10" i="1"/>
  <c r="DJ10" i="1" s="1"/>
  <c r="V10" i="2"/>
  <c r="CI16" i="2"/>
  <c r="CJ21" i="2"/>
  <c r="BG21" i="2"/>
  <c r="CI21" i="2" s="1"/>
  <c r="CJ15" i="2"/>
  <c r="BG15" i="2"/>
  <c r="CI15" i="2" s="1"/>
  <c r="CJ9" i="2"/>
  <c r="BG9" i="2"/>
  <c r="CI9" i="2" s="1"/>
  <c r="CW21" i="2"/>
  <c r="BO21" i="2"/>
  <c r="CW15" i="2"/>
  <c r="BO15" i="2"/>
  <c r="CW9" i="2"/>
  <c r="BO9" i="2"/>
  <c r="CH23" i="2"/>
  <c r="DJ23" i="2" s="1"/>
  <c r="CR17" i="2"/>
  <c r="CI34" i="1"/>
  <c r="CI10" i="1"/>
  <c r="BO22" i="1"/>
  <c r="CH40" i="1"/>
  <c r="DJ40" i="1" s="1"/>
  <c r="CH16" i="1"/>
  <c r="W24" i="1"/>
  <c r="CI33" i="1"/>
  <c r="CI9" i="1"/>
  <c r="CQ33" i="1"/>
  <c r="CH9" i="1"/>
  <c r="DJ9" i="1" s="1"/>
  <c r="CQ9" i="1"/>
  <c r="CH27" i="1"/>
  <c r="DJ11" i="2"/>
  <c r="W51" i="3"/>
  <c r="D51" i="3"/>
  <c r="V51" i="3" s="1"/>
  <c r="W15" i="3"/>
  <c r="D15" i="3"/>
  <c r="V15" i="3" s="1"/>
  <c r="BG36" i="1"/>
  <c r="CI36" i="1" s="1"/>
  <c r="BG30" i="1"/>
  <c r="CI30" i="1" s="1"/>
  <c r="BG24" i="1"/>
  <c r="CI24" i="1" s="1"/>
  <c r="BG18" i="1"/>
  <c r="CI18" i="1" s="1"/>
  <c r="BG12" i="1"/>
  <c r="CI12" i="1" s="1"/>
  <c r="CJ39" i="1"/>
  <c r="CJ33" i="1"/>
  <c r="CJ27" i="1"/>
  <c r="CJ21" i="1"/>
  <c r="CJ15" i="1"/>
  <c r="CJ9" i="1"/>
  <c r="BO36" i="1"/>
  <c r="BO30" i="1"/>
  <c r="BO24" i="1"/>
  <c r="BO18" i="1"/>
  <c r="BO12" i="1"/>
  <c r="CR39" i="1"/>
  <c r="CR33" i="1"/>
  <c r="CR27" i="1"/>
  <c r="CR21" i="1"/>
  <c r="CR15" i="1"/>
  <c r="CR9" i="1"/>
  <c r="CW36" i="1"/>
  <c r="CW30" i="1"/>
  <c r="CW24" i="1"/>
  <c r="CW18" i="1"/>
  <c r="CW12" i="1"/>
  <c r="DB39" i="1"/>
  <c r="DB33" i="1"/>
  <c r="DB27" i="1"/>
  <c r="DB21" i="1"/>
  <c r="DB15" i="1"/>
  <c r="DB9" i="1"/>
  <c r="V17" i="2"/>
  <c r="W19" i="2"/>
  <c r="D19" i="2"/>
  <c r="V19" i="2" s="1"/>
  <c r="W13" i="2"/>
  <c r="D13" i="2"/>
  <c r="V13" i="2" s="1"/>
  <c r="AM14" i="2"/>
  <c r="BF14" i="2" s="1"/>
  <c r="CI13" i="2"/>
  <c r="BG20" i="2"/>
  <c r="CI20" i="2" s="1"/>
  <c r="CJ20" i="2"/>
  <c r="BG14" i="2"/>
  <c r="CI14" i="2" s="1"/>
  <c r="CJ14" i="2"/>
  <c r="BG8" i="2"/>
  <c r="CI8" i="2" s="1"/>
  <c r="CJ8" i="2"/>
  <c r="CQ22" i="2"/>
  <c r="CQ10" i="2"/>
  <c r="CH22" i="2"/>
  <c r="DJ22" i="2" s="1"/>
  <c r="CQ18" i="2"/>
  <c r="CR16" i="2"/>
  <c r="BH20" i="4"/>
  <c r="BO20" i="2"/>
  <c r="BO14" i="2"/>
  <c r="BO8" i="2"/>
  <c r="V40" i="3"/>
  <c r="D39" i="4"/>
  <c r="D21" i="4"/>
  <c r="BH48" i="4"/>
  <c r="AE48" i="4"/>
  <c r="CI48" i="4" s="1"/>
  <c r="BH30" i="4"/>
  <c r="AE30" i="4"/>
  <c r="CI30" i="4" s="1"/>
  <c r="BQ52" i="4"/>
  <c r="L52" i="4"/>
  <c r="BP52" i="4" s="1"/>
  <c r="L46" i="4"/>
  <c r="BP46" i="4" s="1"/>
  <c r="BQ46" i="4"/>
  <c r="L40" i="4"/>
  <c r="BP40" i="4" s="1"/>
  <c r="BQ40" i="4"/>
  <c r="L34" i="4"/>
  <c r="BP34" i="4" s="1"/>
  <c r="BQ34" i="4"/>
  <c r="BQ28" i="4"/>
  <c r="L28" i="4"/>
  <c r="BP28" i="4" s="1"/>
  <c r="L22" i="4"/>
  <c r="BP22" i="4" s="1"/>
  <c r="BQ16" i="4"/>
  <c r="L16" i="4"/>
  <c r="BP16" i="4" s="1"/>
  <c r="L10" i="4"/>
  <c r="BP10" i="4" s="1"/>
  <c r="BQ10" i="4"/>
  <c r="BV47" i="4"/>
  <c r="L47" i="4"/>
  <c r="BV41" i="4"/>
  <c r="L41" i="4"/>
  <c r="BP41" i="4" s="1"/>
  <c r="BV35" i="4"/>
  <c r="L35" i="4"/>
  <c r="BP35" i="4" s="1"/>
  <c r="BV29" i="4"/>
  <c r="L29" i="4"/>
  <c r="BP29" i="4" s="1"/>
  <c r="BV11" i="4"/>
  <c r="L11" i="4"/>
  <c r="CA48" i="4"/>
  <c r="L48" i="4"/>
  <c r="BP48" i="4" s="1"/>
  <c r="CA42" i="4"/>
  <c r="L42" i="4"/>
  <c r="BP42" i="4" s="1"/>
  <c r="CA36" i="4"/>
  <c r="L36" i="4"/>
  <c r="BP36" i="4" s="1"/>
  <c r="CA12" i="4"/>
  <c r="L12" i="4"/>
  <c r="BP12" i="4" s="1"/>
  <c r="AE31" i="4"/>
  <c r="CI31" i="4" s="1"/>
  <c r="BG40" i="4"/>
  <c r="BQ22" i="4"/>
  <c r="V22" i="3"/>
  <c r="BH44" i="4"/>
  <c r="AE44" i="4"/>
  <c r="AE35" i="4"/>
  <c r="CI35" i="4" s="1"/>
  <c r="BH26" i="4"/>
  <c r="BH8" i="4"/>
  <c r="AE8" i="4"/>
  <c r="BP25" i="4"/>
  <c r="BG46" i="4"/>
  <c r="BG34" i="4"/>
  <c r="V28" i="3"/>
  <c r="AE51" i="4"/>
  <c r="CI51" i="4" s="1"/>
  <c r="BH51" i="4"/>
  <c r="BH15" i="4"/>
  <c r="AE15" i="4"/>
  <c r="CI15" i="4" s="1"/>
  <c r="BP30" i="4"/>
  <c r="BG28" i="4"/>
  <c r="V34" i="3"/>
  <c r="BH50" i="4"/>
  <c r="AE50" i="4"/>
  <c r="CI50" i="4" s="1"/>
  <c r="BH32" i="4"/>
  <c r="AE23" i="4"/>
  <c r="CI23" i="4" s="1"/>
  <c r="BH14" i="4"/>
  <c r="AE14" i="4"/>
  <c r="CI14" i="4" s="1"/>
  <c r="BI47" i="4"/>
  <c r="BI29" i="4"/>
  <c r="BI11" i="4"/>
  <c r="L54" i="4"/>
  <c r="BP54" i="4" s="1"/>
  <c r="L32" i="4"/>
  <c r="BP32" i="4" s="1"/>
  <c r="L18" i="4"/>
  <c r="BP18" i="4" s="1"/>
  <c r="AE55" i="4"/>
  <c r="CI55" i="4" s="1"/>
  <c r="AE19" i="4"/>
  <c r="CI19" i="4" s="1"/>
  <c r="AN44" i="4"/>
  <c r="BG44" i="4" s="1"/>
  <c r="AN26" i="4"/>
  <c r="BG26" i="4" s="1"/>
  <c r="AN8" i="4"/>
  <c r="BG8" i="4" s="1"/>
  <c r="BH35" i="4"/>
  <c r="BH13" i="4"/>
  <c r="BI30" i="4"/>
  <c r="BP50" i="4"/>
  <c r="BP43" i="4"/>
  <c r="BP14" i="4"/>
  <c r="AE37" i="4"/>
  <c r="CI37" i="4" s="1"/>
  <c r="BH29" i="4"/>
  <c r="BI24" i="4"/>
  <c r="D54" i="4"/>
  <c r="D42" i="4"/>
  <c r="D36" i="4"/>
  <c r="D18" i="4"/>
  <c r="D12" i="4"/>
  <c r="L56" i="4"/>
  <c r="BP56" i="4" s="1"/>
  <c r="BP49" i="4"/>
  <c r="L20" i="4"/>
  <c r="BP20" i="4" s="1"/>
  <c r="BP13" i="4"/>
  <c r="BQ55" i="4"/>
  <c r="BQ49" i="4"/>
  <c r="BQ43" i="4"/>
  <c r="BQ37" i="4"/>
  <c r="BQ31" i="4"/>
  <c r="BQ25" i="4"/>
  <c r="BQ19" i="4"/>
  <c r="BQ13" i="4"/>
  <c r="BV56" i="4"/>
  <c r="BV50" i="4"/>
  <c r="BV44" i="4"/>
  <c r="BV38" i="4"/>
  <c r="BV32" i="4"/>
  <c r="BV26" i="4"/>
  <c r="BV20" i="4"/>
  <c r="BV14" i="4"/>
  <c r="BV8" i="4"/>
  <c r="CA51" i="4"/>
  <c r="CA45" i="4"/>
  <c r="CA39" i="4"/>
  <c r="CA33" i="4"/>
  <c r="CA27" i="4"/>
  <c r="CA21" i="4"/>
  <c r="CA15" i="4"/>
  <c r="CA9" i="4"/>
  <c r="BH49" i="4"/>
  <c r="BH41" i="4"/>
  <c r="BH23" i="4"/>
  <c r="BP55" i="4"/>
  <c r="L26" i="4"/>
  <c r="BP26" i="4" s="1"/>
  <c r="BP19" i="4"/>
  <c r="BG10" i="4"/>
  <c r="BQ53" i="4"/>
  <c r="BQ47" i="4"/>
  <c r="BQ41" i="4"/>
  <c r="BQ35" i="4"/>
  <c r="BQ29" i="4"/>
  <c r="BQ23" i="4"/>
  <c r="BQ17" i="4"/>
  <c r="BQ11" i="4"/>
  <c r="BV54" i="4"/>
  <c r="BV48" i="4"/>
  <c r="BV42" i="4"/>
  <c r="BV36" i="4"/>
  <c r="BV30" i="4"/>
  <c r="BV24" i="4"/>
  <c r="BV18" i="4"/>
  <c r="BV12" i="4"/>
  <c r="CA55" i="4"/>
  <c r="CA49" i="4"/>
  <c r="CA43" i="4"/>
  <c r="CA37" i="4"/>
  <c r="CA31" i="4"/>
  <c r="CA25" i="4"/>
  <c r="CA19" i="4"/>
  <c r="CA13" i="4"/>
  <c r="AN51" i="4"/>
  <c r="BG51" i="4" s="1"/>
  <c r="AN45" i="4"/>
  <c r="BG45" i="4" s="1"/>
  <c r="AN39" i="4"/>
  <c r="BG39" i="4" s="1"/>
  <c r="AN33" i="4"/>
  <c r="BG33" i="4" s="1"/>
  <c r="AN27" i="4"/>
  <c r="BG27" i="4" s="1"/>
  <c r="AN21" i="4"/>
  <c r="BG21" i="4" s="1"/>
  <c r="AN15" i="4"/>
  <c r="BG15" i="4" s="1"/>
  <c r="AN9" i="4"/>
  <c r="BG9" i="4" s="1"/>
  <c r="F40" i="5"/>
  <c r="F34" i="5"/>
  <c r="F28" i="5"/>
  <c r="F22" i="5"/>
  <c r="F16" i="5"/>
  <c r="F10" i="5"/>
  <c r="C1" i="8"/>
  <c r="B1" i="8"/>
  <c r="CI8" i="4" l="1"/>
  <c r="AE21" i="4"/>
  <c r="CI21" i="4" s="1"/>
  <c r="BH21" i="4"/>
  <c r="AE20" i="4"/>
  <c r="CI20" i="4" s="1"/>
  <c r="CQ16" i="2"/>
  <c r="CQ36" i="1"/>
  <c r="CH36" i="1"/>
  <c r="DJ36" i="1" s="1"/>
  <c r="DJ16" i="1"/>
  <c r="BP51" i="4"/>
  <c r="CH13" i="1"/>
  <c r="DJ13" i="1" s="1"/>
  <c r="CQ13" i="1"/>
  <c r="BP15" i="4"/>
  <c r="BP33" i="4"/>
  <c r="AE33" i="4"/>
  <c r="CI33" i="4" s="1"/>
  <c r="BP8" i="4"/>
  <c r="DJ17" i="2"/>
  <c r="CQ17" i="1"/>
  <c r="CH17" i="1"/>
  <c r="DJ17" i="1" s="1"/>
  <c r="CH23" i="1"/>
  <c r="DJ23" i="1" s="1"/>
  <c r="AE42" i="4"/>
  <c r="CI42" i="4" s="1"/>
  <c r="BH42" i="4"/>
  <c r="AE54" i="4"/>
  <c r="CI54" i="4" s="1"/>
  <c r="BH54" i="4"/>
  <c r="BH39" i="4"/>
  <c r="AE39" i="4"/>
  <c r="CI39" i="4" s="1"/>
  <c r="AE32" i="4"/>
  <c r="CI32" i="4" s="1"/>
  <c r="AE26" i="4"/>
  <c r="CI26" i="4" s="1"/>
  <c r="CQ22" i="1"/>
  <c r="CH22" i="1"/>
  <c r="DJ22" i="1" s="1"/>
  <c r="BP39" i="4"/>
  <c r="CQ21" i="2"/>
  <c r="CH21" i="2"/>
  <c r="DJ21" i="2" s="1"/>
  <c r="CQ19" i="1"/>
  <c r="CH19" i="1"/>
  <c r="DJ19" i="1" s="1"/>
  <c r="AE10" i="4"/>
  <c r="CI10" i="4" s="1"/>
  <c r="BH10" i="4"/>
  <c r="BH46" i="4"/>
  <c r="AE46" i="4"/>
  <c r="CI46" i="4" s="1"/>
  <c r="CH19" i="2"/>
  <c r="DJ19" i="2" s="1"/>
  <c r="CQ19" i="2"/>
  <c r="CQ29" i="1"/>
  <c r="CH29" i="1"/>
  <c r="DJ29" i="1" s="1"/>
  <c r="CQ12" i="1"/>
  <c r="CH12" i="1"/>
  <c r="DJ12" i="1" s="1"/>
  <c r="CH25" i="1"/>
  <c r="DJ25" i="1" s="1"/>
  <c r="CQ25" i="1"/>
  <c r="DJ34" i="1"/>
  <c r="BP53" i="4"/>
  <c r="AE53" i="4"/>
  <c r="CI53" i="4" s="1"/>
  <c r="AE28" i="4"/>
  <c r="CI28" i="4" s="1"/>
  <c r="BH28" i="4"/>
  <c r="CQ35" i="1"/>
  <c r="CH35" i="1"/>
  <c r="DJ35" i="1" s="1"/>
  <c r="BH12" i="4"/>
  <c r="AE12" i="4"/>
  <c r="CI12" i="4" s="1"/>
  <c r="BP47" i="4"/>
  <c r="AE47" i="4"/>
  <c r="CI47" i="4" s="1"/>
  <c r="CH8" i="2"/>
  <c r="DJ8" i="2" s="1"/>
  <c r="CQ8" i="2"/>
  <c r="CQ18" i="1"/>
  <c r="CH18" i="1"/>
  <c r="DJ18" i="1" s="1"/>
  <c r="CQ40" i="1"/>
  <c r="CQ9" i="2"/>
  <c r="CH9" i="2"/>
  <c r="DJ9" i="2" s="1"/>
  <c r="CH31" i="1"/>
  <c r="DJ31" i="1" s="1"/>
  <c r="CQ31" i="1"/>
  <c r="DJ10" i="2"/>
  <c r="BH34" i="4"/>
  <c r="AE34" i="4"/>
  <c r="CI34" i="4" s="1"/>
  <c r="BH52" i="4"/>
  <c r="AE52" i="4"/>
  <c r="CI52" i="4" s="1"/>
  <c r="CI14" i="1"/>
  <c r="BH18" i="4"/>
  <c r="AE18" i="4"/>
  <c r="CI18" i="4" s="1"/>
  <c r="BP44" i="4"/>
  <c r="AE41" i="4"/>
  <c r="CI41" i="4" s="1"/>
  <c r="CH14" i="2"/>
  <c r="DJ14" i="2" s="1"/>
  <c r="CQ14" i="2"/>
  <c r="CQ24" i="1"/>
  <c r="CH24" i="1"/>
  <c r="DJ24" i="1" s="1"/>
  <c r="CQ37" i="1"/>
  <c r="CH37" i="1"/>
  <c r="DJ37" i="1" s="1"/>
  <c r="AE56" i="4"/>
  <c r="CI56" i="4" s="1"/>
  <c r="BP9" i="4"/>
  <c r="BP27" i="4"/>
  <c r="BP45" i="4"/>
  <c r="BH16" i="4"/>
  <c r="AE16" i="4"/>
  <c r="CI16" i="4" s="1"/>
  <c r="BP11" i="4"/>
  <c r="AE11" i="4"/>
  <c r="CI11" i="4" s="1"/>
  <c r="BH36" i="4"/>
  <c r="AE36" i="4"/>
  <c r="CI36" i="4" s="1"/>
  <c r="CI44" i="4"/>
  <c r="CH20" i="2"/>
  <c r="DJ20" i="2" s="1"/>
  <c r="CQ20" i="2"/>
  <c r="CQ30" i="1"/>
  <c r="CH30" i="1"/>
  <c r="DJ30" i="1" s="1"/>
  <c r="DJ27" i="1"/>
  <c r="CQ15" i="2"/>
  <c r="CH15" i="2"/>
  <c r="DJ15" i="2" s="1"/>
  <c r="DJ38" i="1"/>
  <c r="AE22" i="4"/>
  <c r="CI22" i="4" s="1"/>
  <c r="BH22" i="4"/>
  <c r="BH40" i="4"/>
  <c r="AE40" i="4"/>
  <c r="CI40" i="4" s="1"/>
  <c r="AE9" i="4"/>
  <c r="CI9" i="4" s="1"/>
  <c r="CQ11" i="1"/>
  <c r="CH11" i="1"/>
  <c r="DJ1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AN7" i="1"/>
  <c r="CK7" i="1"/>
  <c r="CL7" i="2"/>
  <c r="AB7" i="1"/>
  <c r="AC7" i="1" l="1"/>
  <c r="CT7" i="2"/>
  <c r="Y7" i="2"/>
  <c r="BP7" i="2"/>
  <c r="DH7" i="2"/>
  <c r="AD7" i="2"/>
  <c r="CO7" i="2"/>
  <c r="DF7" i="2"/>
  <c r="AA7" i="2"/>
  <c r="DC7" i="2"/>
  <c r="D7" i="6"/>
  <c r="E7" i="6"/>
  <c r="CS7" i="2"/>
  <c r="Z7" i="2"/>
  <c r="AS7" i="2"/>
  <c r="BU7" i="2"/>
  <c r="DE7" i="2"/>
  <c r="N7" i="2"/>
  <c r="M7" i="2" s="1"/>
  <c r="CY7" i="2"/>
  <c r="DA7" i="2"/>
  <c r="DI7" i="2"/>
  <c r="CX7" i="2"/>
  <c r="CM7" i="2"/>
  <c r="BZ7" i="2"/>
  <c r="DG7" i="1"/>
  <c r="BJ7" i="4"/>
  <c r="DF7" i="1"/>
  <c r="CM7" i="1"/>
  <c r="CU7" i="1"/>
  <c r="DI7" i="1"/>
  <c r="BL7" i="4"/>
  <c r="CB7" i="4"/>
  <c r="AC7" i="3"/>
  <c r="AL7" i="5"/>
  <c r="BE7" i="5"/>
  <c r="BO7" i="4"/>
  <c r="BX7" i="4"/>
  <c r="Y7" i="3"/>
  <c r="BM7" i="4"/>
  <c r="BY7" i="4"/>
  <c r="CF7" i="4"/>
  <c r="CY7" i="1"/>
  <c r="AA7" i="1"/>
  <c r="BN7" i="4"/>
  <c r="BW7" i="4"/>
  <c r="CD7" i="4"/>
  <c r="BK7" i="4"/>
  <c r="AA7" i="3"/>
  <c r="CO7" i="1"/>
  <c r="CX7" i="1"/>
  <c r="V7" i="5"/>
  <c r="BR7" i="4"/>
  <c r="BB7" i="5"/>
  <c r="AT7" i="4"/>
  <c r="Z7" i="3"/>
  <c r="Q7" i="5"/>
  <c r="AG7" i="4"/>
  <c r="AF7" i="4" s="1"/>
  <c r="W7" i="4"/>
  <c r="E7" i="1"/>
  <c r="D7" i="1" s="1"/>
  <c r="N7" i="5"/>
  <c r="BZ7" i="4"/>
  <c r="R7" i="4"/>
  <c r="AD7" i="5"/>
  <c r="AO7" i="4"/>
  <c r="AB7" i="3"/>
  <c r="CL7" i="1"/>
  <c r="CC7" i="4"/>
  <c r="CV7" i="1"/>
  <c r="BT7" i="4"/>
  <c r="CH7" i="4"/>
  <c r="N7" i="1"/>
  <c r="W7" i="1" s="1"/>
  <c r="H7" i="5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CW7" i="2"/>
  <c r="CI7" i="2"/>
  <c r="D7" i="2"/>
  <c r="V7" i="2" s="1"/>
  <c r="BO7" i="2"/>
  <c r="CH7" i="2" s="1"/>
  <c r="CJ7" i="2"/>
  <c r="AM7" i="2"/>
  <c r="BI7" i="4"/>
  <c r="D7" i="4"/>
  <c r="BH7" i="4" s="1"/>
  <c r="CI7" i="1"/>
  <c r="BV7" i="4"/>
  <c r="CA7" i="4"/>
  <c r="M7" i="1"/>
  <c r="V7" i="1" s="1"/>
  <c r="AN7" i="4"/>
  <c r="BG7" i="4" s="1"/>
  <c r="CW7" i="1"/>
  <c r="AM7" i="1"/>
  <c r="BF7" i="1" s="1"/>
  <c r="DB7" i="1"/>
  <c r="I7" i="5"/>
  <c r="V7" i="3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<sst xmlns="http://schemas.openxmlformats.org/spreadsheetml/2006/main" count="2466" uniqueCount="424">
  <si>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</si>
  <si>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</si>
  <si>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</si>
  <si>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</si>
  <si>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</si>
  <si>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</si>
  <si>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</si>
  <si>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</si>
  <si>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</si>
  <si>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</si>
  <si>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</si>
  <si>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</si>
  <si>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</si>
  <si>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</si>
  <si>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</si>
  <si>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</si>
  <si>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</si>
  <si>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</si>
  <si>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</si>
  <si>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</si>
  <si>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</si>
  <si>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</si>
  <si>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</si>
  <si>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</si>
  <si>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</si>
  <si>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</si>
  <si>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</si>
  <si>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</si>
  <si>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</si>
  <si>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</si>
  <si>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</si>
  <si>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</si>
  <si>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</si>
  <si>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</si>
  <si>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</si>
  <si>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</si>
  <si>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</si>
  <si>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</si>
  <si>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</si>
  <si>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</si>
  <si>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</si>
  <si>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</si>
  <si>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</si>
  <si>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</si>
  <si>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</si>
  <si>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</si>
  <si>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</si>
  <si>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</si>
  <si>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</si>
  <si>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</si>
  <si>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</si>
  <si>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</si>
  <si>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</si>
  <si>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</si>
  <si>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</si>
  <si>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</si>
  <si>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</si>
  <si>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</si>
  <si>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</si>
  <si>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</si>
  <si>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</si>
  <si>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</si>
  <si>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</si>
  <si>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</si>
  <si>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</si>
  <si>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</si>
  <si>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</si>
  <si>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</si>
  <si>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</si>
  <si>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</si>
  <si>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</si>
  <si>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</si>
  <si>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</si>
  <si>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</si>
  <si>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</si>
  <si>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</si>
  <si>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</si>
  <si>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</si>
  <si>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</si>
  <si>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</si>
  <si>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</si>
  <si>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</si>
  <si>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</si>
  <si>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</si>
  <si>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</si>
  <si>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</si>
  <si>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</si>
  <si>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</si>
  <si>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</si>
  <si>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</si>
  <si>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</si>
  <si>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</si>
  <si>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</si>
  <si>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</si>
  <si>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</si>
  <si>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</si>
  <si>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</si>
  <si>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</si>
  <si>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</si>
  <si>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</si>
  <si>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</si>
  <si>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</si>
  <si>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</si>
  <si>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</si>
  <si>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</si>
  <si>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</si>
  <si>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</si>
  <si>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</si>
  <si>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</si>
  <si>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</si>
  <si>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</si>
  <si>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</si>
  <si>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</si>
  <si>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</si>
  <si>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</si>
  <si>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</si>
  <si>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</si>
  <si>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</si>
  <si>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</si>
  <si>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</si>
  <si>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</si>
  <si>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</si>
  <si>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</si>
  <si>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</si>
  <si>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</si>
  <si>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</si>
  <si>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</si>
  <si>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</si>
  <si>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</si>
  <si>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</si>
  <si>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</si>
  <si>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</si>
  <si>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</si>
  <si>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</si>
  <si>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</si>
  <si>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</si>
  <si>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</si>
  <si>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</si>
  <si>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</si>
  <si>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</si>
  <si>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</si>
  <si>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</si>
  <si>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</si>
  <si>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</si>
  <si>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</si>
  <si>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</si>
  <si>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</si>
  <si>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</si>
  <si>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</si>
  <si>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</si>
  <si>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</si>
  <si>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</si>
  <si>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</si>
  <si>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</si>
  <si>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</si>
  <si>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</si>
  <si>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</si>
  <si>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</si>
  <si>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</si>
  <si>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</si>
  <si>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</si>
  <si>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</si>
  <si>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</si>
  <si>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</si>
  <si>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</si>
  <si>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</si>
  <si>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</si>
  <si>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</si>
  <si>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</si>
  <si>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</si>
  <si>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</si>
  <si>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</si>
  <si>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</si>
  <si>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</si>
  <si>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</si>
  <si>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</si>
  <si>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</si>
  <si>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</si>
  <si>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</si>
  <si>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</si>
  <si>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</si>
  <si>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</si>
  <si>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</si>
  <si>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</si>
  <si>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</si>
  <si>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</si>
  <si>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</si>
  <si>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</si>
  <si>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</si>
  <si>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</si>
  <si>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</si>
  <si>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</si>
  <si>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</si>
  <si>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</si>
  <si>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</si>
  <si>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</si>
  <si>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</si>
  <si>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</si>
  <si>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</si>
  <si>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</si>
  <si>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</si>
  <si>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</si>
  <si>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</si>
  <si>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</si>
  <si>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</si>
  <si>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</si>
  <si>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</si>
  <si>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</si>
  <si>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</si>
  <si>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</si>
  <si>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</si>
  <si>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</si>
  <si>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</si>
  <si>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</si>
  <si>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</si>
  <si>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</si>
  <si>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</si>
  <si>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</si>
  <si>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</si>
  <si>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</si>
  <si>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</si>
  <si>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</si>
  <si>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</si>
  <si>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</si>
  <si>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</si>
  <si>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</si>
  <si>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</si>
  <si>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</si>
  <si>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</si>
  <si>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</si>
  <si>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</si>
  <si>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</si>
  <si>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</si>
  <si>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</si>
  <si>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</si>
  <si>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</si>
  <si>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</si>
  <si>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</si>
  <si>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</si>
  <si>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</si>
  <si>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</si>
  <si>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</si>
  <si>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</si>
  <si>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</si>
  <si>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</si>
  <si>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</si>
  <si>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</si>
  <si>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</si>
  <si>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</si>
  <si>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</si>
  <si>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</si>
  <si>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</si>
  <si>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</si>
  <si>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</si>
  <si>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</si>
  <si>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</si>
  <si>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</si>
  <si>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</si>
  <si>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</si>
  <si>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</si>
  <si>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</si>
  <si>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</si>
  <si>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</si>
  <si>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</si>
  <si>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</si>
  <si>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</si>
  <si>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</si>
  <si>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</si>
  <si>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</si>
  <si>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</si>
  <si>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</si>
  <si>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</si>
  <si>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</si>
  <si>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</si>
  <si>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</si>
  <si>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</si>
  <si>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</si>
  <si>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</si>
  <si>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</si>
  <si>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</si>
  <si>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</si>
  <si>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</si>
  <si>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</si>
  <si>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</si>
  <si>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</si>
  <si>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</si>
  <si>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</si>
  <si>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</si>
  <si>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</si>
  <si>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</si>
  <si>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</si>
  <si>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</si>
  <si>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</si>
  <si>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</si>
  <si>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</si>
  <si>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</si>
  <si>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</si>
  <si>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</si>
  <si>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</si>
  <si>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</si>
  <si>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</si>
  <si>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</si>
  <si>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</si>
  <si>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</si>
  <si>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</si>
  <si>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</si>
  <si>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</si>
  <si>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</si>
  <si>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</si>
  <si>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</si>
  <si>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</si>
  <si>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</si>
  <si>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</si>
  <si>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</si>
  <si>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</si>
  <si>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</si>
  <si>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</si>
  <si>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03000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</si>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</sst>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</v>
      </c>
      <c r="B7" s="154" t="s">
        <v>317</v>
      </c>
      <c r="C7" s="138" t="s">
        <v>33</v>
      </c>
      <c r="D7" s="140">
        <f>SUM(E7,+L7)</f>
        <v>14345952</v>
      </c>
      <c r="E7" s="140">
        <f>SUM(F7:I7,K7)</f>
        <v>1233484</v>
      </c>
      <c r="F7" s="140">
        <f>SUM(F$8:F$207)</f>
        <v>4440</v>
      </c>
      <c r="G7" s="140">
        <f>SUM(G$8:G$207)</f>
        <v>64</v>
      </c>
      <c r="H7" s="140">
        <f>SUM(H$8:H$207)</f>
        <v>425500</v>
      </c>
      <c r="I7" s="140">
        <f>SUM(I$8:I$207)</f>
        <v>520078</v>
      </c>
      <c r="J7" s="143" t="s">
        <v>314</v>
      </c>
      <c r="K7" s="140">
        <f>SUM(K$8:K$207)</f>
        <v>283402</v>
      </c>
      <c r="L7" s="140">
        <f>SUM(L$8:L$207)</f>
        <v>13112468</v>
      </c>
      <c r="M7" s="140">
        <f>SUM(N7,+U7)</f>
        <v>5567438</v>
      </c>
      <c r="N7" s="140">
        <f>SUM(O7:R7,T7)</f>
        <v>1128356</v>
      </c>
      <c r="O7" s="140">
        <f>SUM(O$8:O$207)</f>
        <v>0</v>
      </c>
      <c r="P7" s="140">
        <f>SUM(P$8:P$207)</f>
        <v>0</v>
      </c>
      <c r="Q7" s="140">
        <f>SUM(Q$8:Q$207)</f>
        <v>774100</v>
      </c>
      <c r="R7" s="140">
        <f>SUM(R$8:R$207)</f>
        <v>313653</v>
      </c>
      <c r="S7" s="143" t="s">
        <v>314</v>
      </c>
      <c r="T7" s="140">
        <f>SUM(T$8:T$207)</f>
        <v>40603</v>
      </c>
      <c r="U7" s="140">
        <f>SUM(U$8:U$207)</f>
        <v>4439082</v>
      </c>
      <c r="V7" s="140">
        <f t="shared" ref="V7:AA7" si="0">+SUM(D7,M7)</f>
        <v>19913390</v>
      </c>
      <c r="W7" s="140">
        <f t="shared" si="0"/>
        <v>2361840</v>
      </c>
      <c r="X7" s="140">
        <f t="shared" si="0"/>
        <v>4440</v>
      </c>
      <c r="Y7" s="140">
        <f t="shared" si="0"/>
        <v>64</v>
      </c>
      <c r="Z7" s="140">
        <f t="shared" si="0"/>
        <v>1199600</v>
      </c>
      <c r="AA7" s="140">
        <f t="shared" si="0"/>
        <v>833731</v>
      </c>
      <c r="AB7" s="142" t="str">
        <f>IF(+SUM(J7,S7)=0,"-",+SUM(J7,S7))</f>
        <v>-</v>
      </c>
      <c r="AC7" s="140">
        <f>+SUM(K7,T7)</f>
        <v>324005</v>
      </c>
      <c r="AD7" s="140">
        <f>+SUM(L7,U7)</f>
        <v>17551550</v>
      </c>
      <c r="AE7" s="140">
        <f>SUM(AF7,+AK7)</f>
        <v>470151</v>
      </c>
      <c r="AF7" s="140">
        <f>SUM(AG7:AJ7)</f>
        <v>459751</v>
      </c>
      <c r="AG7" s="140">
        <f t="shared" ref="AG7:AL7" si="1">SUM(AG$8:AG$207)</f>
        <v>671</v>
      </c>
      <c r="AH7" s="140">
        <f t="shared" si="1"/>
        <v>433694</v>
      </c>
      <c r="AI7" s="140">
        <f t="shared" si="1"/>
        <v>25386</v>
      </c>
      <c r="AJ7" s="140">
        <f t="shared" si="1"/>
        <v>0</v>
      </c>
      <c r="AK7" s="140">
        <f t="shared" si="1"/>
        <v>10400</v>
      </c>
      <c r="AL7" s="140">
        <f t="shared" si="1"/>
        <v>81592</v>
      </c>
      <c r="AM7" s="140">
        <f>SUM(AN7,AS7,AW7,AX7,BD7)</f>
        <v>5961581</v>
      </c>
      <c r="AN7" s="140">
        <f>SUM(AO7:AR7)</f>
        <v>1193471</v>
      </c>
      <c r="AO7" s="140">
        <f>SUM(AO$8:AO$207)</f>
        <v>661596</v>
      </c>
      <c r="AP7" s="140">
        <f>SUM(AP$8:AP$207)</f>
        <v>218717</v>
      </c>
      <c r="AQ7" s="140">
        <f>SUM(AQ$8:AQ$207)</f>
        <v>271120</v>
      </c>
      <c r="AR7" s="140">
        <f>SUM(AR$8:AR$207)</f>
        <v>42038</v>
      </c>
      <c r="AS7" s="140">
        <f>SUM(AT7:AV7)</f>
        <v>801022</v>
      </c>
      <c r="AT7" s="140">
        <f>SUM(AT$8:AT$207)</f>
        <v>99227</v>
      </c>
      <c r="AU7" s="140">
        <f>SUM(AU$8:AU$207)</f>
        <v>549858</v>
      </c>
      <c r="AV7" s="140">
        <f>SUM(AV$8:AV$207)</f>
        <v>151937</v>
      </c>
      <c r="AW7" s="140">
        <f>SUM(AW$8:AW$207)</f>
        <v>7987</v>
      </c>
      <c r="AX7" s="140">
        <f>SUM(AY7:BB7)</f>
        <v>3958952</v>
      </c>
      <c r="AY7" s="140">
        <f t="shared" ref="AY7:BE7" si="2">SUM(AY$8:AY$207)</f>
        <v>2757003</v>
      </c>
      <c r="AZ7" s="140">
        <f t="shared" si="2"/>
        <v>1033578</v>
      </c>
      <c r="BA7" s="140">
        <f t="shared" si="2"/>
        <v>165000</v>
      </c>
      <c r="BB7" s="140">
        <f t="shared" si="2"/>
        <v>3371</v>
      </c>
      <c r="BC7" s="140">
        <f t="shared" si="2"/>
        <v>7785194</v>
      </c>
      <c r="BD7" s="140">
        <f t="shared" si="2"/>
        <v>149</v>
      </c>
      <c r="BE7" s="140">
        <f t="shared" si="2"/>
        <v>47434</v>
      </c>
      <c r="BF7" s="140">
        <f>SUM(AE7,+AM7,+BE7)</f>
        <v>6479166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2258985</v>
      </c>
      <c r="BO7" s="140">
        <f>SUM(BP7,BU7,BY7,BZ7,CF7)</f>
        <v>646278</v>
      </c>
      <c r="BP7" s="140">
        <f>SUM(BQ7:BT7)</f>
        <v>53754</v>
      </c>
      <c r="BQ7" s="140">
        <f>SUM(BQ$8:BQ$207)</f>
        <v>53754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91362</v>
      </c>
      <c r="BV7" s="140">
        <f>SUM(BV$8:BV$207)</f>
        <v>1332</v>
      </c>
      <c r="BW7" s="140">
        <f>SUM(BW$8:BW$207)</f>
        <v>90030</v>
      </c>
      <c r="BX7" s="140">
        <f>SUM(BX$8:BX$207)</f>
        <v>0</v>
      </c>
      <c r="BY7" s="140">
        <f>SUM(BY$8:BY$207)</f>
        <v>0</v>
      </c>
      <c r="BZ7" s="140">
        <f>SUM(CA7:CD7)</f>
        <v>501162</v>
      </c>
      <c r="CA7" s="140">
        <f t="shared" ref="CA7:CG7" si="4">SUM(CA$8:CA$207)</f>
        <v>347156</v>
      </c>
      <c r="CB7" s="140">
        <f t="shared" si="4"/>
        <v>154006</v>
      </c>
      <c r="CC7" s="140">
        <f t="shared" si="4"/>
        <v>0</v>
      </c>
      <c r="CD7" s="140">
        <f t="shared" si="4"/>
        <v>0</v>
      </c>
      <c r="CE7" s="140">
        <f t="shared" si="4"/>
        <v>2662175</v>
      </c>
      <c r="CF7" s="140">
        <f t="shared" si="4"/>
        <v>0</v>
      </c>
      <c r="CG7" s="140">
        <f t="shared" si="4"/>
        <v>0</v>
      </c>
      <c r="CH7" s="140">
        <f>SUM(BG7,+BO7,+CG7)</f>
        <v>646278</v>
      </c>
      <c r="CI7" s="140">
        <f t="shared" ref="CI7:DJ7" si="5">SUM(AE7,+BG7)</f>
        <v>470151</v>
      </c>
      <c r="CJ7" s="140">
        <f t="shared" si="5"/>
        <v>459751</v>
      </c>
      <c r="CK7" s="140">
        <f t="shared" si="5"/>
        <v>671</v>
      </c>
      <c r="CL7" s="140">
        <f t="shared" si="5"/>
        <v>433694</v>
      </c>
      <c r="CM7" s="140">
        <f t="shared" si="5"/>
        <v>25386</v>
      </c>
      <c r="CN7" s="140">
        <f t="shared" si="5"/>
        <v>0</v>
      </c>
      <c r="CO7" s="140">
        <f t="shared" si="5"/>
        <v>10400</v>
      </c>
      <c r="CP7" s="140">
        <f t="shared" si="5"/>
        <v>2340577</v>
      </c>
      <c r="CQ7" s="140">
        <f t="shared" si="5"/>
        <v>6607859</v>
      </c>
      <c r="CR7" s="140">
        <f t="shared" si="5"/>
        <v>1247225</v>
      </c>
      <c r="CS7" s="140">
        <f t="shared" si="5"/>
        <v>715350</v>
      </c>
      <c r="CT7" s="140">
        <f t="shared" si="5"/>
        <v>218717</v>
      </c>
      <c r="CU7" s="140">
        <f t="shared" si="5"/>
        <v>271120</v>
      </c>
      <c r="CV7" s="140">
        <f t="shared" si="5"/>
        <v>42038</v>
      </c>
      <c r="CW7" s="140">
        <f t="shared" si="5"/>
        <v>892384</v>
      </c>
      <c r="CX7" s="140">
        <f t="shared" si="5"/>
        <v>100559</v>
      </c>
      <c r="CY7" s="140">
        <f t="shared" si="5"/>
        <v>639888</v>
      </c>
      <c r="CZ7" s="140">
        <f t="shared" si="5"/>
        <v>151937</v>
      </c>
      <c r="DA7" s="140">
        <f t="shared" si="5"/>
        <v>7987</v>
      </c>
      <c r="DB7" s="140">
        <f t="shared" si="5"/>
        <v>4460114</v>
      </c>
      <c r="DC7" s="140">
        <f t="shared" si="5"/>
        <v>3104159</v>
      </c>
      <c r="DD7" s="140">
        <f t="shared" si="5"/>
        <v>1187584</v>
      </c>
      <c r="DE7" s="140">
        <f t="shared" si="5"/>
        <v>165000</v>
      </c>
      <c r="DF7" s="140">
        <f t="shared" si="5"/>
        <v>3371</v>
      </c>
      <c r="DG7" s="140">
        <f t="shared" si="5"/>
        <v>10447369</v>
      </c>
      <c r="DH7" s="140">
        <f t="shared" si="5"/>
        <v>149</v>
      </c>
      <c r="DI7" s="140">
        <f t="shared" si="5"/>
        <v>47434</v>
      </c>
      <c r="DJ7" s="140">
        <f t="shared" si="5"/>
        <v>7125444</v>
      </c>
    </row>
    <row r="8" spans="1:114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3431019</v>
      </c>
      <c r="E8" s="121">
        <f>SUM(F8:I8,K8)</f>
        <v>792294</v>
      </c>
      <c r="F8" s="121">
        <v>834</v>
      </c>
      <c r="G8" s="121">
        <v>0</v>
      </c>
      <c r="H8" s="121">
        <v>386300</v>
      </c>
      <c r="I8" s="121">
        <v>258550</v>
      </c>
      <c r="J8" s="122" t="s">
        <v>423</v>
      </c>
      <c r="K8" s="121">
        <v>146610</v>
      </c>
      <c r="L8" s="121">
        <v>2638725</v>
      </c>
      <c r="M8" s="121">
        <f>SUM(N8,+U8)</f>
        <v>304445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423</v>
      </c>
      <c r="T8" s="121">
        <v>0</v>
      </c>
      <c r="U8" s="121">
        <v>304445</v>
      </c>
      <c r="V8" s="121">
        <f>+SUM(D8,M8)</f>
        <v>3735464</v>
      </c>
      <c r="W8" s="121">
        <f>+SUM(E8,N8)</f>
        <v>792294</v>
      </c>
      <c r="X8" s="121">
        <f>+SUM(F8,O8)</f>
        <v>834</v>
      </c>
      <c r="Y8" s="121">
        <f>+SUM(G8,P8)</f>
        <v>0</v>
      </c>
      <c r="Z8" s="121">
        <f>+SUM(H8,Q8)</f>
        <v>386300</v>
      </c>
      <c r="AA8" s="121">
        <f>+SUM(I8,R8)</f>
        <v>258550</v>
      </c>
      <c r="AB8" s="122" t="str">
        <f>IF(+SUM(J8,S8)=0,"-",+SUM(J8,S8))</f>
        <v>-</v>
      </c>
      <c r="AC8" s="121">
        <f>+SUM(K8,T8)</f>
        <v>146610</v>
      </c>
      <c r="AD8" s="121">
        <f>+SUM(L8,U8)</f>
        <v>2943170</v>
      </c>
      <c r="AE8" s="121">
        <f>SUM(AF8,+AK8)</f>
        <v>425716</v>
      </c>
      <c r="AF8" s="121">
        <f>SUM(AG8:AJ8)</f>
        <v>415316</v>
      </c>
      <c r="AG8" s="121">
        <v>0</v>
      </c>
      <c r="AH8" s="121">
        <v>408581</v>
      </c>
      <c r="AI8" s="121">
        <v>6735</v>
      </c>
      <c r="AJ8" s="121">
        <v>0</v>
      </c>
      <c r="AK8" s="121">
        <v>10400</v>
      </c>
      <c r="AL8" s="121">
        <v>0</v>
      </c>
      <c r="AM8" s="121">
        <f>SUM(AN8,AS8,AW8,AX8,BD8)</f>
        <v>2256751</v>
      </c>
      <c r="AN8" s="121">
        <f>SUM(AO8:AR8)</f>
        <v>579455</v>
      </c>
      <c r="AO8" s="121">
        <v>259075</v>
      </c>
      <c r="AP8" s="121">
        <v>111247</v>
      </c>
      <c r="AQ8" s="121">
        <v>183241</v>
      </c>
      <c r="AR8" s="121">
        <v>25892</v>
      </c>
      <c r="AS8" s="121">
        <f>SUM(AT8:AV8)</f>
        <v>471328</v>
      </c>
      <c r="AT8" s="121">
        <v>20015</v>
      </c>
      <c r="AU8" s="121">
        <v>426455</v>
      </c>
      <c r="AV8" s="121">
        <v>24858</v>
      </c>
      <c r="AW8" s="121">
        <v>0</v>
      </c>
      <c r="AX8" s="121">
        <f>SUM(AY8:BB8)</f>
        <v>1205968</v>
      </c>
      <c r="AY8" s="121">
        <v>690795</v>
      </c>
      <c r="AZ8" s="121">
        <v>493772</v>
      </c>
      <c r="BA8" s="121">
        <v>21401</v>
      </c>
      <c r="BB8" s="121">
        <v>0</v>
      </c>
      <c r="BC8" s="121">
        <v>748552</v>
      </c>
      <c r="BD8" s="121">
        <v>0</v>
      </c>
      <c r="BE8" s="121">
        <v>0</v>
      </c>
      <c r="BF8" s="121">
        <f>SUM(AE8,+AM8,+BE8)</f>
        <v>2682467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8348</v>
      </c>
      <c r="BP8" s="121">
        <f>SUM(BQ8:BT8)</f>
        <v>7456</v>
      </c>
      <c r="BQ8" s="121">
        <v>7456</v>
      </c>
      <c r="BR8" s="121">
        <v>0</v>
      </c>
      <c r="BS8" s="121">
        <v>0</v>
      </c>
      <c r="BT8" s="121">
        <v>0</v>
      </c>
      <c r="BU8" s="121">
        <f>SUM(BV8:BX8)</f>
        <v>892</v>
      </c>
      <c r="BV8" s="121">
        <v>892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296097</v>
      </c>
      <c r="CF8" s="121">
        <v>0</v>
      </c>
      <c r="CG8" s="121">
        <v>0</v>
      </c>
      <c r="CH8" s="121">
        <f>SUM(BG8,+BO8,+CG8)</f>
        <v>8348</v>
      </c>
      <c r="CI8" s="121">
        <f>SUM(AE8,+BG8)</f>
        <v>425716</v>
      </c>
      <c r="CJ8" s="121">
        <f>SUM(AF8,+BH8)</f>
        <v>415316</v>
      </c>
      <c r="CK8" s="121">
        <f>SUM(AG8,+BI8)</f>
        <v>0</v>
      </c>
      <c r="CL8" s="121">
        <f>SUM(AH8,+BJ8)</f>
        <v>408581</v>
      </c>
      <c r="CM8" s="121">
        <f>SUM(AI8,+BK8)</f>
        <v>6735</v>
      </c>
      <c r="CN8" s="121">
        <f>SUM(AJ8,+BL8)</f>
        <v>0</v>
      </c>
      <c r="CO8" s="121">
        <f>SUM(AK8,+BM8)</f>
        <v>10400</v>
      </c>
      <c r="CP8" s="121">
        <f>SUM(AL8,+BN8)</f>
        <v>0</v>
      </c>
      <c r="CQ8" s="121">
        <f>SUM(AM8,+BO8)</f>
        <v>2265099</v>
      </c>
      <c r="CR8" s="121">
        <f>SUM(AN8,+BP8)</f>
        <v>586911</v>
      </c>
      <c r="CS8" s="121">
        <f>SUM(AO8,+BQ8)</f>
        <v>266531</v>
      </c>
      <c r="CT8" s="121">
        <f>SUM(AP8,+BR8)</f>
        <v>111247</v>
      </c>
      <c r="CU8" s="121">
        <f>SUM(AQ8,+BS8)</f>
        <v>183241</v>
      </c>
      <c r="CV8" s="121">
        <f>SUM(AR8,+BT8)</f>
        <v>25892</v>
      </c>
      <c r="CW8" s="121">
        <f>SUM(AS8,+BU8)</f>
        <v>472220</v>
      </c>
      <c r="CX8" s="121">
        <f>SUM(AT8,+BV8)</f>
        <v>20907</v>
      </c>
      <c r="CY8" s="121">
        <f>SUM(AU8,+BW8)</f>
        <v>426455</v>
      </c>
      <c r="CZ8" s="121">
        <f>SUM(AV8,+BX8)</f>
        <v>24858</v>
      </c>
      <c r="DA8" s="121">
        <f>SUM(AW8,+BY8)</f>
        <v>0</v>
      </c>
      <c r="DB8" s="121">
        <f>SUM(AX8,+BZ8)</f>
        <v>1205968</v>
      </c>
      <c r="DC8" s="121">
        <f>SUM(AY8,+CA8)</f>
        <v>690795</v>
      </c>
      <c r="DD8" s="121">
        <f>SUM(AZ8,+CB8)</f>
        <v>493772</v>
      </c>
      <c r="DE8" s="121">
        <f>SUM(BA8,+CC8)</f>
        <v>21401</v>
      </c>
      <c r="DF8" s="121">
        <f>SUM(BB8,+CD8)</f>
        <v>0</v>
      </c>
      <c r="DG8" s="121">
        <f>SUM(BC8,+CE8)</f>
        <v>1044649</v>
      </c>
      <c r="DH8" s="121">
        <f>SUM(BD8,+CF8)</f>
        <v>0</v>
      </c>
      <c r="DI8" s="121">
        <f>SUM(BE8,+CG8)</f>
        <v>0</v>
      </c>
      <c r="DJ8" s="121">
        <f>SUM(BF8,+CH8)</f>
        <v>2690815</v>
      </c>
    </row>
    <row r="9" spans="1:114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678865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423</v>
      </c>
      <c r="K9" s="121">
        <v>0</v>
      </c>
      <c r="L9" s="121">
        <v>678865</v>
      </c>
      <c r="M9" s="121">
        <f>SUM(N9,+U9)</f>
        <v>111360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111360</v>
      </c>
      <c r="V9" s="121">
        <f>+SUM(D9,M9)</f>
        <v>790225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790225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3071</v>
      </c>
      <c r="AM9" s="121">
        <f>SUM(AN9,AS9,AW9,AX9,BD9)</f>
        <v>357834</v>
      </c>
      <c r="AN9" s="121">
        <f>SUM(AO9:AR9)</f>
        <v>82416</v>
      </c>
      <c r="AO9" s="121">
        <v>19019</v>
      </c>
      <c r="AP9" s="121">
        <v>63397</v>
      </c>
      <c r="AQ9" s="121">
        <v>0</v>
      </c>
      <c r="AR9" s="121">
        <v>0</v>
      </c>
      <c r="AS9" s="121">
        <f>SUM(AT9:AV9)</f>
        <v>273</v>
      </c>
      <c r="AT9" s="121">
        <v>273</v>
      </c>
      <c r="AU9" s="121">
        <v>0</v>
      </c>
      <c r="AV9" s="121">
        <v>0</v>
      </c>
      <c r="AW9" s="121">
        <v>0</v>
      </c>
      <c r="AX9" s="121">
        <f>SUM(AY9:BB9)</f>
        <v>275145</v>
      </c>
      <c r="AY9" s="121">
        <v>275145</v>
      </c>
      <c r="AZ9" s="121">
        <v>0</v>
      </c>
      <c r="BA9" s="121">
        <v>0</v>
      </c>
      <c r="BB9" s="121">
        <v>0</v>
      </c>
      <c r="BC9" s="121">
        <v>317960</v>
      </c>
      <c r="BD9" s="121">
        <v>0</v>
      </c>
      <c r="BE9" s="121">
        <v>0</v>
      </c>
      <c r="BF9" s="121">
        <f>SUM(AE9,+AM9,+BE9)</f>
        <v>357834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6341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105019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9412</v>
      </c>
      <c r="CQ9" s="121">
        <f>SUM(AM9,+BO9)</f>
        <v>357834</v>
      </c>
      <c r="CR9" s="121">
        <f>SUM(AN9,+BP9)</f>
        <v>82416</v>
      </c>
      <c r="CS9" s="121">
        <f>SUM(AO9,+BQ9)</f>
        <v>19019</v>
      </c>
      <c r="CT9" s="121">
        <f>SUM(AP9,+BR9)</f>
        <v>63397</v>
      </c>
      <c r="CU9" s="121">
        <f>SUM(AQ9,+BS9)</f>
        <v>0</v>
      </c>
      <c r="CV9" s="121">
        <f>SUM(AR9,+BT9)</f>
        <v>0</v>
      </c>
      <c r="CW9" s="121">
        <f>SUM(AS9,+BU9)</f>
        <v>273</v>
      </c>
      <c r="CX9" s="121">
        <f>SUM(AT9,+BV9)</f>
        <v>273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275145</v>
      </c>
      <c r="DC9" s="121">
        <f>SUM(AY9,+CA9)</f>
        <v>275145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422979</v>
      </c>
      <c r="DH9" s="121">
        <f>SUM(BD9,+CF9)</f>
        <v>0</v>
      </c>
      <c r="DI9" s="121">
        <f>SUM(BE9,+CG9)</f>
        <v>0</v>
      </c>
      <c r="DJ9" s="121">
        <f>SUM(BF9,+CH9)</f>
        <v>357834</v>
      </c>
    </row>
    <row r="10" spans="1:114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466902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423</v>
      </c>
      <c r="K10" s="121">
        <v>0</v>
      </c>
      <c r="L10" s="121">
        <v>466902</v>
      </c>
      <c r="M10" s="121">
        <f>SUM(N10,+U10)</f>
        <v>95784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423</v>
      </c>
      <c r="T10" s="121">
        <v>0</v>
      </c>
      <c r="U10" s="121">
        <v>95784</v>
      </c>
      <c r="V10" s="121">
        <f>+SUM(D10,M10)</f>
        <v>562686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562686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13342</v>
      </c>
      <c r="AM10" s="121">
        <f>SUM(AN10,AS10,AW10,AX10,BD10)</f>
        <v>19863</v>
      </c>
      <c r="AN10" s="121">
        <f>SUM(AO10:AR10)</f>
        <v>1885</v>
      </c>
      <c r="AO10" s="121">
        <v>1885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17978</v>
      </c>
      <c r="AY10" s="121">
        <v>16280</v>
      </c>
      <c r="AZ10" s="121">
        <v>1698</v>
      </c>
      <c r="BA10" s="121">
        <v>0</v>
      </c>
      <c r="BB10" s="121">
        <v>0</v>
      </c>
      <c r="BC10" s="121">
        <v>433697</v>
      </c>
      <c r="BD10" s="121">
        <v>0</v>
      </c>
      <c r="BE10" s="121">
        <v>0</v>
      </c>
      <c r="BF10" s="121">
        <f>SUM(AE10,+AM10,+BE10)</f>
        <v>19863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628</v>
      </c>
      <c r="BP10" s="121">
        <f>SUM(BQ10:BT10)</f>
        <v>628</v>
      </c>
      <c r="BQ10" s="121">
        <v>628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95156</v>
      </c>
      <c r="CF10" s="121">
        <v>0</v>
      </c>
      <c r="CG10" s="121">
        <v>0</v>
      </c>
      <c r="CH10" s="121">
        <f>SUM(BG10,+BO10,+CG10)</f>
        <v>628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13342</v>
      </c>
      <c r="CQ10" s="121">
        <f>SUM(AM10,+BO10)</f>
        <v>20491</v>
      </c>
      <c r="CR10" s="121">
        <f>SUM(AN10,+BP10)</f>
        <v>2513</v>
      </c>
      <c r="CS10" s="121">
        <f>SUM(AO10,+BQ10)</f>
        <v>2513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17978</v>
      </c>
      <c r="DC10" s="121">
        <f>SUM(AY10,+CA10)</f>
        <v>16280</v>
      </c>
      <c r="DD10" s="121">
        <f>SUM(AZ10,+CB10)</f>
        <v>1698</v>
      </c>
      <c r="DE10" s="121">
        <f>SUM(BA10,+CC10)</f>
        <v>0</v>
      </c>
      <c r="DF10" s="121">
        <f>SUM(BB10,+CD10)</f>
        <v>0</v>
      </c>
      <c r="DG10" s="121">
        <f>SUM(BC10,+CE10)</f>
        <v>528853</v>
      </c>
      <c r="DH10" s="121">
        <f>SUM(BD10,+CF10)</f>
        <v>0</v>
      </c>
      <c r="DI10" s="121">
        <f>SUM(BE10,+CG10)</f>
        <v>0</v>
      </c>
      <c r="DJ10" s="121">
        <f>SUM(BF10,+CH10)</f>
        <v>20491</v>
      </c>
    </row>
    <row r="11" spans="1:114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438354</v>
      </c>
      <c r="E11" s="121">
        <f>SUM(F11:I11,K11)</f>
        <v>15026</v>
      </c>
      <c r="F11" s="121">
        <v>149</v>
      </c>
      <c r="G11" s="121">
        <v>0</v>
      </c>
      <c r="H11" s="121">
        <v>0</v>
      </c>
      <c r="I11" s="121">
        <v>3603</v>
      </c>
      <c r="J11" s="122" t="s">
        <v>423</v>
      </c>
      <c r="K11" s="121">
        <v>11274</v>
      </c>
      <c r="L11" s="121">
        <v>423328</v>
      </c>
      <c r="M11" s="121">
        <f>SUM(N11,+U11)</f>
        <v>283696</v>
      </c>
      <c r="N11" s="121">
        <f>SUM(O11:R11,T11)</f>
        <v>98694</v>
      </c>
      <c r="O11" s="121">
        <v>0</v>
      </c>
      <c r="P11" s="121">
        <v>0</v>
      </c>
      <c r="Q11" s="121">
        <v>0</v>
      </c>
      <c r="R11" s="121">
        <v>98694</v>
      </c>
      <c r="S11" s="122" t="s">
        <v>423</v>
      </c>
      <c r="T11" s="121">
        <v>0</v>
      </c>
      <c r="U11" s="121">
        <v>185002</v>
      </c>
      <c r="V11" s="121">
        <f>+SUM(D11,M11)</f>
        <v>722050</v>
      </c>
      <c r="W11" s="121">
        <f>+SUM(E11,N11)</f>
        <v>113720</v>
      </c>
      <c r="X11" s="121">
        <f>+SUM(F11,O11)</f>
        <v>149</v>
      </c>
      <c r="Y11" s="121">
        <f>+SUM(G11,P11)</f>
        <v>0</v>
      </c>
      <c r="Z11" s="121">
        <f>+SUM(H11,Q11)</f>
        <v>0</v>
      </c>
      <c r="AA11" s="121">
        <f>+SUM(I11,R11)</f>
        <v>102297</v>
      </c>
      <c r="AB11" s="122" t="str">
        <f>IF(+SUM(J11,S11)=0,"-",+SUM(J11,S11))</f>
        <v>-</v>
      </c>
      <c r="AC11" s="121">
        <f>+SUM(K11,T11)</f>
        <v>11274</v>
      </c>
      <c r="AD11" s="121">
        <f>+SUM(L11,U11)</f>
        <v>608330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41188</v>
      </c>
      <c r="AM11" s="121">
        <f>SUM(AN11,AS11,AW11,AX11,BD11)</f>
        <v>376613</v>
      </c>
      <c r="AN11" s="121">
        <f>SUM(AO11:AR11)</f>
        <v>56201</v>
      </c>
      <c r="AO11" s="121">
        <v>8841</v>
      </c>
      <c r="AP11" s="121">
        <v>0</v>
      </c>
      <c r="AQ11" s="121">
        <v>44698</v>
      </c>
      <c r="AR11" s="121">
        <v>2662</v>
      </c>
      <c r="AS11" s="121">
        <f>SUM(AT11:AV11)</f>
        <v>66164</v>
      </c>
      <c r="AT11" s="121">
        <v>0</v>
      </c>
      <c r="AU11" s="121">
        <v>47577</v>
      </c>
      <c r="AV11" s="121">
        <v>18587</v>
      </c>
      <c r="AW11" s="121">
        <v>0</v>
      </c>
      <c r="AX11" s="121">
        <f>SUM(AY11:BB11)</f>
        <v>254248</v>
      </c>
      <c r="AY11" s="121">
        <v>212965</v>
      </c>
      <c r="AZ11" s="121">
        <v>31455</v>
      </c>
      <c r="BA11" s="121">
        <v>9828</v>
      </c>
      <c r="BB11" s="121">
        <v>0</v>
      </c>
      <c r="BC11" s="121">
        <v>20553</v>
      </c>
      <c r="BD11" s="121">
        <v>0</v>
      </c>
      <c r="BE11" s="121">
        <v>0</v>
      </c>
      <c r="BF11" s="121">
        <f>SUM(AE11,+AM11,+BE11)</f>
        <v>376613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123320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123320</v>
      </c>
      <c r="CA11" s="121">
        <v>123320</v>
      </c>
      <c r="CB11" s="121">
        <v>0</v>
      </c>
      <c r="CC11" s="121">
        <v>0</v>
      </c>
      <c r="CD11" s="121">
        <v>0</v>
      </c>
      <c r="CE11" s="121">
        <v>160376</v>
      </c>
      <c r="CF11" s="121">
        <v>0</v>
      </c>
      <c r="CG11" s="121">
        <v>0</v>
      </c>
      <c r="CH11" s="121">
        <f>SUM(BG11,+BO11,+CG11)</f>
        <v>123320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41188</v>
      </c>
      <c r="CQ11" s="121">
        <f>SUM(AM11,+BO11)</f>
        <v>499933</v>
      </c>
      <c r="CR11" s="121">
        <f>SUM(AN11,+BP11)</f>
        <v>56201</v>
      </c>
      <c r="CS11" s="121">
        <f>SUM(AO11,+BQ11)</f>
        <v>8841</v>
      </c>
      <c r="CT11" s="121">
        <f>SUM(AP11,+BR11)</f>
        <v>0</v>
      </c>
      <c r="CU11" s="121">
        <f>SUM(AQ11,+BS11)</f>
        <v>44698</v>
      </c>
      <c r="CV11" s="121">
        <f>SUM(AR11,+BT11)</f>
        <v>2662</v>
      </c>
      <c r="CW11" s="121">
        <f>SUM(AS11,+BU11)</f>
        <v>66164</v>
      </c>
      <c r="CX11" s="121">
        <f>SUM(AT11,+BV11)</f>
        <v>0</v>
      </c>
      <c r="CY11" s="121">
        <f>SUM(AU11,+BW11)</f>
        <v>47577</v>
      </c>
      <c r="CZ11" s="121">
        <f>SUM(AV11,+BX11)</f>
        <v>18587</v>
      </c>
      <c r="DA11" s="121">
        <f>SUM(AW11,+BY11)</f>
        <v>0</v>
      </c>
      <c r="DB11" s="121">
        <f>SUM(AX11,+BZ11)</f>
        <v>377568</v>
      </c>
      <c r="DC11" s="121">
        <f>SUM(AY11,+CA11)</f>
        <v>336285</v>
      </c>
      <c r="DD11" s="121">
        <f>SUM(AZ11,+CB11)</f>
        <v>31455</v>
      </c>
      <c r="DE11" s="121">
        <f>SUM(BA11,+CC11)</f>
        <v>9828</v>
      </c>
      <c r="DF11" s="121">
        <f>SUM(BB11,+CD11)</f>
        <v>0</v>
      </c>
      <c r="DG11" s="121">
        <f>SUM(BC11,+CE11)</f>
        <v>180929</v>
      </c>
      <c r="DH11" s="121">
        <f>SUM(BD11,+CF11)</f>
        <v>0</v>
      </c>
      <c r="DI11" s="121">
        <f>SUM(BE11,+CG11)</f>
        <v>0</v>
      </c>
      <c r="DJ11" s="121">
        <f>SUM(BF11,+CH11)</f>
        <v>499933</v>
      </c>
    </row>
    <row r="12" spans="1:114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626890</v>
      </c>
      <c r="E12" s="121">
        <f>SUM(F12:I12,K12)</f>
        <v>206522</v>
      </c>
      <c r="F12" s="121">
        <v>0</v>
      </c>
      <c r="G12" s="121">
        <v>0</v>
      </c>
      <c r="H12" s="121">
        <v>0</v>
      </c>
      <c r="I12" s="121">
        <v>190643</v>
      </c>
      <c r="J12" s="122" t="s">
        <v>423</v>
      </c>
      <c r="K12" s="121">
        <v>15879</v>
      </c>
      <c r="L12" s="121">
        <v>420368</v>
      </c>
      <c r="M12" s="121">
        <f>SUM(N12,+U12)</f>
        <v>262029</v>
      </c>
      <c r="N12" s="121">
        <f>SUM(O12:R12,T12)</f>
        <v>123987</v>
      </c>
      <c r="O12" s="121">
        <v>0</v>
      </c>
      <c r="P12" s="121">
        <v>0</v>
      </c>
      <c r="Q12" s="121">
        <v>0</v>
      </c>
      <c r="R12" s="121">
        <v>123987</v>
      </c>
      <c r="S12" s="122" t="s">
        <v>423</v>
      </c>
      <c r="T12" s="121">
        <v>0</v>
      </c>
      <c r="U12" s="121">
        <v>138042</v>
      </c>
      <c r="V12" s="121">
        <f>+SUM(D12,M12)</f>
        <v>888919</v>
      </c>
      <c r="W12" s="121">
        <f>+SUM(E12,N12)</f>
        <v>330509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314630</v>
      </c>
      <c r="AB12" s="122" t="str">
        <f>IF(+SUM(J12,S12)=0,"-",+SUM(J12,S12))</f>
        <v>-</v>
      </c>
      <c r="AC12" s="121">
        <f>+SUM(K12,T12)</f>
        <v>15879</v>
      </c>
      <c r="AD12" s="121">
        <f>+SUM(L12,U12)</f>
        <v>558410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570188</v>
      </c>
      <c r="AN12" s="121">
        <f>SUM(AO12:AR12)</f>
        <v>41050</v>
      </c>
      <c r="AO12" s="121">
        <v>41050</v>
      </c>
      <c r="AP12" s="121">
        <v>0</v>
      </c>
      <c r="AQ12" s="121">
        <v>0</v>
      </c>
      <c r="AR12" s="121">
        <v>0</v>
      </c>
      <c r="AS12" s="121">
        <f>SUM(AT12:AV12)</f>
        <v>86909</v>
      </c>
      <c r="AT12" s="121">
        <v>9581</v>
      </c>
      <c r="AU12" s="121">
        <v>10782</v>
      </c>
      <c r="AV12" s="121">
        <v>66546</v>
      </c>
      <c r="AW12" s="121">
        <v>0</v>
      </c>
      <c r="AX12" s="121">
        <f>SUM(AY12:BB12)</f>
        <v>442229</v>
      </c>
      <c r="AY12" s="121">
        <v>283216</v>
      </c>
      <c r="AZ12" s="121">
        <v>146664</v>
      </c>
      <c r="BA12" s="121">
        <v>12349</v>
      </c>
      <c r="BB12" s="121">
        <v>0</v>
      </c>
      <c r="BC12" s="121">
        <v>56702</v>
      </c>
      <c r="BD12" s="121">
        <v>0</v>
      </c>
      <c r="BE12" s="121">
        <v>0</v>
      </c>
      <c r="BF12" s="121">
        <f>SUM(AE12,+AM12,+BE12)</f>
        <v>570188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133430</v>
      </c>
      <c r="BP12" s="121">
        <f>SUM(BQ12:BT12)</f>
        <v>928</v>
      </c>
      <c r="BQ12" s="121">
        <v>928</v>
      </c>
      <c r="BR12" s="121">
        <v>0</v>
      </c>
      <c r="BS12" s="121">
        <v>0</v>
      </c>
      <c r="BT12" s="121">
        <v>0</v>
      </c>
      <c r="BU12" s="121">
        <f>SUM(BV12:BX12)</f>
        <v>165</v>
      </c>
      <c r="BV12" s="121">
        <v>165</v>
      </c>
      <c r="BW12" s="121">
        <v>0</v>
      </c>
      <c r="BX12" s="121">
        <v>0</v>
      </c>
      <c r="BY12" s="121">
        <v>0</v>
      </c>
      <c r="BZ12" s="121">
        <f>SUM(CA12:CD12)</f>
        <v>132337</v>
      </c>
      <c r="CA12" s="121">
        <v>132337</v>
      </c>
      <c r="CB12" s="121">
        <v>0</v>
      </c>
      <c r="CC12" s="121">
        <v>0</v>
      </c>
      <c r="CD12" s="121">
        <v>0</v>
      </c>
      <c r="CE12" s="121">
        <v>128599</v>
      </c>
      <c r="CF12" s="121">
        <v>0</v>
      </c>
      <c r="CG12" s="121">
        <v>0</v>
      </c>
      <c r="CH12" s="121">
        <f>SUM(BG12,+BO12,+CG12)</f>
        <v>133430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703618</v>
      </c>
      <c r="CR12" s="121">
        <f>SUM(AN12,+BP12)</f>
        <v>41978</v>
      </c>
      <c r="CS12" s="121">
        <f>SUM(AO12,+BQ12)</f>
        <v>41978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87074</v>
      </c>
      <c r="CX12" s="121">
        <f>SUM(AT12,+BV12)</f>
        <v>9746</v>
      </c>
      <c r="CY12" s="121">
        <f>SUM(AU12,+BW12)</f>
        <v>10782</v>
      </c>
      <c r="CZ12" s="121">
        <f>SUM(AV12,+BX12)</f>
        <v>66546</v>
      </c>
      <c r="DA12" s="121">
        <f>SUM(AW12,+BY12)</f>
        <v>0</v>
      </c>
      <c r="DB12" s="121">
        <f>SUM(AX12,+BZ12)</f>
        <v>574566</v>
      </c>
      <c r="DC12" s="121">
        <f>SUM(AY12,+CA12)</f>
        <v>415553</v>
      </c>
      <c r="DD12" s="121">
        <f>SUM(AZ12,+CB12)</f>
        <v>146664</v>
      </c>
      <c r="DE12" s="121">
        <f>SUM(BA12,+CC12)</f>
        <v>12349</v>
      </c>
      <c r="DF12" s="121">
        <f>SUM(BB12,+CD12)</f>
        <v>0</v>
      </c>
      <c r="DG12" s="121">
        <f>SUM(BC12,+CE12)</f>
        <v>185301</v>
      </c>
      <c r="DH12" s="121">
        <f>SUM(BD12,+CF12)</f>
        <v>0</v>
      </c>
      <c r="DI12" s="121">
        <f>SUM(BE12,+CG12)</f>
        <v>0</v>
      </c>
      <c r="DJ12" s="121">
        <f>SUM(BF12,+CH12)</f>
        <v>703618</v>
      </c>
    </row>
    <row r="13" spans="1:114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371384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423</v>
      </c>
      <c r="K13" s="121">
        <v>0</v>
      </c>
      <c r="L13" s="121">
        <v>371384</v>
      </c>
      <c r="M13" s="121">
        <f>SUM(N13,+U13)</f>
        <v>1548344</v>
      </c>
      <c r="N13" s="121">
        <f>SUM(O13:R13,T13)</f>
        <v>712500</v>
      </c>
      <c r="O13" s="121">
        <v>0</v>
      </c>
      <c r="P13" s="121">
        <v>0</v>
      </c>
      <c r="Q13" s="121">
        <v>712500</v>
      </c>
      <c r="R13" s="121">
        <v>0</v>
      </c>
      <c r="S13" s="122" t="s">
        <v>423</v>
      </c>
      <c r="T13" s="121">
        <v>0</v>
      </c>
      <c r="U13" s="121">
        <v>835844</v>
      </c>
      <c r="V13" s="121">
        <f>+SUM(D13,M13)</f>
        <v>1919728</v>
      </c>
      <c r="W13" s="121">
        <f>+SUM(E13,N13)</f>
        <v>712500</v>
      </c>
      <c r="X13" s="121">
        <f>+SUM(F13,O13)</f>
        <v>0</v>
      </c>
      <c r="Y13" s="121">
        <f>+SUM(G13,P13)</f>
        <v>0</v>
      </c>
      <c r="Z13" s="121">
        <f>+SUM(H13,Q13)</f>
        <v>712500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1207228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4800</v>
      </c>
      <c r="AN13" s="121">
        <f>SUM(AO13:AR13)</f>
        <v>4800</v>
      </c>
      <c r="AO13" s="121">
        <v>4800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366584</v>
      </c>
      <c r="BD13" s="121">
        <v>0</v>
      </c>
      <c r="BE13" s="121">
        <v>0</v>
      </c>
      <c r="BF13" s="121">
        <f>SUM(AE13,+AM13,+BE13)</f>
        <v>4800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1421641</v>
      </c>
      <c r="BO13" s="121">
        <f>SUM(BP13,BU13,BY13,BZ13,CF13)</f>
        <v>5500</v>
      </c>
      <c r="BP13" s="121">
        <f>SUM(BQ13:BT13)</f>
        <v>5500</v>
      </c>
      <c r="BQ13" s="121">
        <v>5500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121203</v>
      </c>
      <c r="CF13" s="121">
        <v>0</v>
      </c>
      <c r="CG13" s="121">
        <v>0</v>
      </c>
      <c r="CH13" s="121">
        <f>SUM(BG13,+BO13,+CG13)</f>
        <v>5500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1421641</v>
      </c>
      <c r="CQ13" s="121">
        <f>SUM(AM13,+BO13)</f>
        <v>10300</v>
      </c>
      <c r="CR13" s="121">
        <f>SUM(AN13,+BP13)</f>
        <v>10300</v>
      </c>
      <c r="CS13" s="121">
        <f>SUM(AO13,+BQ13)</f>
        <v>10300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487787</v>
      </c>
      <c r="DH13" s="121">
        <f>SUM(BD13,+CF13)</f>
        <v>0</v>
      </c>
      <c r="DI13" s="121">
        <f>SUM(BE13,+CG13)</f>
        <v>0</v>
      </c>
      <c r="DJ13" s="121">
        <f>SUM(BF13,+CH13)</f>
        <v>10300</v>
      </c>
    </row>
    <row r="14" spans="1:114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298633</v>
      </c>
      <c r="E14" s="121">
        <f>SUM(F14:I14,K14)</f>
        <v>27482</v>
      </c>
      <c r="F14" s="121">
        <v>0</v>
      </c>
      <c r="G14" s="121">
        <v>0</v>
      </c>
      <c r="H14" s="121">
        <v>0</v>
      </c>
      <c r="I14" s="121">
        <v>928</v>
      </c>
      <c r="J14" s="122" t="s">
        <v>423</v>
      </c>
      <c r="K14" s="121">
        <v>26554</v>
      </c>
      <c r="L14" s="121">
        <v>271151</v>
      </c>
      <c r="M14" s="121">
        <f>SUM(N14,+U14)</f>
        <v>185459</v>
      </c>
      <c r="N14" s="121">
        <f>SUM(O14:R14,T14)</f>
        <v>82676</v>
      </c>
      <c r="O14" s="121">
        <v>0</v>
      </c>
      <c r="P14" s="121">
        <v>0</v>
      </c>
      <c r="Q14" s="121">
        <v>0</v>
      </c>
      <c r="R14" s="121">
        <v>82644</v>
      </c>
      <c r="S14" s="122" t="s">
        <v>423</v>
      </c>
      <c r="T14" s="121">
        <v>32</v>
      </c>
      <c r="U14" s="121">
        <v>102783</v>
      </c>
      <c r="V14" s="121">
        <f>+SUM(D14,M14)</f>
        <v>484092</v>
      </c>
      <c r="W14" s="121">
        <f>+SUM(E14,N14)</f>
        <v>110158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83572</v>
      </c>
      <c r="AB14" s="122" t="str">
        <f>IF(+SUM(J14,S14)=0,"-",+SUM(J14,S14))</f>
        <v>-</v>
      </c>
      <c r="AC14" s="121">
        <f>+SUM(K14,T14)</f>
        <v>26586</v>
      </c>
      <c r="AD14" s="121">
        <f>+SUM(L14,U14)</f>
        <v>373934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16791</v>
      </c>
      <c r="AM14" s="121">
        <f>SUM(AN14,AS14,AW14,AX14,BD14)</f>
        <v>208214</v>
      </c>
      <c r="AN14" s="121">
        <f>SUM(AO14:AR14)</f>
        <v>44057</v>
      </c>
      <c r="AO14" s="121">
        <v>44057</v>
      </c>
      <c r="AP14" s="121">
        <v>0</v>
      </c>
      <c r="AQ14" s="121">
        <v>0</v>
      </c>
      <c r="AR14" s="121">
        <v>0</v>
      </c>
      <c r="AS14" s="121">
        <f>SUM(AT14:AV14)</f>
        <v>25249</v>
      </c>
      <c r="AT14" s="121">
        <v>521</v>
      </c>
      <c r="AU14" s="121">
        <v>11939</v>
      </c>
      <c r="AV14" s="121">
        <v>12789</v>
      </c>
      <c r="AW14" s="121">
        <v>0</v>
      </c>
      <c r="AX14" s="121">
        <f>SUM(AY14:BB14)</f>
        <v>138908</v>
      </c>
      <c r="AY14" s="121">
        <v>94466</v>
      </c>
      <c r="AZ14" s="121">
        <v>39765</v>
      </c>
      <c r="BA14" s="121">
        <v>4677</v>
      </c>
      <c r="BB14" s="121">
        <v>0</v>
      </c>
      <c r="BC14" s="121">
        <v>71722</v>
      </c>
      <c r="BD14" s="121">
        <v>0</v>
      </c>
      <c r="BE14" s="121">
        <v>1906</v>
      </c>
      <c r="BF14" s="121">
        <f>SUM(AE14,+AM14,+BE14)</f>
        <v>210120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185459</v>
      </c>
      <c r="BP14" s="121">
        <f>SUM(BQ14:BT14)</f>
        <v>18101</v>
      </c>
      <c r="BQ14" s="121">
        <v>18101</v>
      </c>
      <c r="BR14" s="121">
        <v>0</v>
      </c>
      <c r="BS14" s="121">
        <v>0</v>
      </c>
      <c r="BT14" s="121">
        <v>0</v>
      </c>
      <c r="BU14" s="121">
        <f>SUM(BV14:BX14)</f>
        <v>62421</v>
      </c>
      <c r="BV14" s="121">
        <v>275</v>
      </c>
      <c r="BW14" s="121">
        <v>62146</v>
      </c>
      <c r="BX14" s="121">
        <v>0</v>
      </c>
      <c r="BY14" s="121">
        <v>0</v>
      </c>
      <c r="BZ14" s="121">
        <f>SUM(CA14:CD14)</f>
        <v>104937</v>
      </c>
      <c r="CA14" s="121">
        <v>86988</v>
      </c>
      <c r="CB14" s="121">
        <v>17949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185459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16791</v>
      </c>
      <c r="CQ14" s="121">
        <f>SUM(AM14,+BO14)</f>
        <v>393673</v>
      </c>
      <c r="CR14" s="121">
        <f>SUM(AN14,+BP14)</f>
        <v>62158</v>
      </c>
      <c r="CS14" s="121">
        <f>SUM(AO14,+BQ14)</f>
        <v>62158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87670</v>
      </c>
      <c r="CX14" s="121">
        <f>SUM(AT14,+BV14)</f>
        <v>796</v>
      </c>
      <c r="CY14" s="121">
        <f>SUM(AU14,+BW14)</f>
        <v>74085</v>
      </c>
      <c r="CZ14" s="121">
        <f>SUM(AV14,+BX14)</f>
        <v>12789</v>
      </c>
      <c r="DA14" s="121">
        <f>SUM(AW14,+BY14)</f>
        <v>0</v>
      </c>
      <c r="DB14" s="121">
        <f>SUM(AX14,+BZ14)</f>
        <v>243845</v>
      </c>
      <c r="DC14" s="121">
        <f>SUM(AY14,+CA14)</f>
        <v>181454</v>
      </c>
      <c r="DD14" s="121">
        <f>SUM(AZ14,+CB14)</f>
        <v>57714</v>
      </c>
      <c r="DE14" s="121">
        <f>SUM(BA14,+CC14)</f>
        <v>4677</v>
      </c>
      <c r="DF14" s="121">
        <f>SUM(BB14,+CD14)</f>
        <v>0</v>
      </c>
      <c r="DG14" s="121">
        <f>SUM(BC14,+CE14)</f>
        <v>71722</v>
      </c>
      <c r="DH14" s="121">
        <f>SUM(BD14,+CF14)</f>
        <v>0</v>
      </c>
      <c r="DI14" s="121">
        <f>SUM(BE14,+CG14)</f>
        <v>1906</v>
      </c>
      <c r="DJ14" s="121">
        <f>SUM(BF14,+CH14)</f>
        <v>395579</v>
      </c>
    </row>
    <row r="15" spans="1:114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1579403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423</v>
      </c>
      <c r="K15" s="121">
        <v>0</v>
      </c>
      <c r="L15" s="121">
        <v>1579403</v>
      </c>
      <c r="M15" s="121">
        <f>SUM(N15,+U15)</f>
        <v>308137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423</v>
      </c>
      <c r="T15" s="121">
        <v>0</v>
      </c>
      <c r="U15" s="121">
        <v>308137</v>
      </c>
      <c r="V15" s="121">
        <f>+SUM(D15,M15)</f>
        <v>1887540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1887540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1579403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308137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1887540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386841</v>
      </c>
      <c r="E16" s="121">
        <f>SUM(F16:I16,K16)</f>
        <v>26336</v>
      </c>
      <c r="F16" s="121">
        <v>726</v>
      </c>
      <c r="G16" s="121">
        <v>0</v>
      </c>
      <c r="H16" s="121">
        <v>0</v>
      </c>
      <c r="I16" s="121">
        <v>20060</v>
      </c>
      <c r="J16" s="122" t="s">
        <v>423</v>
      </c>
      <c r="K16" s="121">
        <v>5550</v>
      </c>
      <c r="L16" s="121">
        <v>360505</v>
      </c>
      <c r="M16" s="121">
        <f>SUM(N16,+U16)</f>
        <v>52038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52038</v>
      </c>
      <c r="V16" s="121">
        <f>+SUM(D16,M16)</f>
        <v>438879</v>
      </c>
      <c r="W16" s="121">
        <f>+SUM(E16,N16)</f>
        <v>26336</v>
      </c>
      <c r="X16" s="121">
        <f>+SUM(F16,O16)</f>
        <v>726</v>
      </c>
      <c r="Y16" s="121">
        <f>+SUM(G16,P16)</f>
        <v>0</v>
      </c>
      <c r="Z16" s="121">
        <f>+SUM(H16,Q16)</f>
        <v>0</v>
      </c>
      <c r="AA16" s="121">
        <f>+SUM(I16,R16)</f>
        <v>20060</v>
      </c>
      <c r="AB16" s="122" t="str">
        <f>IF(+SUM(J16,S16)=0,"-",+SUM(J16,S16))</f>
        <v>-</v>
      </c>
      <c r="AC16" s="121">
        <f>+SUM(K16,T16)</f>
        <v>5550</v>
      </c>
      <c r="AD16" s="121">
        <f>+SUM(L16,U16)</f>
        <v>412543</v>
      </c>
      <c r="AE16" s="121">
        <f>SUM(AF16,+AK16)</f>
        <v>18227</v>
      </c>
      <c r="AF16" s="121">
        <f>SUM(AG16:AJ16)</f>
        <v>18227</v>
      </c>
      <c r="AG16" s="121">
        <v>671</v>
      </c>
      <c r="AH16" s="121">
        <v>11000</v>
      </c>
      <c r="AI16" s="121">
        <v>6556</v>
      </c>
      <c r="AJ16" s="121">
        <v>0</v>
      </c>
      <c r="AK16" s="121">
        <v>0</v>
      </c>
      <c r="AL16" s="121">
        <v>0</v>
      </c>
      <c r="AM16" s="121">
        <f>SUM(AN16,AS16,AW16,AX16,BD16)</f>
        <v>183545</v>
      </c>
      <c r="AN16" s="121">
        <f>SUM(AO16:AR16)</f>
        <v>43221</v>
      </c>
      <c r="AO16" s="121">
        <v>43221</v>
      </c>
      <c r="AP16" s="121">
        <v>0</v>
      </c>
      <c r="AQ16" s="121">
        <v>0</v>
      </c>
      <c r="AR16" s="121">
        <v>0</v>
      </c>
      <c r="AS16" s="121">
        <f>SUM(AT16:AV16)</f>
        <v>15510</v>
      </c>
      <c r="AT16" s="121">
        <v>0</v>
      </c>
      <c r="AU16" s="121">
        <v>12708</v>
      </c>
      <c r="AV16" s="121">
        <v>2802</v>
      </c>
      <c r="AW16" s="121">
        <v>0</v>
      </c>
      <c r="AX16" s="121">
        <f>SUM(AY16:BB16)</f>
        <v>124814</v>
      </c>
      <c r="AY16" s="121">
        <v>108475</v>
      </c>
      <c r="AZ16" s="121">
        <v>4493</v>
      </c>
      <c r="BA16" s="121">
        <v>11846</v>
      </c>
      <c r="BB16" s="121">
        <v>0</v>
      </c>
      <c r="BC16" s="121">
        <v>151373</v>
      </c>
      <c r="BD16" s="121">
        <v>0</v>
      </c>
      <c r="BE16" s="121">
        <v>33696</v>
      </c>
      <c r="BF16" s="121">
        <f>SUM(AE16,+AM16,+BE16)</f>
        <v>235468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52038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18227</v>
      </c>
      <c r="CJ16" s="121">
        <f>SUM(AF16,+BH16)</f>
        <v>18227</v>
      </c>
      <c r="CK16" s="121">
        <f>SUM(AG16,+BI16)</f>
        <v>671</v>
      </c>
      <c r="CL16" s="121">
        <f>SUM(AH16,+BJ16)</f>
        <v>11000</v>
      </c>
      <c r="CM16" s="121">
        <f>SUM(AI16,+BK16)</f>
        <v>6556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183545</v>
      </c>
      <c r="CR16" s="121">
        <f>SUM(AN16,+BP16)</f>
        <v>43221</v>
      </c>
      <c r="CS16" s="121">
        <f>SUM(AO16,+BQ16)</f>
        <v>43221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15510</v>
      </c>
      <c r="CX16" s="121">
        <f>SUM(AT16,+BV16)</f>
        <v>0</v>
      </c>
      <c r="CY16" s="121">
        <f>SUM(AU16,+BW16)</f>
        <v>12708</v>
      </c>
      <c r="CZ16" s="121">
        <f>SUM(AV16,+BX16)</f>
        <v>2802</v>
      </c>
      <c r="DA16" s="121">
        <f>SUM(AW16,+BY16)</f>
        <v>0</v>
      </c>
      <c r="DB16" s="121">
        <f>SUM(AX16,+BZ16)</f>
        <v>124814</v>
      </c>
      <c r="DC16" s="121">
        <f>SUM(AY16,+CA16)</f>
        <v>108475</v>
      </c>
      <c r="DD16" s="121">
        <f>SUM(AZ16,+CB16)</f>
        <v>4493</v>
      </c>
      <c r="DE16" s="121">
        <f>SUM(BA16,+CC16)</f>
        <v>11846</v>
      </c>
      <c r="DF16" s="121">
        <f>SUM(BB16,+CD16)</f>
        <v>0</v>
      </c>
      <c r="DG16" s="121">
        <f>SUM(BC16,+CE16)</f>
        <v>203411</v>
      </c>
      <c r="DH16" s="121">
        <f>SUM(BD16,+CF16)</f>
        <v>0</v>
      </c>
      <c r="DI16" s="121">
        <f>SUM(BE16,+CG16)</f>
        <v>33696</v>
      </c>
      <c r="DJ16" s="121">
        <f>SUM(BF16,+CH16)</f>
        <v>235468</v>
      </c>
    </row>
    <row r="17" spans="1:114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574119</v>
      </c>
      <c r="E17" s="121">
        <f>SUM(F17:I17,K17)</f>
        <v>17104</v>
      </c>
      <c r="F17" s="121">
        <v>0</v>
      </c>
      <c r="G17" s="121">
        <v>64</v>
      </c>
      <c r="H17" s="121">
        <v>0</v>
      </c>
      <c r="I17" s="121">
        <v>0</v>
      </c>
      <c r="J17" s="122" t="s">
        <v>423</v>
      </c>
      <c r="K17" s="121">
        <v>17040</v>
      </c>
      <c r="L17" s="121">
        <v>557015</v>
      </c>
      <c r="M17" s="121">
        <f>SUM(N17,+U17)</f>
        <v>114217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423</v>
      </c>
      <c r="T17" s="121">
        <v>0</v>
      </c>
      <c r="U17" s="121">
        <v>114217</v>
      </c>
      <c r="V17" s="121">
        <f>+SUM(D17,M17)</f>
        <v>688336</v>
      </c>
      <c r="W17" s="121">
        <f>+SUM(E17,N17)</f>
        <v>17104</v>
      </c>
      <c r="X17" s="121">
        <f>+SUM(F17,O17)</f>
        <v>0</v>
      </c>
      <c r="Y17" s="121">
        <f>+SUM(G17,P17)</f>
        <v>64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17040</v>
      </c>
      <c r="AD17" s="121">
        <f>+SUM(L17,U17)</f>
        <v>671232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299252</v>
      </c>
      <c r="AN17" s="121">
        <f>SUM(AO17:AR17)</f>
        <v>58595</v>
      </c>
      <c r="AO17" s="121">
        <v>37397</v>
      </c>
      <c r="AP17" s="121">
        <v>5490</v>
      </c>
      <c r="AQ17" s="121">
        <v>15708</v>
      </c>
      <c r="AR17" s="121">
        <v>0</v>
      </c>
      <c r="AS17" s="121">
        <f>SUM(AT17:AV17)</f>
        <v>6512</v>
      </c>
      <c r="AT17" s="121">
        <v>735</v>
      </c>
      <c r="AU17" s="121">
        <v>5777</v>
      </c>
      <c r="AV17" s="121">
        <v>0</v>
      </c>
      <c r="AW17" s="121">
        <v>0</v>
      </c>
      <c r="AX17" s="121">
        <f>SUM(AY17:BB17)</f>
        <v>234145</v>
      </c>
      <c r="AY17" s="121">
        <v>220130</v>
      </c>
      <c r="AZ17" s="121">
        <v>1015</v>
      </c>
      <c r="BA17" s="121">
        <v>13000</v>
      </c>
      <c r="BB17" s="121">
        <v>0</v>
      </c>
      <c r="BC17" s="121">
        <v>274366</v>
      </c>
      <c r="BD17" s="121">
        <v>0</v>
      </c>
      <c r="BE17" s="121">
        <v>501</v>
      </c>
      <c r="BF17" s="121">
        <f>SUM(AE17,+AM17,+BE17)</f>
        <v>299753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114217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299252</v>
      </c>
      <c r="CR17" s="121">
        <f>SUM(AN17,+BP17)</f>
        <v>58595</v>
      </c>
      <c r="CS17" s="121">
        <f>SUM(AO17,+BQ17)</f>
        <v>37397</v>
      </c>
      <c r="CT17" s="121">
        <f>SUM(AP17,+BR17)</f>
        <v>5490</v>
      </c>
      <c r="CU17" s="121">
        <f>SUM(AQ17,+BS17)</f>
        <v>15708</v>
      </c>
      <c r="CV17" s="121">
        <f>SUM(AR17,+BT17)</f>
        <v>0</v>
      </c>
      <c r="CW17" s="121">
        <f>SUM(AS17,+BU17)</f>
        <v>6512</v>
      </c>
      <c r="CX17" s="121">
        <f>SUM(AT17,+BV17)</f>
        <v>735</v>
      </c>
      <c r="CY17" s="121">
        <f>SUM(AU17,+BW17)</f>
        <v>5777</v>
      </c>
      <c r="CZ17" s="121">
        <f>SUM(AV17,+BX17)</f>
        <v>0</v>
      </c>
      <c r="DA17" s="121">
        <f>SUM(AW17,+BY17)</f>
        <v>0</v>
      </c>
      <c r="DB17" s="121">
        <f>SUM(AX17,+BZ17)</f>
        <v>234145</v>
      </c>
      <c r="DC17" s="121">
        <f>SUM(AY17,+CA17)</f>
        <v>220130</v>
      </c>
      <c r="DD17" s="121">
        <f>SUM(AZ17,+CB17)</f>
        <v>1015</v>
      </c>
      <c r="DE17" s="121">
        <f>SUM(BA17,+CC17)</f>
        <v>13000</v>
      </c>
      <c r="DF17" s="121">
        <f>SUM(BB17,+CD17)</f>
        <v>0</v>
      </c>
      <c r="DG17" s="121">
        <f>SUM(BC17,+CE17)</f>
        <v>388583</v>
      </c>
      <c r="DH17" s="121">
        <f>SUM(BD17,+CF17)</f>
        <v>0</v>
      </c>
      <c r="DI17" s="121">
        <f>SUM(BE17,+CG17)</f>
        <v>501</v>
      </c>
      <c r="DJ17" s="121">
        <f>SUM(BF17,+CH17)</f>
        <v>299753</v>
      </c>
    </row>
    <row r="18" spans="1:114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385327</v>
      </c>
      <c r="E18" s="121">
        <f>SUM(F18:I18,K18)</f>
        <v>14860</v>
      </c>
      <c r="F18" s="121">
        <v>277</v>
      </c>
      <c r="G18" s="121">
        <v>0</v>
      </c>
      <c r="H18" s="121">
        <v>0</v>
      </c>
      <c r="I18" s="121">
        <v>13728</v>
      </c>
      <c r="J18" s="122" t="s">
        <v>423</v>
      </c>
      <c r="K18" s="121">
        <v>855</v>
      </c>
      <c r="L18" s="121">
        <v>370467</v>
      </c>
      <c r="M18" s="121">
        <f>SUM(N18,+U18)</f>
        <v>110155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423</v>
      </c>
      <c r="T18" s="121">
        <v>0</v>
      </c>
      <c r="U18" s="121">
        <v>110155</v>
      </c>
      <c r="V18" s="121">
        <f>+SUM(D18,M18)</f>
        <v>495482</v>
      </c>
      <c r="W18" s="121">
        <f>+SUM(E18,N18)</f>
        <v>14860</v>
      </c>
      <c r="X18" s="121">
        <f>+SUM(F18,O18)</f>
        <v>277</v>
      </c>
      <c r="Y18" s="121">
        <f>+SUM(G18,P18)</f>
        <v>0</v>
      </c>
      <c r="Z18" s="121">
        <f>+SUM(H18,Q18)</f>
        <v>0</v>
      </c>
      <c r="AA18" s="121">
        <f>+SUM(I18,R18)</f>
        <v>13728</v>
      </c>
      <c r="AB18" s="122" t="str">
        <f>IF(+SUM(J18,S18)=0,"-",+SUM(J18,S18))</f>
        <v>-</v>
      </c>
      <c r="AC18" s="121">
        <f>+SUM(K18,T18)</f>
        <v>855</v>
      </c>
      <c r="AD18" s="121">
        <f>+SUM(L18,U18)</f>
        <v>480622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164042</v>
      </c>
      <c r="AN18" s="121">
        <f>SUM(AO18:AR18)</f>
        <v>19168</v>
      </c>
      <c r="AO18" s="121">
        <v>8790</v>
      </c>
      <c r="AP18" s="121">
        <v>0</v>
      </c>
      <c r="AQ18" s="121">
        <v>0</v>
      </c>
      <c r="AR18" s="121">
        <v>10378</v>
      </c>
      <c r="AS18" s="121">
        <f>SUM(AT18:AV18)</f>
        <v>3086</v>
      </c>
      <c r="AT18" s="121">
        <v>220</v>
      </c>
      <c r="AU18" s="121">
        <v>1165</v>
      </c>
      <c r="AV18" s="121">
        <v>1701</v>
      </c>
      <c r="AW18" s="121">
        <v>0</v>
      </c>
      <c r="AX18" s="121">
        <f>SUM(AY18:BB18)</f>
        <v>141788</v>
      </c>
      <c r="AY18" s="121">
        <v>140255</v>
      </c>
      <c r="AZ18" s="121">
        <v>0</v>
      </c>
      <c r="BA18" s="121">
        <v>1533</v>
      </c>
      <c r="BB18" s="121">
        <v>0</v>
      </c>
      <c r="BC18" s="121">
        <v>219348</v>
      </c>
      <c r="BD18" s="121">
        <v>0</v>
      </c>
      <c r="BE18" s="121">
        <v>1937</v>
      </c>
      <c r="BF18" s="121">
        <f>SUM(AE18,+AM18,+BE18)</f>
        <v>165979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110155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164042</v>
      </c>
      <c r="CR18" s="121">
        <f>SUM(AN18,+BP18)</f>
        <v>19168</v>
      </c>
      <c r="CS18" s="121">
        <f>SUM(AO18,+BQ18)</f>
        <v>8790</v>
      </c>
      <c r="CT18" s="121">
        <f>SUM(AP18,+BR18)</f>
        <v>0</v>
      </c>
      <c r="CU18" s="121">
        <f>SUM(AQ18,+BS18)</f>
        <v>0</v>
      </c>
      <c r="CV18" s="121">
        <f>SUM(AR18,+BT18)</f>
        <v>10378</v>
      </c>
      <c r="CW18" s="121">
        <f>SUM(AS18,+BU18)</f>
        <v>3086</v>
      </c>
      <c r="CX18" s="121">
        <f>SUM(AT18,+BV18)</f>
        <v>220</v>
      </c>
      <c r="CY18" s="121">
        <f>SUM(AU18,+BW18)</f>
        <v>1165</v>
      </c>
      <c r="CZ18" s="121">
        <f>SUM(AV18,+BX18)</f>
        <v>1701</v>
      </c>
      <c r="DA18" s="121">
        <f>SUM(AW18,+BY18)</f>
        <v>0</v>
      </c>
      <c r="DB18" s="121">
        <f>SUM(AX18,+BZ18)</f>
        <v>141788</v>
      </c>
      <c r="DC18" s="121">
        <f>SUM(AY18,+CA18)</f>
        <v>140255</v>
      </c>
      <c r="DD18" s="121">
        <f>SUM(AZ18,+CB18)</f>
        <v>0</v>
      </c>
      <c r="DE18" s="121">
        <f>SUM(BA18,+CC18)</f>
        <v>1533</v>
      </c>
      <c r="DF18" s="121">
        <f>SUM(BB18,+CD18)</f>
        <v>0</v>
      </c>
      <c r="DG18" s="121">
        <f>SUM(BC18,+CE18)</f>
        <v>329503</v>
      </c>
      <c r="DH18" s="121">
        <f>SUM(BD18,+CF18)</f>
        <v>0</v>
      </c>
      <c r="DI18" s="121">
        <f>SUM(BE18,+CG18)</f>
        <v>1937</v>
      </c>
      <c r="DJ18" s="121">
        <f>SUM(BF18,+CH18)</f>
        <v>165979</v>
      </c>
    </row>
    <row r="19" spans="1:114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468618</v>
      </c>
      <c r="E19" s="121">
        <f>SUM(F19:I19,K19)</f>
        <v>52871</v>
      </c>
      <c r="F19" s="121">
        <v>1267</v>
      </c>
      <c r="G19" s="121">
        <v>0</v>
      </c>
      <c r="H19" s="121">
        <v>0</v>
      </c>
      <c r="I19" s="121">
        <v>27373</v>
      </c>
      <c r="J19" s="122" t="s">
        <v>423</v>
      </c>
      <c r="K19" s="121">
        <v>24231</v>
      </c>
      <c r="L19" s="121">
        <v>415747</v>
      </c>
      <c r="M19" s="121">
        <f>SUM(N19,+U19)</f>
        <v>110048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0</v>
      </c>
      <c r="U19" s="121">
        <v>110048</v>
      </c>
      <c r="V19" s="121">
        <f>+SUM(D19,M19)</f>
        <v>578666</v>
      </c>
      <c r="W19" s="121">
        <f>+SUM(E19,N19)</f>
        <v>52871</v>
      </c>
      <c r="X19" s="121">
        <f>+SUM(F19,O19)</f>
        <v>1267</v>
      </c>
      <c r="Y19" s="121">
        <f>+SUM(G19,P19)</f>
        <v>0</v>
      </c>
      <c r="Z19" s="121">
        <f>+SUM(H19,Q19)</f>
        <v>0</v>
      </c>
      <c r="AA19" s="121">
        <f>+SUM(I19,R19)</f>
        <v>27373</v>
      </c>
      <c r="AB19" s="122" t="str">
        <f>IF(+SUM(J19,S19)=0,"-",+SUM(J19,S19))</f>
        <v>-</v>
      </c>
      <c r="AC19" s="121">
        <f>+SUM(K19,T19)</f>
        <v>24231</v>
      </c>
      <c r="AD19" s="121">
        <f>+SUM(L19,U19)</f>
        <v>525795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465884</v>
      </c>
      <c r="AN19" s="121">
        <f>SUM(AO19:AR19)</f>
        <v>3467</v>
      </c>
      <c r="AO19" s="121">
        <v>3467</v>
      </c>
      <c r="AP19" s="121">
        <v>0</v>
      </c>
      <c r="AQ19" s="121">
        <v>0</v>
      </c>
      <c r="AR19" s="121">
        <v>0</v>
      </c>
      <c r="AS19" s="121">
        <f>SUM(AT19:AV19)</f>
        <v>549</v>
      </c>
      <c r="AT19" s="121">
        <v>0</v>
      </c>
      <c r="AU19" s="121">
        <v>469</v>
      </c>
      <c r="AV19" s="121">
        <v>80</v>
      </c>
      <c r="AW19" s="121">
        <v>0</v>
      </c>
      <c r="AX19" s="121">
        <f>SUM(AY19:BB19)</f>
        <v>461868</v>
      </c>
      <c r="AY19" s="121">
        <v>134576</v>
      </c>
      <c r="AZ19" s="121">
        <v>264933</v>
      </c>
      <c r="BA19" s="121">
        <v>62359</v>
      </c>
      <c r="BB19" s="121">
        <v>0</v>
      </c>
      <c r="BC19" s="121">
        <v>0</v>
      </c>
      <c r="BD19" s="121">
        <v>0</v>
      </c>
      <c r="BE19" s="121">
        <v>2734</v>
      </c>
      <c r="BF19" s="121">
        <f>SUM(AE19,+AM19,+BE19)</f>
        <v>468618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110048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465884</v>
      </c>
      <c r="CR19" s="121">
        <f>SUM(AN19,+BP19)</f>
        <v>3467</v>
      </c>
      <c r="CS19" s="121">
        <f>SUM(AO19,+BQ19)</f>
        <v>3467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549</v>
      </c>
      <c r="CX19" s="121">
        <f>SUM(AT19,+BV19)</f>
        <v>0</v>
      </c>
      <c r="CY19" s="121">
        <f>SUM(AU19,+BW19)</f>
        <v>469</v>
      </c>
      <c r="CZ19" s="121">
        <f>SUM(AV19,+BX19)</f>
        <v>80</v>
      </c>
      <c r="DA19" s="121">
        <f>SUM(AW19,+BY19)</f>
        <v>0</v>
      </c>
      <c r="DB19" s="121">
        <f>SUM(AX19,+BZ19)</f>
        <v>461868</v>
      </c>
      <c r="DC19" s="121">
        <f>SUM(AY19,+CA19)</f>
        <v>134576</v>
      </c>
      <c r="DD19" s="121">
        <f>SUM(AZ19,+CB19)</f>
        <v>264933</v>
      </c>
      <c r="DE19" s="121">
        <f>SUM(BA19,+CC19)</f>
        <v>62359</v>
      </c>
      <c r="DF19" s="121">
        <f>SUM(BB19,+CD19)</f>
        <v>0</v>
      </c>
      <c r="DG19" s="121">
        <f>SUM(BC19,+CE19)</f>
        <v>110048</v>
      </c>
      <c r="DH19" s="121">
        <f>SUM(BD19,+CF19)</f>
        <v>0</v>
      </c>
      <c r="DI19" s="121">
        <f>SUM(BE19,+CG19)</f>
        <v>2734</v>
      </c>
      <c r="DJ19" s="121">
        <f>SUM(BF19,+CH19)</f>
        <v>468618</v>
      </c>
    </row>
    <row r="20" spans="1:114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759451</v>
      </c>
      <c r="E20" s="121">
        <f>SUM(F20:I20,K20)</f>
        <v>15106</v>
      </c>
      <c r="F20" s="121">
        <v>0</v>
      </c>
      <c r="G20" s="121">
        <v>0</v>
      </c>
      <c r="H20" s="121">
        <v>0</v>
      </c>
      <c r="I20" s="121">
        <v>1147</v>
      </c>
      <c r="J20" s="122" t="s">
        <v>423</v>
      </c>
      <c r="K20" s="121">
        <v>13959</v>
      </c>
      <c r="L20" s="121">
        <v>744345</v>
      </c>
      <c r="M20" s="121">
        <f>SUM(N20,+U20)</f>
        <v>274544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0</v>
      </c>
      <c r="U20" s="121">
        <v>274544</v>
      </c>
      <c r="V20" s="121">
        <f>+SUM(D20,M20)</f>
        <v>1033995</v>
      </c>
      <c r="W20" s="121">
        <f>+SUM(E20,N20)</f>
        <v>15106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1147</v>
      </c>
      <c r="AB20" s="122" t="str">
        <f>IF(+SUM(J20,S20)=0,"-",+SUM(J20,S20))</f>
        <v>-</v>
      </c>
      <c r="AC20" s="121">
        <f>+SUM(K20,T20)</f>
        <v>13959</v>
      </c>
      <c r="AD20" s="121">
        <f>+SUM(L20,U20)</f>
        <v>1018889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403380</v>
      </c>
      <c r="AN20" s="121">
        <f>SUM(AO20:AR20)</f>
        <v>65114</v>
      </c>
      <c r="AO20" s="121">
        <v>65114</v>
      </c>
      <c r="AP20" s="121">
        <v>0</v>
      </c>
      <c r="AQ20" s="121">
        <v>0</v>
      </c>
      <c r="AR20" s="121">
        <v>0</v>
      </c>
      <c r="AS20" s="121">
        <f>SUM(AT20:AV20)</f>
        <v>2717</v>
      </c>
      <c r="AT20" s="121">
        <v>2570</v>
      </c>
      <c r="AU20" s="121">
        <v>0</v>
      </c>
      <c r="AV20" s="121">
        <v>147</v>
      </c>
      <c r="AW20" s="121">
        <v>0</v>
      </c>
      <c r="AX20" s="121">
        <f>SUM(AY20:BB20)</f>
        <v>335549</v>
      </c>
      <c r="AY20" s="121">
        <v>318647</v>
      </c>
      <c r="AZ20" s="121">
        <v>13088</v>
      </c>
      <c r="BA20" s="121">
        <v>1914</v>
      </c>
      <c r="BB20" s="121">
        <v>1900</v>
      </c>
      <c r="BC20" s="121">
        <v>354722</v>
      </c>
      <c r="BD20" s="121">
        <v>0</v>
      </c>
      <c r="BE20" s="121">
        <v>1349</v>
      </c>
      <c r="BF20" s="121">
        <f>SUM(AE20,+AM20,+BE20)</f>
        <v>404729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274544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403380</v>
      </c>
      <c r="CR20" s="121">
        <f>SUM(AN20,+BP20)</f>
        <v>65114</v>
      </c>
      <c r="CS20" s="121">
        <f>SUM(AO20,+BQ20)</f>
        <v>65114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2717</v>
      </c>
      <c r="CX20" s="121">
        <f>SUM(AT20,+BV20)</f>
        <v>2570</v>
      </c>
      <c r="CY20" s="121">
        <f>SUM(AU20,+BW20)</f>
        <v>0</v>
      </c>
      <c r="CZ20" s="121">
        <f>SUM(AV20,+BX20)</f>
        <v>147</v>
      </c>
      <c r="DA20" s="121">
        <f>SUM(AW20,+BY20)</f>
        <v>0</v>
      </c>
      <c r="DB20" s="121">
        <f>SUM(AX20,+BZ20)</f>
        <v>335549</v>
      </c>
      <c r="DC20" s="121">
        <f>SUM(AY20,+CA20)</f>
        <v>318647</v>
      </c>
      <c r="DD20" s="121">
        <f>SUM(AZ20,+CB20)</f>
        <v>13088</v>
      </c>
      <c r="DE20" s="121">
        <f>SUM(BA20,+CC20)</f>
        <v>1914</v>
      </c>
      <c r="DF20" s="121">
        <f>SUM(BB20,+CD20)</f>
        <v>1900</v>
      </c>
      <c r="DG20" s="121">
        <f>SUM(BC20,+CE20)</f>
        <v>629266</v>
      </c>
      <c r="DH20" s="121">
        <f>SUM(BD20,+CF20)</f>
        <v>0</v>
      </c>
      <c r="DI20" s="121">
        <f>SUM(BE20,+CG20)</f>
        <v>1349</v>
      </c>
      <c r="DJ20" s="121">
        <f>SUM(BF20,+CH20)</f>
        <v>404729</v>
      </c>
    </row>
    <row r="21" spans="1:114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911960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911960</v>
      </c>
      <c r="M21" s="121">
        <f>SUM(N21,+U21)</f>
        <v>200817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200817</v>
      </c>
      <c r="V21" s="121">
        <f>+SUM(D21,M21)</f>
        <v>1112777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1112777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911960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200817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1112777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401469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401469</v>
      </c>
      <c r="M22" s="121">
        <f>SUM(N22,+U22)</f>
        <v>71845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71845</v>
      </c>
      <c r="V22" s="121">
        <f>+SUM(D22,M22)</f>
        <v>473314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473314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82366</v>
      </c>
      <c r="AN22" s="121">
        <f>SUM(AO22:AR22)</f>
        <v>11668</v>
      </c>
      <c r="AO22" s="121">
        <v>11668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70698</v>
      </c>
      <c r="AY22" s="121">
        <v>70169</v>
      </c>
      <c r="AZ22" s="121">
        <v>0</v>
      </c>
      <c r="BA22" s="121">
        <v>209</v>
      </c>
      <c r="BB22" s="121">
        <v>320</v>
      </c>
      <c r="BC22" s="121">
        <v>319103</v>
      </c>
      <c r="BD22" s="121">
        <v>0</v>
      </c>
      <c r="BE22" s="121">
        <v>0</v>
      </c>
      <c r="BF22" s="121">
        <f>SUM(AE22,+AM22,+BE22)</f>
        <v>82366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71845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82366</v>
      </c>
      <c r="CR22" s="121">
        <f>SUM(AN22,+BP22)</f>
        <v>11668</v>
      </c>
      <c r="CS22" s="121">
        <f>SUM(AO22,+BQ22)</f>
        <v>11668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70698</v>
      </c>
      <c r="DC22" s="121">
        <f>SUM(AY22,+CA22)</f>
        <v>70169</v>
      </c>
      <c r="DD22" s="121">
        <f>SUM(AZ22,+CB22)</f>
        <v>0</v>
      </c>
      <c r="DE22" s="121">
        <f>SUM(BA22,+CC22)</f>
        <v>209</v>
      </c>
      <c r="DF22" s="121">
        <f>SUM(BB22,+CD22)</f>
        <v>320</v>
      </c>
      <c r="DG22" s="121">
        <f>SUM(BC22,+CE22)</f>
        <v>390948</v>
      </c>
      <c r="DH22" s="121">
        <f>SUM(BD22,+CF22)</f>
        <v>0</v>
      </c>
      <c r="DI22" s="121">
        <f>SUM(BE22,+CG22)</f>
        <v>0</v>
      </c>
      <c r="DJ22" s="121">
        <f>SUM(BF22,+CH22)</f>
        <v>82366</v>
      </c>
    </row>
    <row r="23" spans="1:114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114333</v>
      </c>
      <c r="E23" s="121">
        <f>SUM(F23:I23,K23)</f>
        <v>32427</v>
      </c>
      <c r="F23" s="121">
        <v>475</v>
      </c>
      <c r="G23" s="121">
        <v>0</v>
      </c>
      <c r="H23" s="121">
        <v>23900</v>
      </c>
      <c r="I23" s="121">
        <v>2202</v>
      </c>
      <c r="J23" s="122" t="s">
        <v>423</v>
      </c>
      <c r="K23" s="121">
        <v>5850</v>
      </c>
      <c r="L23" s="121">
        <v>81906</v>
      </c>
      <c r="M23" s="121">
        <f>SUM(N23,+U23)</f>
        <v>27476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27476</v>
      </c>
      <c r="V23" s="121">
        <f>+SUM(D23,M23)</f>
        <v>141809</v>
      </c>
      <c r="W23" s="121">
        <f>+SUM(E23,N23)</f>
        <v>32427</v>
      </c>
      <c r="X23" s="121">
        <f>+SUM(F23,O23)</f>
        <v>475</v>
      </c>
      <c r="Y23" s="121">
        <f>+SUM(G23,P23)</f>
        <v>0</v>
      </c>
      <c r="Z23" s="121">
        <f>+SUM(H23,Q23)</f>
        <v>23900</v>
      </c>
      <c r="AA23" s="121">
        <f>+SUM(I23,R23)</f>
        <v>2202</v>
      </c>
      <c r="AB23" s="122" t="str">
        <f>IF(+SUM(J23,S23)=0,"-",+SUM(J23,S23))</f>
        <v>-</v>
      </c>
      <c r="AC23" s="121">
        <f>+SUM(K23,T23)</f>
        <v>5850</v>
      </c>
      <c r="AD23" s="121">
        <f>+SUM(L23,U23)</f>
        <v>109382</v>
      </c>
      <c r="AE23" s="121">
        <f>SUM(AF23,+AK23)</f>
        <v>14113</v>
      </c>
      <c r="AF23" s="121">
        <f>SUM(AG23:AJ23)</f>
        <v>14113</v>
      </c>
      <c r="AG23" s="121">
        <v>0</v>
      </c>
      <c r="AH23" s="121">
        <v>14113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95566</v>
      </c>
      <c r="AN23" s="121">
        <f>SUM(AO23:AR23)</f>
        <v>6899</v>
      </c>
      <c r="AO23" s="121">
        <v>6899</v>
      </c>
      <c r="AP23" s="121">
        <v>0</v>
      </c>
      <c r="AQ23" s="121">
        <v>0</v>
      </c>
      <c r="AR23" s="121">
        <v>0</v>
      </c>
      <c r="AS23" s="121">
        <f>SUM(AT23:AV23)</f>
        <v>26239</v>
      </c>
      <c r="AT23" s="121">
        <v>51</v>
      </c>
      <c r="AU23" s="121">
        <v>14592</v>
      </c>
      <c r="AV23" s="121">
        <v>11596</v>
      </c>
      <c r="AW23" s="121">
        <v>0</v>
      </c>
      <c r="AX23" s="121">
        <f>SUM(AY23:BB23)</f>
        <v>62428</v>
      </c>
      <c r="AY23" s="121">
        <v>28261</v>
      </c>
      <c r="AZ23" s="121">
        <v>27212</v>
      </c>
      <c r="BA23" s="121">
        <v>6955</v>
      </c>
      <c r="BB23" s="121">
        <v>0</v>
      </c>
      <c r="BC23" s="121">
        <v>0</v>
      </c>
      <c r="BD23" s="121">
        <v>0</v>
      </c>
      <c r="BE23" s="121">
        <v>4654</v>
      </c>
      <c r="BF23" s="121">
        <f>SUM(AE23,+AM23,+BE23)</f>
        <v>114333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27476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14113</v>
      </c>
      <c r="CJ23" s="121">
        <f>SUM(AF23,+BH23)</f>
        <v>14113</v>
      </c>
      <c r="CK23" s="121">
        <f>SUM(AG23,+BI23)</f>
        <v>0</v>
      </c>
      <c r="CL23" s="121">
        <f>SUM(AH23,+BJ23)</f>
        <v>14113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95566</v>
      </c>
      <c r="CR23" s="121">
        <f>SUM(AN23,+BP23)</f>
        <v>6899</v>
      </c>
      <c r="CS23" s="121">
        <f>SUM(AO23,+BQ23)</f>
        <v>6899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26239</v>
      </c>
      <c r="CX23" s="121">
        <f>SUM(AT23,+BV23)</f>
        <v>51</v>
      </c>
      <c r="CY23" s="121">
        <f>SUM(AU23,+BW23)</f>
        <v>14592</v>
      </c>
      <c r="CZ23" s="121">
        <f>SUM(AV23,+BX23)</f>
        <v>11596</v>
      </c>
      <c r="DA23" s="121">
        <f>SUM(AW23,+BY23)</f>
        <v>0</v>
      </c>
      <c r="DB23" s="121">
        <f>SUM(AX23,+BZ23)</f>
        <v>62428</v>
      </c>
      <c r="DC23" s="121">
        <f>SUM(AY23,+CA23)</f>
        <v>28261</v>
      </c>
      <c r="DD23" s="121">
        <f>SUM(AZ23,+CB23)</f>
        <v>27212</v>
      </c>
      <c r="DE23" s="121">
        <f>SUM(BA23,+CC23)</f>
        <v>6955</v>
      </c>
      <c r="DF23" s="121">
        <f>SUM(BB23,+CD23)</f>
        <v>0</v>
      </c>
      <c r="DG23" s="121">
        <f>SUM(BC23,+CE23)</f>
        <v>27476</v>
      </c>
      <c r="DH23" s="121">
        <f>SUM(BD23,+CF23)</f>
        <v>0</v>
      </c>
      <c r="DI23" s="121">
        <f>SUM(BE23,+CG23)</f>
        <v>4654</v>
      </c>
      <c r="DJ23" s="121">
        <f>SUM(BF23,+CH23)</f>
        <v>114333</v>
      </c>
    </row>
    <row r="24" spans="1:114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210106</v>
      </c>
      <c r="E24" s="121">
        <f>SUM(F24:I24,K24)</f>
        <v>12377</v>
      </c>
      <c r="F24" s="121">
        <v>0</v>
      </c>
      <c r="G24" s="121">
        <v>0</v>
      </c>
      <c r="H24" s="121">
        <v>11500</v>
      </c>
      <c r="I24" s="121">
        <v>0</v>
      </c>
      <c r="J24" s="122" t="s">
        <v>423</v>
      </c>
      <c r="K24" s="121">
        <v>877</v>
      </c>
      <c r="L24" s="121">
        <v>197729</v>
      </c>
      <c r="M24" s="121">
        <f>SUM(N24,+U24)</f>
        <v>51303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51303</v>
      </c>
      <c r="V24" s="121">
        <f>+SUM(D24,M24)</f>
        <v>261409</v>
      </c>
      <c r="W24" s="121">
        <f>+SUM(E24,N24)</f>
        <v>12377</v>
      </c>
      <c r="X24" s="121">
        <f>+SUM(F24,O24)</f>
        <v>0</v>
      </c>
      <c r="Y24" s="121">
        <f>+SUM(G24,P24)</f>
        <v>0</v>
      </c>
      <c r="Z24" s="121">
        <f>+SUM(H24,Q24)</f>
        <v>11500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877</v>
      </c>
      <c r="AD24" s="121">
        <f>+SUM(L24,U24)</f>
        <v>249032</v>
      </c>
      <c r="AE24" s="121">
        <f>SUM(AF24,+AK24)</f>
        <v>12095</v>
      </c>
      <c r="AF24" s="121">
        <f>SUM(AG24:AJ24)</f>
        <v>12095</v>
      </c>
      <c r="AG24" s="121">
        <v>0</v>
      </c>
      <c r="AH24" s="121">
        <v>0</v>
      </c>
      <c r="AI24" s="121">
        <v>12095</v>
      </c>
      <c r="AJ24" s="121">
        <v>0</v>
      </c>
      <c r="AK24" s="121">
        <v>0</v>
      </c>
      <c r="AL24" s="121">
        <v>0</v>
      </c>
      <c r="AM24" s="121">
        <f>SUM(AN24,AS24,AW24,AX24,BD24)</f>
        <v>53672</v>
      </c>
      <c r="AN24" s="121">
        <f>SUM(AO24:AR24)</f>
        <v>10853</v>
      </c>
      <c r="AO24" s="121">
        <v>10853</v>
      </c>
      <c r="AP24" s="121">
        <v>0</v>
      </c>
      <c r="AQ24" s="121">
        <v>0</v>
      </c>
      <c r="AR24" s="121">
        <v>0</v>
      </c>
      <c r="AS24" s="121">
        <f>SUM(AT24:AV24)</f>
        <v>5807</v>
      </c>
      <c r="AT24" s="121">
        <v>0</v>
      </c>
      <c r="AU24" s="121">
        <v>207</v>
      </c>
      <c r="AV24" s="121">
        <v>5600</v>
      </c>
      <c r="AW24" s="121">
        <v>0</v>
      </c>
      <c r="AX24" s="121">
        <f>SUM(AY24:BB24)</f>
        <v>37012</v>
      </c>
      <c r="AY24" s="121">
        <v>23430</v>
      </c>
      <c r="AZ24" s="121">
        <v>0</v>
      </c>
      <c r="BA24" s="121">
        <v>12431</v>
      </c>
      <c r="BB24" s="121">
        <v>1151</v>
      </c>
      <c r="BC24" s="121">
        <v>143682</v>
      </c>
      <c r="BD24" s="121">
        <v>0</v>
      </c>
      <c r="BE24" s="121">
        <v>657</v>
      </c>
      <c r="BF24" s="121">
        <f>SUM(AE24,+AM24,+BE24)</f>
        <v>66424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191</v>
      </c>
      <c r="BP24" s="121">
        <f>SUM(BQ24:BT24)</f>
        <v>191</v>
      </c>
      <c r="BQ24" s="121">
        <v>191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51112</v>
      </c>
      <c r="CF24" s="121">
        <v>0</v>
      </c>
      <c r="CG24" s="121">
        <v>0</v>
      </c>
      <c r="CH24" s="121">
        <f>SUM(BG24,+BO24,+CG24)</f>
        <v>191</v>
      </c>
      <c r="CI24" s="121">
        <f>SUM(AE24,+BG24)</f>
        <v>12095</v>
      </c>
      <c r="CJ24" s="121">
        <f>SUM(AF24,+BH24)</f>
        <v>12095</v>
      </c>
      <c r="CK24" s="121">
        <f>SUM(AG24,+BI24)</f>
        <v>0</v>
      </c>
      <c r="CL24" s="121">
        <f>SUM(AH24,+BJ24)</f>
        <v>0</v>
      </c>
      <c r="CM24" s="121">
        <f>SUM(AI24,+BK24)</f>
        <v>12095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53863</v>
      </c>
      <c r="CR24" s="121">
        <f>SUM(AN24,+BP24)</f>
        <v>11044</v>
      </c>
      <c r="CS24" s="121">
        <f>SUM(AO24,+BQ24)</f>
        <v>11044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5807</v>
      </c>
      <c r="CX24" s="121">
        <f>SUM(AT24,+BV24)</f>
        <v>0</v>
      </c>
      <c r="CY24" s="121">
        <f>SUM(AU24,+BW24)</f>
        <v>207</v>
      </c>
      <c r="CZ24" s="121">
        <f>SUM(AV24,+BX24)</f>
        <v>5600</v>
      </c>
      <c r="DA24" s="121">
        <f>SUM(AW24,+BY24)</f>
        <v>0</v>
      </c>
      <c r="DB24" s="121">
        <f>SUM(AX24,+BZ24)</f>
        <v>37012</v>
      </c>
      <c r="DC24" s="121">
        <f>SUM(AY24,+CA24)</f>
        <v>23430</v>
      </c>
      <c r="DD24" s="121">
        <f>SUM(AZ24,+CB24)</f>
        <v>0</v>
      </c>
      <c r="DE24" s="121">
        <f>SUM(BA24,+CC24)</f>
        <v>12431</v>
      </c>
      <c r="DF24" s="121">
        <f>SUM(BB24,+CD24)</f>
        <v>1151</v>
      </c>
      <c r="DG24" s="121">
        <f>SUM(BC24,+CE24)</f>
        <v>194794</v>
      </c>
      <c r="DH24" s="121">
        <f>SUM(BD24,+CF24)</f>
        <v>0</v>
      </c>
      <c r="DI24" s="121">
        <f>SUM(BE24,+CG24)</f>
        <v>657</v>
      </c>
      <c r="DJ24" s="121">
        <f>SUM(BF24,+CH24)</f>
        <v>66615</v>
      </c>
    </row>
    <row r="25" spans="1:114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400977</v>
      </c>
      <c r="E25" s="121">
        <f>SUM(F25:I25,K25)</f>
        <v>501</v>
      </c>
      <c r="F25" s="121">
        <v>0</v>
      </c>
      <c r="G25" s="121">
        <v>0</v>
      </c>
      <c r="H25" s="121">
        <v>0</v>
      </c>
      <c r="I25" s="121">
        <v>501</v>
      </c>
      <c r="J25" s="122" t="s">
        <v>423</v>
      </c>
      <c r="K25" s="121">
        <v>0</v>
      </c>
      <c r="L25" s="121">
        <v>400476</v>
      </c>
      <c r="M25" s="121">
        <f>SUM(N25,+U25)</f>
        <v>127851</v>
      </c>
      <c r="N25" s="121">
        <f>SUM(O25:R25,T25)</f>
        <v>44388</v>
      </c>
      <c r="O25" s="121">
        <v>0</v>
      </c>
      <c r="P25" s="121">
        <v>0</v>
      </c>
      <c r="Q25" s="121">
        <v>0</v>
      </c>
      <c r="R25" s="121">
        <v>3817</v>
      </c>
      <c r="S25" s="122" t="s">
        <v>423</v>
      </c>
      <c r="T25" s="121">
        <v>40571</v>
      </c>
      <c r="U25" s="121">
        <v>83463</v>
      </c>
      <c r="V25" s="121">
        <f>+SUM(D25,M25)</f>
        <v>528828</v>
      </c>
      <c r="W25" s="121">
        <f>+SUM(E25,N25)</f>
        <v>44889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4318</v>
      </c>
      <c r="AB25" s="122" t="str">
        <f>IF(+SUM(J25,S25)=0,"-",+SUM(J25,S25))</f>
        <v>-</v>
      </c>
      <c r="AC25" s="121">
        <f>+SUM(K25,T25)</f>
        <v>40571</v>
      </c>
      <c r="AD25" s="121">
        <f>+SUM(L25,U25)</f>
        <v>483939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10984</v>
      </c>
      <c r="AN25" s="121">
        <f>SUM(AO25:AR25)</f>
        <v>9483</v>
      </c>
      <c r="AO25" s="121">
        <v>6707</v>
      </c>
      <c r="AP25" s="121">
        <v>0</v>
      </c>
      <c r="AQ25" s="121">
        <v>2776</v>
      </c>
      <c r="AR25" s="121">
        <v>0</v>
      </c>
      <c r="AS25" s="121">
        <f>SUM(AT25:AV25)</f>
        <v>1501</v>
      </c>
      <c r="AT25" s="121">
        <v>0</v>
      </c>
      <c r="AU25" s="121">
        <v>1501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389993</v>
      </c>
      <c r="BD25" s="121">
        <v>0</v>
      </c>
      <c r="BE25" s="121">
        <v>0</v>
      </c>
      <c r="BF25" s="121">
        <f>SUM(AE25,+AM25,+BE25)</f>
        <v>10984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127851</v>
      </c>
      <c r="BP25" s="121">
        <f>SUM(BQ25:BT25)</f>
        <v>4482</v>
      </c>
      <c r="BQ25" s="121">
        <v>4482</v>
      </c>
      <c r="BR25" s="121">
        <v>0</v>
      </c>
      <c r="BS25" s="121">
        <v>0</v>
      </c>
      <c r="BT25" s="121">
        <v>0</v>
      </c>
      <c r="BU25" s="121">
        <f>SUM(BV25:BX25)</f>
        <v>27884</v>
      </c>
      <c r="BV25" s="121">
        <v>0</v>
      </c>
      <c r="BW25" s="121">
        <v>27884</v>
      </c>
      <c r="BX25" s="121">
        <v>0</v>
      </c>
      <c r="BY25" s="121">
        <v>0</v>
      </c>
      <c r="BZ25" s="121">
        <f>SUM(CA25:CD25)</f>
        <v>95485</v>
      </c>
      <c r="CA25" s="121">
        <v>0</v>
      </c>
      <c r="CB25" s="121">
        <v>95485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127851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138835</v>
      </c>
      <c r="CR25" s="121">
        <f>SUM(AN25,+BP25)</f>
        <v>13965</v>
      </c>
      <c r="CS25" s="121">
        <f>SUM(AO25,+BQ25)</f>
        <v>11189</v>
      </c>
      <c r="CT25" s="121">
        <f>SUM(AP25,+BR25)</f>
        <v>0</v>
      </c>
      <c r="CU25" s="121">
        <f>SUM(AQ25,+BS25)</f>
        <v>2776</v>
      </c>
      <c r="CV25" s="121">
        <f>SUM(AR25,+BT25)</f>
        <v>0</v>
      </c>
      <c r="CW25" s="121">
        <f>SUM(AS25,+BU25)</f>
        <v>29385</v>
      </c>
      <c r="CX25" s="121">
        <f>SUM(AT25,+BV25)</f>
        <v>0</v>
      </c>
      <c r="CY25" s="121">
        <f>SUM(AU25,+BW25)</f>
        <v>29385</v>
      </c>
      <c r="CZ25" s="121">
        <f>SUM(AV25,+BX25)</f>
        <v>0</v>
      </c>
      <c r="DA25" s="121">
        <f>SUM(AW25,+BY25)</f>
        <v>0</v>
      </c>
      <c r="DB25" s="121">
        <f>SUM(AX25,+BZ25)</f>
        <v>95485</v>
      </c>
      <c r="DC25" s="121">
        <f>SUM(AY25,+CA25)</f>
        <v>0</v>
      </c>
      <c r="DD25" s="121">
        <f>SUM(AZ25,+CB25)</f>
        <v>95485</v>
      </c>
      <c r="DE25" s="121">
        <f>SUM(BA25,+CC25)</f>
        <v>0</v>
      </c>
      <c r="DF25" s="121">
        <f>SUM(BB25,+CD25)</f>
        <v>0</v>
      </c>
      <c r="DG25" s="121">
        <f>SUM(BC25,+CE25)</f>
        <v>389993</v>
      </c>
      <c r="DH25" s="121">
        <f>SUM(BD25,+CF25)</f>
        <v>0</v>
      </c>
      <c r="DI25" s="121">
        <f>SUM(BE25,+CG25)</f>
        <v>0</v>
      </c>
      <c r="DJ25" s="121">
        <f>SUM(BF25,+CH25)</f>
        <v>138835</v>
      </c>
    </row>
    <row r="26" spans="1:114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348384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348384</v>
      </c>
      <c r="M26" s="121">
        <f>SUM(N26,+U26)</f>
        <v>49164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49164</v>
      </c>
      <c r="V26" s="121">
        <f>+SUM(D26,M26)</f>
        <v>397548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397548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11593</v>
      </c>
      <c r="AN26" s="121">
        <f>SUM(AO26:AR26)</f>
        <v>11593</v>
      </c>
      <c r="AO26" s="121">
        <v>11593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336791</v>
      </c>
      <c r="BD26" s="121">
        <v>0</v>
      </c>
      <c r="BE26" s="121">
        <v>0</v>
      </c>
      <c r="BF26" s="121">
        <f>SUM(AE26,+AM26,+BE26)</f>
        <v>11593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49164</v>
      </c>
      <c r="BP26" s="121">
        <f>SUM(BQ26:BT26)</f>
        <v>8592</v>
      </c>
      <c r="BQ26" s="121">
        <v>8592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40572</v>
      </c>
      <c r="CA26" s="121">
        <v>0</v>
      </c>
      <c r="CB26" s="121">
        <v>40572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49164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60757</v>
      </c>
      <c r="CR26" s="121">
        <f>SUM(AN26,+BP26)</f>
        <v>20185</v>
      </c>
      <c r="CS26" s="121">
        <f>SUM(AO26,+BQ26)</f>
        <v>20185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40572</v>
      </c>
      <c r="DC26" s="121">
        <f>SUM(AY26,+CA26)</f>
        <v>0</v>
      </c>
      <c r="DD26" s="121">
        <f>SUM(AZ26,+CB26)</f>
        <v>40572</v>
      </c>
      <c r="DE26" s="121">
        <f>SUM(BA26,+CC26)</f>
        <v>0</v>
      </c>
      <c r="DF26" s="121">
        <f>SUM(BB26,+CD26)</f>
        <v>0</v>
      </c>
      <c r="DG26" s="121">
        <f>SUM(BC26,+CE26)</f>
        <v>336791</v>
      </c>
      <c r="DH26" s="121">
        <f>SUM(BD26,+CF26)</f>
        <v>0</v>
      </c>
      <c r="DI26" s="121">
        <f>SUM(BE26,+CG26)</f>
        <v>0</v>
      </c>
      <c r="DJ26" s="121">
        <f>SUM(BF26,+CH26)</f>
        <v>60757</v>
      </c>
    </row>
    <row r="27" spans="1:114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65084</v>
      </c>
      <c r="E27" s="121">
        <f>SUM(F27:I27,K27)</f>
        <v>1584</v>
      </c>
      <c r="F27" s="121">
        <v>594</v>
      </c>
      <c r="G27" s="121">
        <v>0</v>
      </c>
      <c r="H27" s="121">
        <v>0</v>
      </c>
      <c r="I27" s="121">
        <v>15</v>
      </c>
      <c r="J27" s="122" t="s">
        <v>423</v>
      </c>
      <c r="K27" s="121">
        <v>975</v>
      </c>
      <c r="L27" s="121">
        <v>63500</v>
      </c>
      <c r="M27" s="121">
        <f>SUM(N27,+U27)</f>
        <v>31263</v>
      </c>
      <c r="N27" s="121">
        <f>SUM(O27:R27,T27)</f>
        <v>4511</v>
      </c>
      <c r="O27" s="121">
        <v>0</v>
      </c>
      <c r="P27" s="121">
        <v>0</v>
      </c>
      <c r="Q27" s="121">
        <v>0</v>
      </c>
      <c r="R27" s="121">
        <v>4511</v>
      </c>
      <c r="S27" s="122" t="s">
        <v>423</v>
      </c>
      <c r="T27" s="121">
        <v>0</v>
      </c>
      <c r="U27" s="121">
        <v>26752</v>
      </c>
      <c r="V27" s="121">
        <f>+SUM(D27,M27)</f>
        <v>96347</v>
      </c>
      <c r="W27" s="121">
        <f>+SUM(E27,N27)</f>
        <v>6095</v>
      </c>
      <c r="X27" s="121">
        <f>+SUM(F27,O27)</f>
        <v>594</v>
      </c>
      <c r="Y27" s="121">
        <f>+SUM(G27,P27)</f>
        <v>0</v>
      </c>
      <c r="Z27" s="121">
        <f>+SUM(H27,Q27)</f>
        <v>0</v>
      </c>
      <c r="AA27" s="121">
        <f>+SUM(I27,R27)</f>
        <v>4526</v>
      </c>
      <c r="AB27" s="122" t="str">
        <f>IF(+SUM(J27,S27)=0,"-",+SUM(J27,S27))</f>
        <v>-</v>
      </c>
      <c r="AC27" s="121">
        <f>+SUM(K27,T27)</f>
        <v>975</v>
      </c>
      <c r="AD27" s="121">
        <f>+SUM(L27,U27)</f>
        <v>90252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4107</v>
      </c>
      <c r="AM27" s="121">
        <f>SUM(AN27,AS27,AW27,AX27,BD27)</f>
        <v>46734</v>
      </c>
      <c r="AN27" s="121">
        <f>SUM(AO27:AR27)</f>
        <v>3598</v>
      </c>
      <c r="AO27" s="121">
        <v>3598</v>
      </c>
      <c r="AP27" s="121">
        <v>0</v>
      </c>
      <c r="AQ27" s="121">
        <v>0</v>
      </c>
      <c r="AR27" s="121">
        <v>0</v>
      </c>
      <c r="AS27" s="121">
        <f>SUM(AT27:AV27)</f>
        <v>4010</v>
      </c>
      <c r="AT27" s="121">
        <v>1698</v>
      </c>
      <c r="AU27" s="121">
        <v>1627</v>
      </c>
      <c r="AV27" s="121">
        <v>685</v>
      </c>
      <c r="AW27" s="121">
        <v>0</v>
      </c>
      <c r="AX27" s="121">
        <f>SUM(AY27:BB27)</f>
        <v>39126</v>
      </c>
      <c r="AY27" s="121">
        <v>28675</v>
      </c>
      <c r="AZ27" s="121">
        <v>5335</v>
      </c>
      <c r="BA27" s="121">
        <v>5116</v>
      </c>
      <c r="BB27" s="121">
        <v>0</v>
      </c>
      <c r="BC27" s="121">
        <v>14243</v>
      </c>
      <c r="BD27" s="121">
        <v>0</v>
      </c>
      <c r="BE27" s="121">
        <v>0</v>
      </c>
      <c r="BF27" s="121">
        <f>SUM(AE27,+AM27,+BE27)</f>
        <v>46734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8109</v>
      </c>
      <c r="BP27" s="121">
        <f>SUM(BQ27:BT27)</f>
        <v>3598</v>
      </c>
      <c r="BQ27" s="121">
        <v>3598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4511</v>
      </c>
      <c r="CA27" s="121">
        <v>4511</v>
      </c>
      <c r="CB27" s="121">
        <v>0</v>
      </c>
      <c r="CC27" s="121">
        <v>0</v>
      </c>
      <c r="CD27" s="121">
        <v>0</v>
      </c>
      <c r="CE27" s="121">
        <v>23154</v>
      </c>
      <c r="CF27" s="121">
        <v>0</v>
      </c>
      <c r="CG27" s="121">
        <v>0</v>
      </c>
      <c r="CH27" s="121">
        <f>SUM(BG27,+BO27,+CG27)</f>
        <v>8109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4107</v>
      </c>
      <c r="CQ27" s="121">
        <f>SUM(AM27,+BO27)</f>
        <v>54843</v>
      </c>
      <c r="CR27" s="121">
        <f>SUM(AN27,+BP27)</f>
        <v>7196</v>
      </c>
      <c r="CS27" s="121">
        <f>SUM(AO27,+BQ27)</f>
        <v>7196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4010</v>
      </c>
      <c r="CX27" s="121">
        <f>SUM(AT27,+BV27)</f>
        <v>1698</v>
      </c>
      <c r="CY27" s="121">
        <f>SUM(AU27,+BW27)</f>
        <v>1627</v>
      </c>
      <c r="CZ27" s="121">
        <f>SUM(AV27,+BX27)</f>
        <v>685</v>
      </c>
      <c r="DA27" s="121">
        <f>SUM(AW27,+BY27)</f>
        <v>0</v>
      </c>
      <c r="DB27" s="121">
        <f>SUM(AX27,+BZ27)</f>
        <v>43637</v>
      </c>
      <c r="DC27" s="121">
        <f>SUM(AY27,+CA27)</f>
        <v>33186</v>
      </c>
      <c r="DD27" s="121">
        <f>SUM(AZ27,+CB27)</f>
        <v>5335</v>
      </c>
      <c r="DE27" s="121">
        <f>SUM(BA27,+CC27)</f>
        <v>5116</v>
      </c>
      <c r="DF27" s="121">
        <f>SUM(BB27,+CD27)</f>
        <v>0</v>
      </c>
      <c r="DG27" s="121">
        <f>SUM(BC27,+CE27)</f>
        <v>37397</v>
      </c>
      <c r="DH27" s="121">
        <f>SUM(BD27,+CF27)</f>
        <v>0</v>
      </c>
      <c r="DI27" s="121">
        <f>SUM(BE27,+CG27)</f>
        <v>0</v>
      </c>
      <c r="DJ27" s="121">
        <f>SUM(BF27,+CH27)</f>
        <v>54843</v>
      </c>
    </row>
    <row r="28" spans="1:114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119820</v>
      </c>
      <c r="E28" s="121">
        <f>SUM(F28:I28,K28)</f>
        <v>516</v>
      </c>
      <c r="F28" s="121">
        <v>0</v>
      </c>
      <c r="G28" s="121">
        <v>0</v>
      </c>
      <c r="H28" s="121">
        <v>0</v>
      </c>
      <c r="I28" s="121">
        <v>63</v>
      </c>
      <c r="J28" s="122" t="s">
        <v>423</v>
      </c>
      <c r="K28" s="121">
        <v>453</v>
      </c>
      <c r="L28" s="121">
        <v>119304</v>
      </c>
      <c r="M28" s="121">
        <f>SUM(N28,+U28)</f>
        <v>25198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25198</v>
      </c>
      <c r="V28" s="121">
        <f>+SUM(D28,M28)</f>
        <v>145018</v>
      </c>
      <c r="W28" s="121">
        <f>+SUM(E28,N28)</f>
        <v>516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63</v>
      </c>
      <c r="AB28" s="122" t="str">
        <f>IF(+SUM(J28,S28)=0,"-",+SUM(J28,S28))</f>
        <v>-</v>
      </c>
      <c r="AC28" s="121">
        <f>+SUM(K28,T28)</f>
        <v>453</v>
      </c>
      <c r="AD28" s="121">
        <f>+SUM(L28,U28)</f>
        <v>144502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76389</v>
      </c>
      <c r="AN28" s="121">
        <f>SUM(AO28:AR28)</f>
        <v>16888</v>
      </c>
      <c r="AO28" s="121">
        <v>16888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59501</v>
      </c>
      <c r="AY28" s="121">
        <v>53988</v>
      </c>
      <c r="AZ28" s="121">
        <v>4131</v>
      </c>
      <c r="BA28" s="121">
        <v>1382</v>
      </c>
      <c r="BB28" s="121">
        <v>0</v>
      </c>
      <c r="BC28" s="121">
        <v>43431</v>
      </c>
      <c r="BD28" s="121">
        <v>0</v>
      </c>
      <c r="BE28" s="121">
        <v>0</v>
      </c>
      <c r="BF28" s="121">
        <f>SUM(AE28,+AM28,+BE28)</f>
        <v>76389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626</v>
      </c>
      <c r="BP28" s="121">
        <f>SUM(BQ28:BT28)</f>
        <v>626</v>
      </c>
      <c r="BQ28" s="121">
        <v>626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24572</v>
      </c>
      <c r="CF28" s="121">
        <v>0</v>
      </c>
      <c r="CG28" s="121">
        <v>0</v>
      </c>
      <c r="CH28" s="121">
        <f>SUM(BG28,+BO28,+CG28)</f>
        <v>626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77015</v>
      </c>
      <c r="CR28" s="121">
        <f>SUM(AN28,+BP28)</f>
        <v>17514</v>
      </c>
      <c r="CS28" s="121">
        <f>SUM(AO28,+BQ28)</f>
        <v>17514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59501</v>
      </c>
      <c r="DC28" s="121">
        <f>SUM(AY28,+CA28)</f>
        <v>53988</v>
      </c>
      <c r="DD28" s="121">
        <f>SUM(AZ28,+CB28)</f>
        <v>4131</v>
      </c>
      <c r="DE28" s="121">
        <f>SUM(BA28,+CC28)</f>
        <v>1382</v>
      </c>
      <c r="DF28" s="121">
        <f>SUM(BB28,+CD28)</f>
        <v>0</v>
      </c>
      <c r="DG28" s="121">
        <f>SUM(BC28,+CE28)</f>
        <v>68003</v>
      </c>
      <c r="DH28" s="121">
        <f>SUM(BD28,+CF28)</f>
        <v>0</v>
      </c>
      <c r="DI28" s="121">
        <f>SUM(BE28,+CG28)</f>
        <v>0</v>
      </c>
      <c r="DJ28" s="121">
        <f>SUM(BF28,+CH28)</f>
        <v>77015</v>
      </c>
    </row>
    <row r="29" spans="1:114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110513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423</v>
      </c>
      <c r="K29" s="121">
        <v>0</v>
      </c>
      <c r="L29" s="121">
        <v>110513</v>
      </c>
      <c r="M29" s="121">
        <f>SUM(N29,+U29)</f>
        <v>19379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19379</v>
      </c>
      <c r="V29" s="121">
        <f>+SUM(D29,M29)</f>
        <v>129892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129892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110513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19379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129892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89053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423</v>
      </c>
      <c r="K30" s="121">
        <v>0</v>
      </c>
      <c r="L30" s="121">
        <v>89053</v>
      </c>
      <c r="M30" s="121">
        <f>SUM(N30,+U30)</f>
        <v>15206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15206</v>
      </c>
      <c r="V30" s="121">
        <f>+SUM(D30,M30)</f>
        <v>104259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104259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2006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87047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15206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2006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102253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208706</v>
      </c>
      <c r="E31" s="121">
        <f>SUM(F31:I31,K31)</f>
        <v>14672</v>
      </c>
      <c r="F31" s="121">
        <v>118</v>
      </c>
      <c r="G31" s="121">
        <v>0</v>
      </c>
      <c r="H31" s="121">
        <v>0</v>
      </c>
      <c r="I31" s="121">
        <v>1265</v>
      </c>
      <c r="J31" s="122" t="s">
        <v>423</v>
      </c>
      <c r="K31" s="121">
        <v>13289</v>
      </c>
      <c r="L31" s="121">
        <v>194034</v>
      </c>
      <c r="M31" s="121">
        <f>SUM(N31,+U31)</f>
        <v>77608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77608</v>
      </c>
      <c r="V31" s="121">
        <f>+SUM(D31,M31)</f>
        <v>286314</v>
      </c>
      <c r="W31" s="121">
        <f>+SUM(E31,N31)</f>
        <v>14672</v>
      </c>
      <c r="X31" s="121">
        <f>+SUM(F31,O31)</f>
        <v>118</v>
      </c>
      <c r="Y31" s="121">
        <f>+SUM(G31,P31)</f>
        <v>0</v>
      </c>
      <c r="Z31" s="121">
        <f>+SUM(H31,Q31)</f>
        <v>0</v>
      </c>
      <c r="AA31" s="121">
        <f>+SUM(I31,R31)</f>
        <v>1265</v>
      </c>
      <c r="AB31" s="122" t="str">
        <f>IF(+SUM(J31,S31)=0,"-",+SUM(J31,S31))</f>
        <v>-</v>
      </c>
      <c r="AC31" s="121">
        <f>+SUM(K31,T31)</f>
        <v>13289</v>
      </c>
      <c r="AD31" s="121">
        <f>+SUM(L31,U31)</f>
        <v>271642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110645</v>
      </c>
      <c r="AN31" s="121">
        <f>SUM(AO31:AR31)</f>
        <v>38913</v>
      </c>
      <c r="AO31" s="121">
        <v>11110</v>
      </c>
      <c r="AP31" s="121">
        <v>0</v>
      </c>
      <c r="AQ31" s="121">
        <v>24697</v>
      </c>
      <c r="AR31" s="121">
        <v>3106</v>
      </c>
      <c r="AS31" s="121">
        <f>SUM(AT31:AV31)</f>
        <v>71732</v>
      </c>
      <c r="AT31" s="121">
        <v>53925</v>
      </c>
      <c r="AU31" s="121">
        <v>11261</v>
      </c>
      <c r="AV31" s="121">
        <v>6546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98061</v>
      </c>
      <c r="BD31" s="121">
        <v>0</v>
      </c>
      <c r="BE31" s="121">
        <v>0</v>
      </c>
      <c r="BF31" s="121">
        <f>SUM(AE31,+AM31,+BE31)</f>
        <v>110645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77608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110645</v>
      </c>
      <c r="CR31" s="121">
        <f>SUM(AN31,+BP31)</f>
        <v>38913</v>
      </c>
      <c r="CS31" s="121">
        <f>SUM(AO31,+BQ31)</f>
        <v>11110</v>
      </c>
      <c r="CT31" s="121">
        <f>SUM(AP31,+BR31)</f>
        <v>0</v>
      </c>
      <c r="CU31" s="121">
        <f>SUM(AQ31,+BS31)</f>
        <v>24697</v>
      </c>
      <c r="CV31" s="121">
        <f>SUM(AR31,+BT31)</f>
        <v>3106</v>
      </c>
      <c r="CW31" s="121">
        <f>SUM(AS31,+BU31)</f>
        <v>71732</v>
      </c>
      <c r="CX31" s="121">
        <f>SUM(AT31,+BV31)</f>
        <v>53925</v>
      </c>
      <c r="CY31" s="121">
        <f>SUM(AU31,+BW31)</f>
        <v>11261</v>
      </c>
      <c r="CZ31" s="121">
        <f>SUM(AV31,+BX31)</f>
        <v>6546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175669</v>
      </c>
      <c r="DH31" s="121">
        <f>SUM(BD31,+CF31)</f>
        <v>0</v>
      </c>
      <c r="DI31" s="121">
        <f>SUM(BE31,+CG31)</f>
        <v>0</v>
      </c>
      <c r="DJ31" s="121">
        <f>SUM(BF31,+CH31)</f>
        <v>110645</v>
      </c>
    </row>
    <row r="32" spans="1:114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160081</v>
      </c>
      <c r="E32" s="121">
        <f>SUM(F32:I32,K32)</f>
        <v>3800</v>
      </c>
      <c r="F32" s="121">
        <v>0</v>
      </c>
      <c r="G32" s="121">
        <v>0</v>
      </c>
      <c r="H32" s="121">
        <v>3800</v>
      </c>
      <c r="I32" s="121">
        <v>0</v>
      </c>
      <c r="J32" s="122" t="s">
        <v>423</v>
      </c>
      <c r="K32" s="121">
        <v>0</v>
      </c>
      <c r="L32" s="121">
        <v>156281</v>
      </c>
      <c r="M32" s="121">
        <f>SUM(N32,+U32)</f>
        <v>46429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423</v>
      </c>
      <c r="T32" s="121">
        <v>0</v>
      </c>
      <c r="U32" s="121">
        <v>46429</v>
      </c>
      <c r="V32" s="121">
        <f>+SUM(D32,M32)</f>
        <v>206510</v>
      </c>
      <c r="W32" s="121">
        <f>+SUM(E32,N32)</f>
        <v>3800</v>
      </c>
      <c r="X32" s="121">
        <f>+SUM(F32,O32)</f>
        <v>0</v>
      </c>
      <c r="Y32" s="121">
        <f>+SUM(G32,P32)</f>
        <v>0</v>
      </c>
      <c r="Z32" s="121">
        <f>+SUM(H32,Q32)</f>
        <v>3800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202710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528</v>
      </c>
      <c r="AM32" s="121">
        <f>SUM(AN32,AS32,AW32,AX32,BD32)</f>
        <v>14771</v>
      </c>
      <c r="AN32" s="121">
        <f>SUM(AO32:AR32)</f>
        <v>14771</v>
      </c>
      <c r="AO32" s="121">
        <v>14771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144782</v>
      </c>
      <c r="BD32" s="121">
        <v>0</v>
      </c>
      <c r="BE32" s="121">
        <v>0</v>
      </c>
      <c r="BF32" s="121">
        <f>SUM(AE32,+AM32,+BE32)</f>
        <v>14771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2625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43804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3153</v>
      </c>
      <c r="CQ32" s="121">
        <f>SUM(AM32,+BO32)</f>
        <v>14771</v>
      </c>
      <c r="CR32" s="121">
        <f>SUM(AN32,+BP32)</f>
        <v>14771</v>
      </c>
      <c r="CS32" s="121">
        <f>SUM(AO32,+BQ32)</f>
        <v>14771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188586</v>
      </c>
      <c r="DH32" s="121">
        <f>SUM(BD32,+CF32)</f>
        <v>0</v>
      </c>
      <c r="DI32" s="121">
        <f>SUM(BE32,+CG32)</f>
        <v>0</v>
      </c>
      <c r="DJ32" s="121">
        <f>SUM(BF32,+CH32)</f>
        <v>14771</v>
      </c>
    </row>
    <row r="33" spans="1:114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134598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423</v>
      </c>
      <c r="K33" s="121">
        <v>0</v>
      </c>
      <c r="L33" s="121">
        <v>134598</v>
      </c>
      <c r="M33" s="121">
        <f>SUM(N33,+U33)</f>
        <v>28547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28547</v>
      </c>
      <c r="V33" s="121">
        <f>+SUM(D33,M33)</f>
        <v>163145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163145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362</v>
      </c>
      <c r="AM33" s="121">
        <f>SUM(AN33,AS33,AW33,AX33,BD33)</f>
        <v>6914</v>
      </c>
      <c r="AN33" s="121">
        <f>SUM(AO33:AR33)</f>
        <v>6914</v>
      </c>
      <c r="AO33" s="121">
        <v>6914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127322</v>
      </c>
      <c r="BD33" s="121">
        <v>0</v>
      </c>
      <c r="BE33" s="121">
        <v>0</v>
      </c>
      <c r="BF33" s="121">
        <f>SUM(AE33,+AM33,+BE33)</f>
        <v>6914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1567</v>
      </c>
      <c r="BO33" s="121">
        <f>SUM(BP33,BU33,BY33,BZ33,CF33)</f>
        <v>949</v>
      </c>
      <c r="BP33" s="121">
        <f>SUM(BQ33:BT33)</f>
        <v>949</v>
      </c>
      <c r="BQ33" s="121">
        <v>949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26031</v>
      </c>
      <c r="CF33" s="121">
        <v>0</v>
      </c>
      <c r="CG33" s="121">
        <v>0</v>
      </c>
      <c r="CH33" s="121">
        <f>SUM(BG33,+BO33,+CG33)</f>
        <v>949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1929</v>
      </c>
      <c r="CQ33" s="121">
        <f>SUM(AM33,+BO33)</f>
        <v>7863</v>
      </c>
      <c r="CR33" s="121">
        <f>SUM(AN33,+BP33)</f>
        <v>7863</v>
      </c>
      <c r="CS33" s="121">
        <f>SUM(AO33,+BQ33)</f>
        <v>7863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153353</v>
      </c>
      <c r="DH33" s="121">
        <f>SUM(BD33,+CF33)</f>
        <v>0</v>
      </c>
      <c r="DI33" s="121">
        <f>SUM(BE33,+CG33)</f>
        <v>0</v>
      </c>
      <c r="DJ33" s="121">
        <f>SUM(BF33,+CH33)</f>
        <v>7863</v>
      </c>
    </row>
    <row r="34" spans="1:114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49669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423</v>
      </c>
      <c r="K34" s="121">
        <v>0</v>
      </c>
      <c r="L34" s="121">
        <v>49669</v>
      </c>
      <c r="M34" s="121">
        <f>SUM(N34,+U34)</f>
        <v>14185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14185</v>
      </c>
      <c r="V34" s="121">
        <f>+SUM(D34,M34)</f>
        <v>63854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63854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197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49472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797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13388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994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62860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35796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423</v>
      </c>
      <c r="K35" s="121">
        <v>0</v>
      </c>
      <c r="L35" s="121">
        <v>35796</v>
      </c>
      <c r="M35" s="121">
        <f>SUM(N35,+U35)</f>
        <v>133805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133805</v>
      </c>
      <c r="V35" s="121">
        <f>+SUM(D35,M35)</f>
        <v>169601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169601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1832</v>
      </c>
      <c r="AN35" s="121">
        <f>SUM(AO35:AR35)</f>
        <v>1832</v>
      </c>
      <c r="AO35" s="121">
        <v>1832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33964</v>
      </c>
      <c r="BD35" s="121">
        <v>0</v>
      </c>
      <c r="BE35" s="121">
        <v>0</v>
      </c>
      <c r="BF35" s="121">
        <f>SUM(AE35,+AM35,+BE35)</f>
        <v>1832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115305</v>
      </c>
      <c r="BO35" s="121">
        <f>SUM(BP35,BU35,BY35,BZ35,CF35)</f>
        <v>1833</v>
      </c>
      <c r="BP35" s="121">
        <f>SUM(BQ35:BT35)</f>
        <v>1833</v>
      </c>
      <c r="BQ35" s="121">
        <v>1833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16667</v>
      </c>
      <c r="CF35" s="121">
        <v>0</v>
      </c>
      <c r="CG35" s="121">
        <v>0</v>
      </c>
      <c r="CH35" s="121">
        <f>SUM(BG35,+BO35,+CG35)</f>
        <v>1833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115305</v>
      </c>
      <c r="CQ35" s="121">
        <f>SUM(AM35,+BO35)</f>
        <v>3665</v>
      </c>
      <c r="CR35" s="121">
        <f>SUM(AN35,+BP35)</f>
        <v>3665</v>
      </c>
      <c r="CS35" s="121">
        <f>SUM(AO35,+BQ35)</f>
        <v>3665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50631</v>
      </c>
      <c r="DH35" s="121">
        <f>SUM(BD35,+CF35)</f>
        <v>0</v>
      </c>
      <c r="DI35" s="121">
        <f>SUM(BE35,+CG35)</f>
        <v>0</v>
      </c>
      <c r="DJ35" s="121">
        <f>SUM(BF35,+CH35)</f>
        <v>3665</v>
      </c>
    </row>
    <row r="36" spans="1:114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116512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116512</v>
      </c>
      <c r="M36" s="121">
        <f>SUM(N36,+U36)</f>
        <v>40713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40713</v>
      </c>
      <c r="V36" s="121">
        <f>+SUM(D36,M36)</f>
        <v>157225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157225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48328</v>
      </c>
      <c r="AN36" s="121">
        <f>SUM(AO36:AR36)</f>
        <v>31449</v>
      </c>
      <c r="AO36" s="121">
        <v>2841</v>
      </c>
      <c r="AP36" s="121">
        <v>28608</v>
      </c>
      <c r="AQ36" s="121">
        <v>0</v>
      </c>
      <c r="AR36" s="121">
        <v>0</v>
      </c>
      <c r="AS36" s="121">
        <f>SUM(AT36:AV36)</f>
        <v>8892</v>
      </c>
      <c r="AT36" s="121">
        <v>8892</v>
      </c>
      <c r="AU36" s="121">
        <v>0</v>
      </c>
      <c r="AV36" s="121">
        <v>0</v>
      </c>
      <c r="AW36" s="121">
        <v>7987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68184</v>
      </c>
      <c r="BD36" s="121">
        <v>0</v>
      </c>
      <c r="BE36" s="121">
        <v>0</v>
      </c>
      <c r="BF36" s="121">
        <f>SUM(AE36,+AM36,+BE36)</f>
        <v>48328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40713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48328</v>
      </c>
      <c r="CR36" s="121">
        <f>SUM(AN36,+BP36)</f>
        <v>31449</v>
      </c>
      <c r="CS36" s="121">
        <f>SUM(AO36,+BQ36)</f>
        <v>2841</v>
      </c>
      <c r="CT36" s="121">
        <f>SUM(AP36,+BR36)</f>
        <v>28608</v>
      </c>
      <c r="CU36" s="121">
        <f>SUM(AQ36,+BS36)</f>
        <v>0</v>
      </c>
      <c r="CV36" s="121">
        <f>SUM(AR36,+BT36)</f>
        <v>0</v>
      </c>
      <c r="CW36" s="121">
        <f>SUM(AS36,+BU36)</f>
        <v>8892</v>
      </c>
      <c r="CX36" s="121">
        <f>SUM(AT36,+BV36)</f>
        <v>8892</v>
      </c>
      <c r="CY36" s="121">
        <f>SUM(AU36,+BW36)</f>
        <v>0</v>
      </c>
      <c r="CZ36" s="121">
        <f>SUM(AV36,+BX36)</f>
        <v>0</v>
      </c>
      <c r="DA36" s="121">
        <f>SUM(AW36,+BY36)</f>
        <v>7987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108897</v>
      </c>
      <c r="DH36" s="121">
        <f>SUM(BD36,+CF36)</f>
        <v>0</v>
      </c>
      <c r="DI36" s="121">
        <f>SUM(BE36,+CG36)</f>
        <v>0</v>
      </c>
      <c r="DJ36" s="121">
        <f>SUM(BF36,+CH36)</f>
        <v>48328</v>
      </c>
    </row>
    <row r="37" spans="1:114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45910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423</v>
      </c>
      <c r="K37" s="121">
        <v>0</v>
      </c>
      <c r="L37" s="121">
        <v>45910</v>
      </c>
      <c r="M37" s="121">
        <f>SUM(N37,+U37)</f>
        <v>131543</v>
      </c>
      <c r="N37" s="121">
        <f>SUM(O37:R37,T37)</f>
        <v>61600</v>
      </c>
      <c r="O37" s="121">
        <v>0</v>
      </c>
      <c r="P37" s="121">
        <v>0</v>
      </c>
      <c r="Q37" s="121">
        <v>61600</v>
      </c>
      <c r="R37" s="121">
        <v>0</v>
      </c>
      <c r="S37" s="122" t="s">
        <v>423</v>
      </c>
      <c r="T37" s="121">
        <v>0</v>
      </c>
      <c r="U37" s="121">
        <v>69943</v>
      </c>
      <c r="V37" s="121">
        <f>+SUM(D37,M37)</f>
        <v>177453</v>
      </c>
      <c r="W37" s="121">
        <f>+SUM(E37,N37)</f>
        <v>61600</v>
      </c>
      <c r="X37" s="121">
        <f>+SUM(F37,O37)</f>
        <v>0</v>
      </c>
      <c r="Y37" s="121">
        <f>+SUM(G37,P37)</f>
        <v>0</v>
      </c>
      <c r="Z37" s="121">
        <f>+SUM(H37,Q37)</f>
        <v>61600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115853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1774</v>
      </c>
      <c r="AN37" s="121">
        <f>SUM(AO37:AR37)</f>
        <v>1774</v>
      </c>
      <c r="AO37" s="121">
        <v>1774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44136</v>
      </c>
      <c r="BD37" s="121">
        <v>0</v>
      </c>
      <c r="BE37" s="121">
        <v>0</v>
      </c>
      <c r="BF37" s="121">
        <f>SUM(AE37,+AM37,+BE37)</f>
        <v>1774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119575</v>
      </c>
      <c r="BO37" s="121">
        <f>SUM(BP37,BU37,BY37,BZ37,CF37)</f>
        <v>59</v>
      </c>
      <c r="BP37" s="121">
        <f>SUM(BQ37:BT37)</f>
        <v>59</v>
      </c>
      <c r="BQ37" s="121">
        <v>59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11909</v>
      </c>
      <c r="CF37" s="121">
        <v>0</v>
      </c>
      <c r="CG37" s="121">
        <v>0</v>
      </c>
      <c r="CH37" s="121">
        <f>SUM(BG37,+BO37,+CG37)</f>
        <v>59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119575</v>
      </c>
      <c r="CQ37" s="121">
        <f>SUM(AM37,+BO37)</f>
        <v>1833</v>
      </c>
      <c r="CR37" s="121">
        <f>SUM(AN37,+BP37)</f>
        <v>1833</v>
      </c>
      <c r="CS37" s="121">
        <f>SUM(AO37,+BQ37)</f>
        <v>1833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56045</v>
      </c>
      <c r="DH37" s="121">
        <f>SUM(BD37,+CF37)</f>
        <v>0</v>
      </c>
      <c r="DI37" s="121">
        <f>SUM(BE37,+CG37)</f>
        <v>0</v>
      </c>
      <c r="DJ37" s="121">
        <f>SUM(BF37,+CH37)</f>
        <v>1833</v>
      </c>
    </row>
    <row r="38" spans="1:114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69128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423</v>
      </c>
      <c r="K38" s="121">
        <v>0</v>
      </c>
      <c r="L38" s="121">
        <v>69128</v>
      </c>
      <c r="M38" s="121">
        <f>SUM(N38,+U38)</f>
        <v>20038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423</v>
      </c>
      <c r="T38" s="121">
        <v>0</v>
      </c>
      <c r="U38" s="121">
        <v>20038</v>
      </c>
      <c r="V38" s="121">
        <f>+SUM(D38,M38)</f>
        <v>89166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89166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20781</v>
      </c>
      <c r="AN38" s="121">
        <f>SUM(AO38:AR38)</f>
        <v>1602</v>
      </c>
      <c r="AO38" s="121">
        <v>1602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19030</v>
      </c>
      <c r="AY38" s="121">
        <v>19030</v>
      </c>
      <c r="AZ38" s="121">
        <v>0</v>
      </c>
      <c r="BA38" s="121">
        <v>0</v>
      </c>
      <c r="BB38" s="121">
        <v>0</v>
      </c>
      <c r="BC38" s="121">
        <v>48347</v>
      </c>
      <c r="BD38" s="121">
        <v>149</v>
      </c>
      <c r="BE38" s="121">
        <v>0</v>
      </c>
      <c r="BF38" s="121">
        <f>SUM(AE38,+AM38,+BE38)</f>
        <v>20781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178</v>
      </c>
      <c r="BP38" s="121">
        <f>SUM(BQ38:BT38)</f>
        <v>178</v>
      </c>
      <c r="BQ38" s="121">
        <v>178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19860</v>
      </c>
      <c r="CF38" s="121">
        <v>0</v>
      </c>
      <c r="CG38" s="121">
        <v>0</v>
      </c>
      <c r="CH38" s="121">
        <f>SUM(BG38,+BO38,+CG38)</f>
        <v>178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20959</v>
      </c>
      <c r="CR38" s="121">
        <f>SUM(AN38,+BP38)</f>
        <v>1780</v>
      </c>
      <c r="CS38" s="121">
        <f>SUM(AO38,+BQ38)</f>
        <v>1780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19030</v>
      </c>
      <c r="DC38" s="121">
        <f>SUM(AY38,+CA38)</f>
        <v>19030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68207</v>
      </c>
      <c r="DH38" s="121">
        <f>SUM(BD38,+CF38)</f>
        <v>149</v>
      </c>
      <c r="DI38" s="121">
        <f>SUM(BE38,+CG38)</f>
        <v>0</v>
      </c>
      <c r="DJ38" s="121">
        <f>SUM(BF38,+CH38)</f>
        <v>20959</v>
      </c>
    </row>
    <row r="39" spans="1:114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134166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423</v>
      </c>
      <c r="K39" s="121">
        <v>0</v>
      </c>
      <c r="L39" s="121">
        <v>134166</v>
      </c>
      <c r="M39" s="121">
        <f>SUM(N39,+U39)</f>
        <v>646346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423</v>
      </c>
      <c r="T39" s="121">
        <v>0</v>
      </c>
      <c r="U39" s="121">
        <v>646346</v>
      </c>
      <c r="V39" s="121">
        <f>+SUM(D39,M39)</f>
        <v>780512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780512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2531</v>
      </c>
      <c r="AN39" s="121">
        <f>SUM(AO39:AR39)</f>
        <v>2531</v>
      </c>
      <c r="AO39" s="121">
        <v>2531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131635</v>
      </c>
      <c r="BD39" s="121">
        <v>0</v>
      </c>
      <c r="BE39" s="121">
        <v>0</v>
      </c>
      <c r="BF39" s="121">
        <f>SUM(AE39,+AM39,+BE39)</f>
        <v>2531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591134</v>
      </c>
      <c r="BO39" s="121">
        <f>SUM(BP39,BU39,BY39,BZ39,CF39)</f>
        <v>633</v>
      </c>
      <c r="BP39" s="121">
        <f>SUM(BQ39:BT39)</f>
        <v>633</v>
      </c>
      <c r="BQ39" s="121">
        <v>633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54579</v>
      </c>
      <c r="CF39" s="121">
        <v>0</v>
      </c>
      <c r="CG39" s="121">
        <v>0</v>
      </c>
      <c r="CH39" s="121">
        <f>SUM(BG39,+BO39,+CG39)</f>
        <v>633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591134</v>
      </c>
      <c r="CQ39" s="121">
        <f>SUM(AM39,+BO39)</f>
        <v>3164</v>
      </c>
      <c r="CR39" s="121">
        <f>SUM(AN39,+BP39)</f>
        <v>3164</v>
      </c>
      <c r="CS39" s="121">
        <f>SUM(AO39,+BQ39)</f>
        <v>3164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186214</v>
      </c>
      <c r="DH39" s="121">
        <f>SUM(BD39,+CF39)</f>
        <v>0</v>
      </c>
      <c r="DI39" s="121">
        <f>SUM(BE39,+CG39)</f>
        <v>0</v>
      </c>
      <c r="DJ39" s="121">
        <f>SUM(BF39,+CH39)</f>
        <v>3164</v>
      </c>
    </row>
    <row r="40" spans="1:114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153881</v>
      </c>
      <c r="E40" s="121">
        <f>SUM(F40:I40,K40)</f>
        <v>6</v>
      </c>
      <c r="F40" s="121">
        <v>0</v>
      </c>
      <c r="G40" s="121">
        <v>0</v>
      </c>
      <c r="H40" s="121">
        <v>0</v>
      </c>
      <c r="I40" s="121">
        <v>0</v>
      </c>
      <c r="J40" s="122" t="s">
        <v>423</v>
      </c>
      <c r="K40" s="121">
        <v>6</v>
      </c>
      <c r="L40" s="121">
        <v>153875</v>
      </c>
      <c r="M40" s="121">
        <f>SUM(N40,+U40)</f>
        <v>48466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423</v>
      </c>
      <c r="T40" s="121">
        <v>0</v>
      </c>
      <c r="U40" s="121">
        <v>48466</v>
      </c>
      <c r="V40" s="121">
        <f>+SUM(D40,M40)</f>
        <v>202347</v>
      </c>
      <c r="W40" s="121">
        <f>+SUM(E40,N40)</f>
        <v>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6</v>
      </c>
      <c r="AD40" s="121">
        <f>+SUM(L40,U40)</f>
        <v>202341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66335</v>
      </c>
      <c r="AN40" s="121">
        <f>SUM(AO40:AR40)</f>
        <v>23274</v>
      </c>
      <c r="AO40" s="121">
        <v>13299</v>
      </c>
      <c r="AP40" s="121">
        <v>9975</v>
      </c>
      <c r="AQ40" s="121">
        <v>0</v>
      </c>
      <c r="AR40" s="121">
        <v>0</v>
      </c>
      <c r="AS40" s="121">
        <f>SUM(AT40:AV40)</f>
        <v>4544</v>
      </c>
      <c r="AT40" s="121">
        <v>746</v>
      </c>
      <c r="AU40" s="121">
        <v>3798</v>
      </c>
      <c r="AV40" s="121">
        <v>0</v>
      </c>
      <c r="AW40" s="121">
        <v>0</v>
      </c>
      <c r="AX40" s="121">
        <f>SUM(AY40:BB40)</f>
        <v>38517</v>
      </c>
      <c r="AY40" s="121">
        <v>38500</v>
      </c>
      <c r="AZ40" s="121">
        <v>17</v>
      </c>
      <c r="BA40" s="121">
        <v>0</v>
      </c>
      <c r="BB40" s="121">
        <v>0</v>
      </c>
      <c r="BC40" s="121">
        <v>87546</v>
      </c>
      <c r="BD40" s="121">
        <v>0</v>
      </c>
      <c r="BE40" s="121">
        <v>0</v>
      </c>
      <c r="BF40" s="121">
        <f>SUM(AE40,+AM40,+BE40)</f>
        <v>66335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48466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66335</v>
      </c>
      <c r="CR40" s="121">
        <f>SUM(AN40,+BP40)</f>
        <v>23274</v>
      </c>
      <c r="CS40" s="121">
        <f>SUM(AO40,+BQ40)</f>
        <v>13299</v>
      </c>
      <c r="CT40" s="121">
        <f>SUM(AP40,+BR40)</f>
        <v>9975</v>
      </c>
      <c r="CU40" s="121">
        <f>SUM(AQ40,+BS40)</f>
        <v>0</v>
      </c>
      <c r="CV40" s="121">
        <f>SUM(AR40,+BT40)</f>
        <v>0</v>
      </c>
      <c r="CW40" s="121">
        <f>SUM(AS40,+BU40)</f>
        <v>4544</v>
      </c>
      <c r="CX40" s="121">
        <f>SUM(AT40,+BV40)</f>
        <v>746</v>
      </c>
      <c r="CY40" s="121">
        <f>SUM(AU40,+BW40)</f>
        <v>3798</v>
      </c>
      <c r="CZ40" s="121">
        <f>SUM(AV40,+BX40)</f>
        <v>0</v>
      </c>
      <c r="DA40" s="121">
        <f>SUM(AW40,+BY40)</f>
        <v>0</v>
      </c>
      <c r="DB40" s="121">
        <f>SUM(AX40,+BZ40)</f>
        <v>38517</v>
      </c>
      <c r="DC40" s="121">
        <f>SUM(AY40,+CA40)</f>
        <v>38500</v>
      </c>
      <c r="DD40" s="121">
        <f>SUM(AZ40,+CB40)</f>
        <v>17</v>
      </c>
      <c r="DE40" s="121">
        <f>SUM(BA40,+CC40)</f>
        <v>0</v>
      </c>
      <c r="DF40" s="121">
        <f>SUM(BB40,+CD40)</f>
        <v>0</v>
      </c>
      <c r="DG40" s="121">
        <f>SUM(BC40,+CE40)</f>
        <v>136012</v>
      </c>
      <c r="DH40" s="121">
        <f>SUM(BD40,+CF40)</f>
        <v>0</v>
      </c>
      <c r="DI40" s="121">
        <f>SUM(BE40,+CG40)</f>
        <v>0</v>
      </c>
      <c r="DJ40" s="121">
        <f>SUM(BF40,+CH40)</f>
        <v>66335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3275485</v>
      </c>
      <c r="E7" s="140">
        <f>SUM(F7:I7)+K7</f>
        <v>3060452</v>
      </c>
      <c r="F7" s="140">
        <f t="shared" ref="F7:L7" si="0">SUM(F$8:F$57)</f>
        <v>870067</v>
      </c>
      <c r="G7" s="140">
        <f t="shared" si="0"/>
        <v>0</v>
      </c>
      <c r="H7" s="140">
        <f t="shared" si="0"/>
        <v>693400</v>
      </c>
      <c r="I7" s="140">
        <f t="shared" si="0"/>
        <v>1080018</v>
      </c>
      <c r="J7" s="140">
        <f t="shared" si="0"/>
        <v>7866786</v>
      </c>
      <c r="K7" s="140">
        <f t="shared" si="0"/>
        <v>416967</v>
      </c>
      <c r="L7" s="140">
        <f t="shared" si="0"/>
        <v>215033</v>
      </c>
      <c r="M7" s="140">
        <f>SUM(N7,+U7)</f>
        <v>1135199</v>
      </c>
      <c r="N7" s="140">
        <f>SUM(O7:R7,T7)</f>
        <v>1116033</v>
      </c>
      <c r="O7" s="140">
        <f t="shared" ref="O7:U7" si="1">SUM(O$8:O$57)</f>
        <v>473499</v>
      </c>
      <c r="P7" s="140">
        <f t="shared" si="1"/>
        <v>0</v>
      </c>
      <c r="Q7" s="140">
        <f t="shared" si="1"/>
        <v>0</v>
      </c>
      <c r="R7" s="140">
        <f t="shared" si="1"/>
        <v>639539</v>
      </c>
      <c r="S7" s="140">
        <f t="shared" si="1"/>
        <v>4921160</v>
      </c>
      <c r="T7" s="140">
        <f t="shared" si="1"/>
        <v>2995</v>
      </c>
      <c r="U7" s="140">
        <f t="shared" si="1"/>
        <v>19166</v>
      </c>
      <c r="V7" s="140">
        <f t="shared" ref="V7:AD7" si="2">+SUM(D7,M7)</f>
        <v>4410684</v>
      </c>
      <c r="W7" s="140">
        <f t="shared" si="2"/>
        <v>4176485</v>
      </c>
      <c r="X7" s="140">
        <f t="shared" si="2"/>
        <v>1343566</v>
      </c>
      <c r="Y7" s="140">
        <f t="shared" si="2"/>
        <v>0</v>
      </c>
      <c r="Z7" s="140">
        <f t="shared" si="2"/>
        <v>693400</v>
      </c>
      <c r="AA7" s="140">
        <f t="shared" si="2"/>
        <v>1719557</v>
      </c>
      <c r="AB7" s="140">
        <f t="shared" si="2"/>
        <v>12787946</v>
      </c>
      <c r="AC7" s="140">
        <f t="shared" si="2"/>
        <v>419962</v>
      </c>
      <c r="AD7" s="140">
        <f t="shared" si="2"/>
        <v>234199</v>
      </c>
      <c r="AE7" s="140">
        <f>SUM(AF7,+AK7)</f>
        <v>1644487</v>
      </c>
      <c r="AF7" s="140">
        <f>SUM(AG7:AJ7)</f>
        <v>1619866</v>
      </c>
      <c r="AG7" s="140">
        <f>SUM(AG$8:AG$57)</f>
        <v>17323</v>
      </c>
      <c r="AH7" s="140">
        <f>SUM(AH$8:AH$57)</f>
        <v>1598385</v>
      </c>
      <c r="AI7" s="140">
        <f>SUM(AI$8:AI$57)</f>
        <v>4158</v>
      </c>
      <c r="AJ7" s="140">
        <f>SUM(AJ$8:AJ$57)</f>
        <v>0</v>
      </c>
      <c r="AK7" s="140">
        <f>SUM(AK$8:AK$57)</f>
        <v>24621</v>
      </c>
      <c r="AL7" s="143" t="s">
        <v>314</v>
      </c>
      <c r="AM7" s="140">
        <f>SUM(AN7,AS7,AW7,AX7,BD7)</f>
        <v>9148956</v>
      </c>
      <c r="AN7" s="140">
        <f>SUM(AO7:AR7)</f>
        <v>643707</v>
      </c>
      <c r="AO7" s="140">
        <f>SUM(AO$8:AO$57)</f>
        <v>561201</v>
      </c>
      <c r="AP7" s="140">
        <f>SUM(AP$8:AP$57)</f>
        <v>24421</v>
      </c>
      <c r="AQ7" s="140">
        <f>SUM(AQ$8:AQ$57)</f>
        <v>41826</v>
      </c>
      <c r="AR7" s="140">
        <f>SUM(AR$8:AR$57)</f>
        <v>16259</v>
      </c>
      <c r="AS7" s="140">
        <f>SUM(AT7:AV7)</f>
        <v>2597966</v>
      </c>
      <c r="AT7" s="140">
        <f>SUM(AT$8:AT$57)</f>
        <v>38778</v>
      </c>
      <c r="AU7" s="140">
        <f>SUM(AU$8:AU$57)</f>
        <v>2354499</v>
      </c>
      <c r="AV7" s="140">
        <f>SUM(AV$8:AV$57)</f>
        <v>204689</v>
      </c>
      <c r="AW7" s="140">
        <f>SUM(AW$8:AW$57)</f>
        <v>13200</v>
      </c>
      <c r="AX7" s="140">
        <f>SUM(AY7:BB7)</f>
        <v>5885503</v>
      </c>
      <c r="AY7" s="140">
        <f>SUM(AY$8:AY$57)</f>
        <v>1272651</v>
      </c>
      <c r="AZ7" s="140">
        <f>SUM(AZ$8:AZ$57)</f>
        <v>4335669</v>
      </c>
      <c r="BA7" s="140">
        <f>SUM(BA$8:BA$57)</f>
        <v>254530</v>
      </c>
      <c r="BB7" s="140">
        <f>SUM(BB$8:BB$57)</f>
        <v>22653</v>
      </c>
      <c r="BC7" s="143" t="s">
        <v>315</v>
      </c>
      <c r="BD7" s="140">
        <f>SUM(BD$8:BD$57)</f>
        <v>8580</v>
      </c>
      <c r="BE7" s="140">
        <f>SUM(BE$8:BE$57)</f>
        <v>348828</v>
      </c>
      <c r="BF7" s="140">
        <f>SUM(AE7,+AM7,+BE7)</f>
        <v>11142271</v>
      </c>
      <c r="BG7" s="140">
        <f>SUM(BH7,+BM7)</f>
        <v>2771240</v>
      </c>
      <c r="BH7" s="140">
        <f>SUM(BI7:BL7)</f>
        <v>2771240</v>
      </c>
      <c r="BI7" s="140">
        <f>SUM(BI$8:BI$57)</f>
        <v>0</v>
      </c>
      <c r="BJ7" s="140">
        <f>SUM(BJ$8:BJ$57)</f>
        <v>2771240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3235959</v>
      </c>
      <c r="BP7" s="140">
        <f>SUM(BQ7:BT7)</f>
        <v>370724</v>
      </c>
      <c r="BQ7" s="140">
        <f>SUM(BQ$8:BQ$57)</f>
        <v>298538</v>
      </c>
      <c r="BR7" s="140">
        <f>SUM(BR$8:BR$57)</f>
        <v>0</v>
      </c>
      <c r="BS7" s="140">
        <f>SUM(BS$8:BS$57)</f>
        <v>72186</v>
      </c>
      <c r="BT7" s="140">
        <f>SUM(BT$8:BT$57)</f>
        <v>0</v>
      </c>
      <c r="BU7" s="140">
        <f>SUM(BV7:BX7)</f>
        <v>954431</v>
      </c>
      <c r="BV7" s="140">
        <f>SUM(BV$8:BV$57)</f>
        <v>0</v>
      </c>
      <c r="BW7" s="140">
        <f>SUM(BW$8:BW$57)</f>
        <v>953658</v>
      </c>
      <c r="BX7" s="140">
        <f>SUM(BX$8:BX$57)</f>
        <v>773</v>
      </c>
      <c r="BY7" s="140">
        <f>SUM(BY$8:BY$57)</f>
        <v>0</v>
      </c>
      <c r="BZ7" s="140">
        <f>SUM(CA7:CD7)</f>
        <v>1910804</v>
      </c>
      <c r="CA7" s="140">
        <f>SUM(CA$8:CA$57)</f>
        <v>631985</v>
      </c>
      <c r="CB7" s="140">
        <f>SUM(CB$8:CB$57)</f>
        <v>1252404</v>
      </c>
      <c r="CC7" s="140">
        <f>SUM(CC$8:CC$57)</f>
        <v>22833</v>
      </c>
      <c r="CD7" s="140">
        <f>SUM(CD$8:CD$57)</f>
        <v>3582</v>
      </c>
      <c r="CE7" s="143" t="s">
        <v>314</v>
      </c>
      <c r="CF7" s="140">
        <f>SUM(CF$8:CF$57)</f>
        <v>0</v>
      </c>
      <c r="CG7" s="140">
        <f>SUM(CG$8:CG$57)</f>
        <v>49160</v>
      </c>
      <c r="CH7" s="140">
        <f>SUM(BG7,+BO7,+CG7)</f>
        <v>6056359</v>
      </c>
      <c r="CI7" s="140">
        <f t="shared" ref="CI7:CO7" si="3">SUM(AE7,+BG7)</f>
        <v>4415727</v>
      </c>
      <c r="CJ7" s="140">
        <f t="shared" si="3"/>
        <v>4391106</v>
      </c>
      <c r="CK7" s="140">
        <f t="shared" si="3"/>
        <v>17323</v>
      </c>
      <c r="CL7" s="140">
        <f t="shared" si="3"/>
        <v>4369625</v>
      </c>
      <c r="CM7" s="140">
        <f t="shared" si="3"/>
        <v>4158</v>
      </c>
      <c r="CN7" s="140">
        <f t="shared" si="3"/>
        <v>0</v>
      </c>
      <c r="CO7" s="140">
        <f t="shared" si="3"/>
        <v>24621</v>
      </c>
      <c r="CP7" s="143" t="s">
        <v>314</v>
      </c>
      <c r="CQ7" s="140">
        <f t="shared" ref="CQ7:DF7" si="4">SUM(AM7,+BO7)</f>
        <v>12384915</v>
      </c>
      <c r="CR7" s="140">
        <f t="shared" si="4"/>
        <v>1014431</v>
      </c>
      <c r="CS7" s="140">
        <f t="shared" si="4"/>
        <v>859739</v>
      </c>
      <c r="CT7" s="140">
        <f t="shared" si="4"/>
        <v>24421</v>
      </c>
      <c r="CU7" s="140">
        <f t="shared" si="4"/>
        <v>114012</v>
      </c>
      <c r="CV7" s="140">
        <f t="shared" si="4"/>
        <v>16259</v>
      </c>
      <c r="CW7" s="140">
        <f t="shared" si="4"/>
        <v>3552397</v>
      </c>
      <c r="CX7" s="140">
        <f t="shared" si="4"/>
        <v>38778</v>
      </c>
      <c r="CY7" s="140">
        <f t="shared" si="4"/>
        <v>3308157</v>
      </c>
      <c r="CZ7" s="140">
        <f t="shared" si="4"/>
        <v>205462</v>
      </c>
      <c r="DA7" s="140">
        <f t="shared" si="4"/>
        <v>13200</v>
      </c>
      <c r="DB7" s="140">
        <f t="shared" si="4"/>
        <v>7796307</v>
      </c>
      <c r="DC7" s="140">
        <f t="shared" si="4"/>
        <v>1904636</v>
      </c>
      <c r="DD7" s="140">
        <f t="shared" si="4"/>
        <v>5588073</v>
      </c>
      <c r="DE7" s="140">
        <f t="shared" si="4"/>
        <v>277363</v>
      </c>
      <c r="DF7" s="140">
        <f t="shared" si="4"/>
        <v>26235</v>
      </c>
      <c r="DG7" s="143" t="s">
        <v>314</v>
      </c>
      <c r="DH7" s="140">
        <f>SUM(BD7,+CF7)</f>
        <v>8580</v>
      </c>
      <c r="DI7" s="140">
        <f>SUM(BE7,+CG7)</f>
        <v>397988</v>
      </c>
      <c r="DJ7" s="140">
        <f>SUM(BF7,+CH7)</f>
        <v>17198630</v>
      </c>
    </row>
    <row r="8" spans="1:114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34983</v>
      </c>
      <c r="N8" s="121">
        <f>SUM(O8:R8,T8)</f>
        <v>20909</v>
      </c>
      <c r="O8" s="121">
        <v>0</v>
      </c>
      <c r="P8" s="121">
        <v>0</v>
      </c>
      <c r="Q8" s="121">
        <v>0</v>
      </c>
      <c r="R8" s="121">
        <v>20909</v>
      </c>
      <c r="S8" s="121">
        <v>312129</v>
      </c>
      <c r="T8" s="121">
        <v>0</v>
      </c>
      <c r="U8" s="121">
        <v>14074</v>
      </c>
      <c r="V8" s="121">
        <f>+SUM(D8,M8)</f>
        <v>34983</v>
      </c>
      <c r="W8" s="121">
        <f>+SUM(E8,N8)</f>
        <v>20909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20909</v>
      </c>
      <c r="AB8" s="121">
        <f>+SUM(J8,S8)</f>
        <v>312129</v>
      </c>
      <c r="AC8" s="121">
        <f>+SUM(K8,T8)</f>
        <v>0</v>
      </c>
      <c r="AD8" s="121">
        <f>+SUM(L8,U8)</f>
        <v>14074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337275</v>
      </c>
      <c r="BP8" s="121">
        <f>SUM(BQ8:BT8)</f>
        <v>55711</v>
      </c>
      <c r="BQ8" s="121">
        <v>55711</v>
      </c>
      <c r="BR8" s="121">
        <v>0</v>
      </c>
      <c r="BS8" s="121">
        <v>0</v>
      </c>
      <c r="BT8" s="121">
        <v>0</v>
      </c>
      <c r="BU8" s="121">
        <f>SUM(BV8:BX8)</f>
        <v>139452</v>
      </c>
      <c r="BV8" s="121">
        <v>0</v>
      </c>
      <c r="BW8" s="121">
        <v>139452</v>
      </c>
      <c r="BX8" s="121">
        <v>0</v>
      </c>
      <c r="BY8" s="121">
        <v>0</v>
      </c>
      <c r="BZ8" s="121">
        <f>SUM(CA8:CD8)</f>
        <v>142112</v>
      </c>
      <c r="CA8" s="121">
        <v>0</v>
      </c>
      <c r="CB8" s="121">
        <v>142112</v>
      </c>
      <c r="CC8" s="121">
        <v>0</v>
      </c>
      <c r="CD8" s="121">
        <v>0</v>
      </c>
      <c r="CE8" s="122" t="s">
        <v>423</v>
      </c>
      <c r="CF8" s="121">
        <v>0</v>
      </c>
      <c r="CG8" s="121">
        <v>9837</v>
      </c>
      <c r="CH8" s="121">
        <f>SUM(BG8,+BO8,+CG8)</f>
        <v>347112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337275</v>
      </c>
      <c r="CR8" s="121">
        <f>SUM(AN8,+BP8)</f>
        <v>55711</v>
      </c>
      <c r="CS8" s="121">
        <f>SUM(AO8,+BQ8)</f>
        <v>55711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139452</v>
      </c>
      <c r="CX8" s="121">
        <f>SUM(AT8,+BV8)</f>
        <v>0</v>
      </c>
      <c r="CY8" s="121">
        <f>SUM(AU8,+BW8)</f>
        <v>139452</v>
      </c>
      <c r="CZ8" s="121">
        <f>SUM(AV8,+BX8)</f>
        <v>0</v>
      </c>
      <c r="DA8" s="121">
        <f>SUM(AW8,+BY8)</f>
        <v>0</v>
      </c>
      <c r="DB8" s="121">
        <f>SUM(AX8,+BZ8)</f>
        <v>142112</v>
      </c>
      <c r="DC8" s="121">
        <f>SUM(AY8,+CA8)</f>
        <v>0</v>
      </c>
      <c r="DD8" s="121">
        <f>SUM(AZ8,+CB8)</f>
        <v>142112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9837</v>
      </c>
      <c r="DJ8" s="121">
        <f>SUM(BF8,+CH8)</f>
        <v>347112</v>
      </c>
    </row>
    <row r="9" spans="1:114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SUM(E9,+L9)</f>
        <v>1522241</v>
      </c>
      <c r="E9" s="121">
        <f>SUM(F9:I9)+K9</f>
        <v>1522241</v>
      </c>
      <c r="F9" s="121">
        <v>759945</v>
      </c>
      <c r="G9" s="121">
        <v>0</v>
      </c>
      <c r="H9" s="121">
        <v>693400</v>
      </c>
      <c r="I9" s="121">
        <v>23112</v>
      </c>
      <c r="J9" s="121">
        <v>423425</v>
      </c>
      <c r="K9" s="121">
        <v>45784</v>
      </c>
      <c r="L9" s="121">
        <v>0</v>
      </c>
      <c r="M9" s="121">
        <f>SUM(N9,+U9)</f>
        <v>146265</v>
      </c>
      <c r="N9" s="121">
        <f>SUM(O9:R9,T9)</f>
        <v>146265</v>
      </c>
      <c r="O9" s="121">
        <v>0</v>
      </c>
      <c r="P9" s="121">
        <v>0</v>
      </c>
      <c r="Q9" s="121">
        <v>0</v>
      </c>
      <c r="R9" s="121">
        <v>144984</v>
      </c>
      <c r="S9" s="121">
        <v>219194</v>
      </c>
      <c r="T9" s="121">
        <v>1281</v>
      </c>
      <c r="U9" s="121">
        <v>0</v>
      </c>
      <c r="V9" s="121">
        <f>+SUM(D9,M9)</f>
        <v>1668506</v>
      </c>
      <c r="W9" s="121">
        <f>+SUM(E9,N9)</f>
        <v>1668506</v>
      </c>
      <c r="X9" s="121">
        <f>+SUM(F9,O9)</f>
        <v>759945</v>
      </c>
      <c r="Y9" s="121">
        <f>+SUM(G9,P9)</f>
        <v>0</v>
      </c>
      <c r="Z9" s="121">
        <f>+SUM(H9,Q9)</f>
        <v>693400</v>
      </c>
      <c r="AA9" s="121">
        <f>+SUM(I9,R9)</f>
        <v>168096</v>
      </c>
      <c r="AB9" s="121">
        <f>+SUM(J9,S9)</f>
        <v>642619</v>
      </c>
      <c r="AC9" s="121">
        <f>+SUM(K9,T9)</f>
        <v>47065</v>
      </c>
      <c r="AD9" s="121">
        <f>+SUM(L9,U9)</f>
        <v>0</v>
      </c>
      <c r="AE9" s="121">
        <f>SUM(AF9,+AK9)</f>
        <v>1535410</v>
      </c>
      <c r="AF9" s="121">
        <f>SUM(AG9:AJ9)</f>
        <v>1535410</v>
      </c>
      <c r="AG9" s="121">
        <v>0</v>
      </c>
      <c r="AH9" s="121">
        <v>1535410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384805</v>
      </c>
      <c r="AN9" s="121">
        <f>SUM(AO9:AR9)</f>
        <v>32707</v>
      </c>
      <c r="AO9" s="121">
        <v>27637</v>
      </c>
      <c r="AP9" s="121">
        <v>0</v>
      </c>
      <c r="AQ9" s="121">
        <v>5070</v>
      </c>
      <c r="AR9" s="121">
        <v>0</v>
      </c>
      <c r="AS9" s="121">
        <f>SUM(AT9:AV9)</f>
        <v>96331</v>
      </c>
      <c r="AT9" s="121">
        <v>0</v>
      </c>
      <c r="AU9" s="121">
        <v>95274</v>
      </c>
      <c r="AV9" s="121">
        <v>1057</v>
      </c>
      <c r="AW9" s="121">
        <v>13200</v>
      </c>
      <c r="AX9" s="121">
        <f>SUM(AY9:BB9)</f>
        <v>242567</v>
      </c>
      <c r="AY9" s="121">
        <v>0</v>
      </c>
      <c r="AZ9" s="121">
        <v>225302</v>
      </c>
      <c r="BA9" s="121">
        <v>13728</v>
      </c>
      <c r="BB9" s="121">
        <v>3537</v>
      </c>
      <c r="BC9" s="122" t="s">
        <v>423</v>
      </c>
      <c r="BD9" s="121">
        <v>0</v>
      </c>
      <c r="BE9" s="121">
        <v>25451</v>
      </c>
      <c r="BF9" s="121">
        <f>SUM(AE9,+AM9,+BE9)</f>
        <v>1945666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358330</v>
      </c>
      <c r="BP9" s="121">
        <f>SUM(BQ9:BT9)</f>
        <v>37408</v>
      </c>
      <c r="BQ9" s="121">
        <v>27678</v>
      </c>
      <c r="BR9" s="121">
        <v>0</v>
      </c>
      <c r="BS9" s="121">
        <v>9730</v>
      </c>
      <c r="BT9" s="121">
        <v>0</v>
      </c>
      <c r="BU9" s="121">
        <f>SUM(BV9:BX9)</f>
        <v>99506</v>
      </c>
      <c r="BV9" s="121">
        <v>0</v>
      </c>
      <c r="BW9" s="121">
        <v>99506</v>
      </c>
      <c r="BX9" s="121">
        <v>0</v>
      </c>
      <c r="BY9" s="121">
        <v>0</v>
      </c>
      <c r="BZ9" s="121">
        <f>SUM(CA9:CD9)</f>
        <v>221416</v>
      </c>
      <c r="CA9" s="121">
        <v>138743</v>
      </c>
      <c r="CB9" s="121">
        <v>81453</v>
      </c>
      <c r="CC9" s="121">
        <v>0</v>
      </c>
      <c r="CD9" s="121">
        <v>1220</v>
      </c>
      <c r="CE9" s="122" t="s">
        <v>423</v>
      </c>
      <c r="CF9" s="121">
        <v>0</v>
      </c>
      <c r="CG9" s="121">
        <v>7129</v>
      </c>
      <c r="CH9" s="121">
        <f>SUM(BG9,+BO9,+CG9)</f>
        <v>365459</v>
      </c>
      <c r="CI9" s="121">
        <f>SUM(AE9,+BG9)</f>
        <v>1535410</v>
      </c>
      <c r="CJ9" s="121">
        <f>SUM(AF9,+BH9)</f>
        <v>1535410</v>
      </c>
      <c r="CK9" s="121">
        <f>SUM(AG9,+BI9)</f>
        <v>0</v>
      </c>
      <c r="CL9" s="121">
        <f>SUM(AH9,+BJ9)</f>
        <v>1535410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743135</v>
      </c>
      <c r="CR9" s="121">
        <f>SUM(AN9,+BP9)</f>
        <v>70115</v>
      </c>
      <c r="CS9" s="121">
        <f>SUM(AO9,+BQ9)</f>
        <v>55315</v>
      </c>
      <c r="CT9" s="121">
        <f>SUM(AP9,+BR9)</f>
        <v>0</v>
      </c>
      <c r="CU9" s="121">
        <f>SUM(AQ9,+BS9)</f>
        <v>14800</v>
      </c>
      <c r="CV9" s="121">
        <f>SUM(AR9,+BT9)</f>
        <v>0</v>
      </c>
      <c r="CW9" s="121">
        <f>SUM(AS9,+BU9)</f>
        <v>195837</v>
      </c>
      <c r="CX9" s="121">
        <f>SUM(AT9,+BV9)</f>
        <v>0</v>
      </c>
      <c r="CY9" s="121">
        <f>SUM(AU9,+BW9)</f>
        <v>194780</v>
      </c>
      <c r="CZ9" s="121">
        <f>SUM(AV9,+BX9)</f>
        <v>1057</v>
      </c>
      <c r="DA9" s="121">
        <f>SUM(AW9,+BY9)</f>
        <v>13200</v>
      </c>
      <c r="DB9" s="121">
        <f>SUM(AX9,+BZ9)</f>
        <v>463983</v>
      </c>
      <c r="DC9" s="121">
        <f>SUM(AY9,+CA9)</f>
        <v>138743</v>
      </c>
      <c r="DD9" s="121">
        <f>SUM(AZ9,+CB9)</f>
        <v>306755</v>
      </c>
      <c r="DE9" s="121">
        <f>SUM(BA9,+CC9)</f>
        <v>13728</v>
      </c>
      <c r="DF9" s="121">
        <f>SUM(BB9,+CD9)</f>
        <v>4757</v>
      </c>
      <c r="DG9" s="122" t="s">
        <v>423</v>
      </c>
      <c r="DH9" s="121">
        <f>SUM(BD9,+CF9)</f>
        <v>0</v>
      </c>
      <c r="DI9" s="121">
        <f>SUM(BE9,+CG9)</f>
        <v>32580</v>
      </c>
      <c r="DJ9" s="121">
        <f>SUM(BF9,+CH9)</f>
        <v>2311125</v>
      </c>
    </row>
    <row r="10" spans="1:114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175995</v>
      </c>
      <c r="N10" s="121">
        <f>SUM(O10:R10,T10)</f>
        <v>175995</v>
      </c>
      <c r="O10" s="121">
        <v>0</v>
      </c>
      <c r="P10" s="121">
        <v>0</v>
      </c>
      <c r="Q10" s="121">
        <v>0</v>
      </c>
      <c r="R10" s="121">
        <v>175995</v>
      </c>
      <c r="S10" s="121">
        <v>232480</v>
      </c>
      <c r="T10" s="121">
        <v>0</v>
      </c>
      <c r="U10" s="121">
        <v>0</v>
      </c>
      <c r="V10" s="121">
        <f>+SUM(D10,M10)</f>
        <v>175995</v>
      </c>
      <c r="W10" s="121">
        <f>+SUM(E10,N10)</f>
        <v>175995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175995</v>
      </c>
      <c r="AB10" s="121">
        <f>+SUM(J10,S10)</f>
        <v>232480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423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395064</v>
      </c>
      <c r="BP10" s="121">
        <f>SUM(BQ10:BT10)</f>
        <v>44243</v>
      </c>
      <c r="BQ10" s="121">
        <v>28008</v>
      </c>
      <c r="BR10" s="121">
        <v>0</v>
      </c>
      <c r="BS10" s="121">
        <v>16235</v>
      </c>
      <c r="BT10" s="121">
        <v>0</v>
      </c>
      <c r="BU10" s="121">
        <f>SUM(BV10:BX10)</f>
        <v>158797</v>
      </c>
      <c r="BV10" s="121">
        <v>0</v>
      </c>
      <c r="BW10" s="121">
        <v>158797</v>
      </c>
      <c r="BX10" s="121">
        <v>0</v>
      </c>
      <c r="BY10" s="121">
        <v>0</v>
      </c>
      <c r="BZ10" s="121">
        <f>SUM(CA10:CD10)</f>
        <v>192024</v>
      </c>
      <c r="CA10" s="121">
        <v>172439</v>
      </c>
      <c r="CB10" s="121">
        <v>19585</v>
      </c>
      <c r="CC10" s="121">
        <v>0</v>
      </c>
      <c r="CD10" s="121">
        <v>0</v>
      </c>
      <c r="CE10" s="122" t="s">
        <v>423</v>
      </c>
      <c r="CF10" s="121">
        <v>0</v>
      </c>
      <c r="CG10" s="121">
        <v>13411</v>
      </c>
      <c r="CH10" s="121">
        <f>SUM(BG10,+BO10,+CG10)</f>
        <v>408475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395064</v>
      </c>
      <c r="CR10" s="121">
        <f>SUM(AN10,+BP10)</f>
        <v>44243</v>
      </c>
      <c r="CS10" s="121">
        <f>SUM(AO10,+BQ10)</f>
        <v>28008</v>
      </c>
      <c r="CT10" s="121">
        <f>SUM(AP10,+BR10)</f>
        <v>0</v>
      </c>
      <c r="CU10" s="121">
        <f>SUM(AQ10,+BS10)</f>
        <v>16235</v>
      </c>
      <c r="CV10" s="121">
        <f>SUM(AR10,+BT10)</f>
        <v>0</v>
      </c>
      <c r="CW10" s="121">
        <f>SUM(AS10,+BU10)</f>
        <v>158797</v>
      </c>
      <c r="CX10" s="121">
        <f>SUM(AT10,+BV10)</f>
        <v>0</v>
      </c>
      <c r="CY10" s="121">
        <f>SUM(AU10,+BW10)</f>
        <v>158797</v>
      </c>
      <c r="CZ10" s="121">
        <f>SUM(AV10,+BX10)</f>
        <v>0</v>
      </c>
      <c r="DA10" s="121">
        <f>SUM(AW10,+BY10)</f>
        <v>0</v>
      </c>
      <c r="DB10" s="121">
        <f>SUM(AX10,+BZ10)</f>
        <v>192024</v>
      </c>
      <c r="DC10" s="121">
        <f>SUM(AY10,+CA10)</f>
        <v>172439</v>
      </c>
      <c r="DD10" s="121">
        <f>SUM(AZ10,+CB10)</f>
        <v>19585</v>
      </c>
      <c r="DE10" s="121">
        <f>SUM(BA10,+CC10)</f>
        <v>0</v>
      </c>
      <c r="DF10" s="121">
        <f>SUM(BB10,+CD10)</f>
        <v>0</v>
      </c>
      <c r="DG10" s="122" t="s">
        <v>423</v>
      </c>
      <c r="DH10" s="121">
        <f>SUM(BD10,+CF10)</f>
        <v>0</v>
      </c>
      <c r="DI10" s="121">
        <f>SUM(BE10,+CG10)</f>
        <v>13411</v>
      </c>
      <c r="DJ10" s="121">
        <f>SUM(BF10,+CH10)</f>
        <v>408475</v>
      </c>
    </row>
    <row r="11" spans="1:114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SUM(E11,+L11)</f>
        <v>42079</v>
      </c>
      <c r="E11" s="121">
        <f>SUM(F11:I11)+K11</f>
        <v>42079</v>
      </c>
      <c r="F11" s="121">
        <v>0</v>
      </c>
      <c r="G11" s="121">
        <v>0</v>
      </c>
      <c r="H11" s="121">
        <v>0</v>
      </c>
      <c r="I11" s="121">
        <v>22712</v>
      </c>
      <c r="J11" s="121">
        <v>279412</v>
      </c>
      <c r="K11" s="121">
        <v>19367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42079</v>
      </c>
      <c r="W11" s="121">
        <f>+SUM(E11,N11)</f>
        <v>42079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22712</v>
      </c>
      <c r="AB11" s="121">
        <f>+SUM(J11,S11)</f>
        <v>279412</v>
      </c>
      <c r="AC11" s="121">
        <f>+SUM(K11,T11)</f>
        <v>19367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>SUM(AN11,AS11,AW11,AX11,BD11)</f>
        <v>302247</v>
      </c>
      <c r="AN11" s="121">
        <f>SUM(AO11:AR11)</f>
        <v>25557</v>
      </c>
      <c r="AO11" s="121">
        <v>25557</v>
      </c>
      <c r="AP11" s="121">
        <v>0</v>
      </c>
      <c r="AQ11" s="121">
        <v>0</v>
      </c>
      <c r="AR11" s="121">
        <v>0</v>
      </c>
      <c r="AS11" s="121">
        <f>SUM(AT11:AV11)</f>
        <v>121969</v>
      </c>
      <c r="AT11" s="121">
        <v>0</v>
      </c>
      <c r="AU11" s="121">
        <v>121969</v>
      </c>
      <c r="AV11" s="121">
        <v>0</v>
      </c>
      <c r="AW11" s="121">
        <v>0</v>
      </c>
      <c r="AX11" s="121">
        <f>SUM(AY11:BB11)</f>
        <v>154721</v>
      </c>
      <c r="AY11" s="121">
        <v>514</v>
      </c>
      <c r="AZ11" s="121">
        <v>154207</v>
      </c>
      <c r="BA11" s="121">
        <v>0</v>
      </c>
      <c r="BB11" s="121">
        <v>0</v>
      </c>
      <c r="BC11" s="122" t="s">
        <v>423</v>
      </c>
      <c r="BD11" s="121">
        <v>0</v>
      </c>
      <c r="BE11" s="121">
        <v>19244</v>
      </c>
      <c r="BF11" s="121">
        <f>SUM(AE11,+AM11,+BE11)</f>
        <v>321491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423</v>
      </c>
      <c r="CQ11" s="121">
        <f>SUM(AM11,+BO11)</f>
        <v>302247</v>
      </c>
      <c r="CR11" s="121">
        <f>SUM(AN11,+BP11)</f>
        <v>25557</v>
      </c>
      <c r="CS11" s="121">
        <f>SUM(AO11,+BQ11)</f>
        <v>25557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121969</v>
      </c>
      <c r="CX11" s="121">
        <f>SUM(AT11,+BV11)</f>
        <v>0</v>
      </c>
      <c r="CY11" s="121">
        <f>SUM(AU11,+BW11)</f>
        <v>121969</v>
      </c>
      <c r="CZ11" s="121">
        <f>SUM(AV11,+BX11)</f>
        <v>0</v>
      </c>
      <c r="DA11" s="121">
        <f>SUM(AW11,+BY11)</f>
        <v>0</v>
      </c>
      <c r="DB11" s="121">
        <f>SUM(AX11,+BZ11)</f>
        <v>154721</v>
      </c>
      <c r="DC11" s="121">
        <f>SUM(AY11,+CA11)</f>
        <v>514</v>
      </c>
      <c r="DD11" s="121">
        <f>SUM(AZ11,+CB11)</f>
        <v>154207</v>
      </c>
      <c r="DE11" s="121">
        <f>SUM(BA11,+CC11)</f>
        <v>0</v>
      </c>
      <c r="DF11" s="121">
        <f>SUM(BB11,+CD11)</f>
        <v>0</v>
      </c>
      <c r="DG11" s="122" t="s">
        <v>423</v>
      </c>
      <c r="DH11" s="121">
        <f>SUM(BD11,+CF11)</f>
        <v>0</v>
      </c>
      <c r="DI11" s="121">
        <f>SUM(BE11,+CG11)</f>
        <v>19244</v>
      </c>
      <c r="DJ11" s="121">
        <f>SUM(BF11,+CH11)</f>
        <v>321491</v>
      </c>
    </row>
    <row r="12" spans="1:114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SUM(E12,+L12)</f>
        <v>63627</v>
      </c>
      <c r="E12" s="121">
        <f>SUM(F12:I12)+K12</f>
        <v>63627</v>
      </c>
      <c r="F12" s="121">
        <v>0</v>
      </c>
      <c r="G12" s="121">
        <v>0</v>
      </c>
      <c r="H12" s="121">
        <v>0</v>
      </c>
      <c r="I12" s="121">
        <v>21856</v>
      </c>
      <c r="J12" s="121">
        <v>576319</v>
      </c>
      <c r="K12" s="121">
        <v>41771</v>
      </c>
      <c r="L12" s="121">
        <v>0</v>
      </c>
      <c r="M12" s="121">
        <f>SUM(N12,+U12)</f>
        <v>658583</v>
      </c>
      <c r="N12" s="121">
        <f>SUM(O12:R12,T12)</f>
        <v>658583</v>
      </c>
      <c r="O12" s="121">
        <v>473499</v>
      </c>
      <c r="P12" s="121">
        <v>0</v>
      </c>
      <c r="Q12" s="121">
        <v>0</v>
      </c>
      <c r="R12" s="121">
        <v>185038</v>
      </c>
      <c r="S12" s="121">
        <v>2452013</v>
      </c>
      <c r="T12" s="121">
        <v>46</v>
      </c>
      <c r="U12" s="121">
        <v>0</v>
      </c>
      <c r="V12" s="121">
        <f>+SUM(D12,M12)</f>
        <v>722210</v>
      </c>
      <c r="W12" s="121">
        <f>+SUM(E12,N12)</f>
        <v>722210</v>
      </c>
      <c r="X12" s="121">
        <f>+SUM(F12,O12)</f>
        <v>473499</v>
      </c>
      <c r="Y12" s="121">
        <f>+SUM(G12,P12)</f>
        <v>0</v>
      </c>
      <c r="Z12" s="121">
        <f>+SUM(H12,Q12)</f>
        <v>0</v>
      </c>
      <c r="AA12" s="121">
        <f>+SUM(I12,R12)</f>
        <v>206894</v>
      </c>
      <c r="AB12" s="121">
        <f>+SUM(J12,S12)</f>
        <v>3028332</v>
      </c>
      <c r="AC12" s="121">
        <f>+SUM(K12,T12)</f>
        <v>41817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639946</v>
      </c>
      <c r="AN12" s="121">
        <f>SUM(AO12:AR12)</f>
        <v>18148</v>
      </c>
      <c r="AO12" s="121">
        <v>18148</v>
      </c>
      <c r="AP12" s="121">
        <v>0</v>
      </c>
      <c r="AQ12" s="121">
        <v>0</v>
      </c>
      <c r="AR12" s="121">
        <v>0</v>
      </c>
      <c r="AS12" s="121">
        <f>SUM(AT12:AV12)</f>
        <v>184536</v>
      </c>
      <c r="AT12" s="121">
        <v>0</v>
      </c>
      <c r="AU12" s="121">
        <v>169009</v>
      </c>
      <c r="AV12" s="121">
        <v>15527</v>
      </c>
      <c r="AW12" s="121">
        <v>0</v>
      </c>
      <c r="AX12" s="121">
        <f>SUM(AY12:BB12)</f>
        <v>437262</v>
      </c>
      <c r="AY12" s="121">
        <v>177403</v>
      </c>
      <c r="AZ12" s="121">
        <v>245840</v>
      </c>
      <c r="BA12" s="121">
        <v>11095</v>
      </c>
      <c r="BB12" s="121">
        <v>2924</v>
      </c>
      <c r="BC12" s="122" t="s">
        <v>423</v>
      </c>
      <c r="BD12" s="121">
        <v>0</v>
      </c>
      <c r="BE12" s="121">
        <v>0</v>
      </c>
      <c r="BF12" s="121">
        <f>SUM(AE12,+AM12,+BE12)</f>
        <v>639946</v>
      </c>
      <c r="BG12" s="121">
        <f>SUM(BH12,+BM12)</f>
        <v>2759910</v>
      </c>
      <c r="BH12" s="121">
        <f>SUM(BI12:BL12)</f>
        <v>2759910</v>
      </c>
      <c r="BI12" s="121">
        <v>0</v>
      </c>
      <c r="BJ12" s="121">
        <v>2759910</v>
      </c>
      <c r="BK12" s="121">
        <v>0</v>
      </c>
      <c r="BL12" s="121">
        <v>0</v>
      </c>
      <c r="BM12" s="121">
        <v>0</v>
      </c>
      <c r="BN12" s="122" t="s">
        <v>423</v>
      </c>
      <c r="BO12" s="121">
        <f>SUM(BP12,BU12,BY12,BZ12,CF12)</f>
        <v>350686</v>
      </c>
      <c r="BP12" s="121">
        <f>SUM(BQ12:BT12)</f>
        <v>19707</v>
      </c>
      <c r="BQ12" s="121">
        <v>1892</v>
      </c>
      <c r="BR12" s="121">
        <v>0</v>
      </c>
      <c r="BS12" s="121">
        <v>17815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330979</v>
      </c>
      <c r="CA12" s="121">
        <v>277359</v>
      </c>
      <c r="CB12" s="121">
        <v>28542</v>
      </c>
      <c r="CC12" s="121">
        <v>22716</v>
      </c>
      <c r="CD12" s="121">
        <v>2362</v>
      </c>
      <c r="CE12" s="122" t="s">
        <v>423</v>
      </c>
      <c r="CF12" s="121">
        <v>0</v>
      </c>
      <c r="CG12" s="121">
        <v>0</v>
      </c>
      <c r="CH12" s="121">
        <f>SUM(BG12,+BO12,+CG12)</f>
        <v>3110596</v>
      </c>
      <c r="CI12" s="121">
        <f>SUM(AE12,+BG12)</f>
        <v>2759910</v>
      </c>
      <c r="CJ12" s="121">
        <f>SUM(AF12,+BH12)</f>
        <v>2759910</v>
      </c>
      <c r="CK12" s="121">
        <f>SUM(AG12,+BI12)</f>
        <v>0</v>
      </c>
      <c r="CL12" s="121">
        <f>SUM(AH12,+BJ12)</f>
        <v>2759910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423</v>
      </c>
      <c r="CQ12" s="121">
        <f>SUM(AM12,+BO12)</f>
        <v>990632</v>
      </c>
      <c r="CR12" s="121">
        <f>SUM(AN12,+BP12)</f>
        <v>37855</v>
      </c>
      <c r="CS12" s="121">
        <f>SUM(AO12,+BQ12)</f>
        <v>20040</v>
      </c>
      <c r="CT12" s="121">
        <f>SUM(AP12,+BR12)</f>
        <v>0</v>
      </c>
      <c r="CU12" s="121">
        <f>SUM(AQ12,+BS12)</f>
        <v>17815</v>
      </c>
      <c r="CV12" s="121">
        <f>SUM(AR12,+BT12)</f>
        <v>0</v>
      </c>
      <c r="CW12" s="121">
        <f>SUM(AS12,+BU12)</f>
        <v>184536</v>
      </c>
      <c r="CX12" s="121">
        <f>SUM(AT12,+BV12)</f>
        <v>0</v>
      </c>
      <c r="CY12" s="121">
        <f>SUM(AU12,+BW12)</f>
        <v>169009</v>
      </c>
      <c r="CZ12" s="121">
        <f>SUM(AV12,+BX12)</f>
        <v>15527</v>
      </c>
      <c r="DA12" s="121">
        <f>SUM(AW12,+BY12)</f>
        <v>0</v>
      </c>
      <c r="DB12" s="121">
        <f>SUM(AX12,+BZ12)</f>
        <v>768241</v>
      </c>
      <c r="DC12" s="121">
        <f>SUM(AY12,+CA12)</f>
        <v>454762</v>
      </c>
      <c r="DD12" s="121">
        <f>SUM(AZ12,+CB12)</f>
        <v>274382</v>
      </c>
      <c r="DE12" s="121">
        <f>SUM(BA12,+CC12)</f>
        <v>33811</v>
      </c>
      <c r="DF12" s="121">
        <f>SUM(BB12,+CD12)</f>
        <v>5286</v>
      </c>
      <c r="DG12" s="122" t="s">
        <v>423</v>
      </c>
      <c r="DH12" s="121">
        <f>SUM(BD12,+CF12)</f>
        <v>0</v>
      </c>
      <c r="DI12" s="121">
        <f>SUM(BE12,+CG12)</f>
        <v>0</v>
      </c>
      <c r="DJ12" s="121">
        <f>SUM(BF12,+CH12)</f>
        <v>3750542</v>
      </c>
    </row>
    <row r="13" spans="1:114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SUM(E13,+L13)</f>
        <v>460599</v>
      </c>
      <c r="E13" s="121">
        <f>SUM(F13:I13)+K13</f>
        <v>369227</v>
      </c>
      <c r="F13" s="121">
        <v>0</v>
      </c>
      <c r="G13" s="121">
        <v>0</v>
      </c>
      <c r="H13" s="121">
        <v>0</v>
      </c>
      <c r="I13" s="121">
        <v>157895</v>
      </c>
      <c r="J13" s="121">
        <v>1339606</v>
      </c>
      <c r="K13" s="121">
        <v>211332</v>
      </c>
      <c r="L13" s="121">
        <v>91372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460599</v>
      </c>
      <c r="W13" s="121">
        <f>+SUM(E13,N13)</f>
        <v>369227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157895</v>
      </c>
      <c r="AB13" s="121">
        <f>+SUM(J13,S13)</f>
        <v>1339606</v>
      </c>
      <c r="AC13" s="121">
        <f>+SUM(K13,T13)</f>
        <v>211332</v>
      </c>
      <c r="AD13" s="121">
        <f>+SUM(L13,U13)</f>
        <v>91372</v>
      </c>
      <c r="AE13" s="121">
        <f>SUM(AF13,+AK13)</f>
        <v>30706</v>
      </c>
      <c r="AF13" s="121">
        <f>SUM(AG13:AJ13)</f>
        <v>29435</v>
      </c>
      <c r="AG13" s="121">
        <v>17323</v>
      </c>
      <c r="AH13" s="121">
        <v>12112</v>
      </c>
      <c r="AI13" s="121">
        <v>0</v>
      </c>
      <c r="AJ13" s="121">
        <v>0</v>
      </c>
      <c r="AK13" s="121">
        <v>1271</v>
      </c>
      <c r="AL13" s="122" t="s">
        <v>423</v>
      </c>
      <c r="AM13" s="121">
        <f>SUM(AN13,AS13,AW13,AX13,BD13)</f>
        <v>1751580</v>
      </c>
      <c r="AN13" s="121">
        <f>SUM(AO13:AR13)</f>
        <v>56709</v>
      </c>
      <c r="AO13" s="121">
        <v>56709</v>
      </c>
      <c r="AP13" s="121">
        <v>0</v>
      </c>
      <c r="AQ13" s="121">
        <v>0</v>
      </c>
      <c r="AR13" s="121">
        <v>0</v>
      </c>
      <c r="AS13" s="121">
        <f>SUM(AT13:AV13)</f>
        <v>525216</v>
      </c>
      <c r="AT13" s="121">
        <v>17337</v>
      </c>
      <c r="AU13" s="121">
        <v>495347</v>
      </c>
      <c r="AV13" s="121">
        <v>12532</v>
      </c>
      <c r="AW13" s="121">
        <v>0</v>
      </c>
      <c r="AX13" s="121">
        <f>SUM(AY13:BB13)</f>
        <v>1169655</v>
      </c>
      <c r="AY13" s="121">
        <v>330861</v>
      </c>
      <c r="AZ13" s="121">
        <v>752645</v>
      </c>
      <c r="BA13" s="121">
        <v>86149</v>
      </c>
      <c r="BB13" s="121">
        <v>0</v>
      </c>
      <c r="BC13" s="122" t="s">
        <v>423</v>
      </c>
      <c r="BD13" s="121">
        <v>0</v>
      </c>
      <c r="BE13" s="121">
        <v>17919</v>
      </c>
      <c r="BF13" s="121">
        <f>SUM(AE13,+AM13,+BE13)</f>
        <v>1800205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30706</v>
      </c>
      <c r="CJ13" s="121">
        <f>SUM(AF13,+BH13)</f>
        <v>29435</v>
      </c>
      <c r="CK13" s="121">
        <f>SUM(AG13,+BI13)</f>
        <v>17323</v>
      </c>
      <c r="CL13" s="121">
        <f>SUM(AH13,+BJ13)</f>
        <v>12112</v>
      </c>
      <c r="CM13" s="121">
        <f>SUM(AI13,+BK13)</f>
        <v>0</v>
      </c>
      <c r="CN13" s="121">
        <f>SUM(AJ13,+BL13)</f>
        <v>0</v>
      </c>
      <c r="CO13" s="121">
        <f>SUM(AK13,+BM13)</f>
        <v>1271</v>
      </c>
      <c r="CP13" s="122" t="s">
        <v>423</v>
      </c>
      <c r="CQ13" s="121">
        <f>SUM(AM13,+BO13)</f>
        <v>1751580</v>
      </c>
      <c r="CR13" s="121">
        <f>SUM(AN13,+BP13)</f>
        <v>56709</v>
      </c>
      <c r="CS13" s="121">
        <f>SUM(AO13,+BQ13)</f>
        <v>56709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525216</v>
      </c>
      <c r="CX13" s="121">
        <f>SUM(AT13,+BV13)</f>
        <v>17337</v>
      </c>
      <c r="CY13" s="121">
        <f>SUM(AU13,+BW13)</f>
        <v>495347</v>
      </c>
      <c r="CZ13" s="121">
        <f>SUM(AV13,+BX13)</f>
        <v>12532</v>
      </c>
      <c r="DA13" s="121">
        <f>SUM(AW13,+BY13)</f>
        <v>0</v>
      </c>
      <c r="DB13" s="121">
        <f>SUM(AX13,+BZ13)</f>
        <v>1169655</v>
      </c>
      <c r="DC13" s="121">
        <f>SUM(AY13,+CA13)</f>
        <v>330861</v>
      </c>
      <c r="DD13" s="121">
        <f>SUM(AZ13,+CB13)</f>
        <v>752645</v>
      </c>
      <c r="DE13" s="121">
        <f>SUM(BA13,+CC13)</f>
        <v>86149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17919</v>
      </c>
      <c r="DJ13" s="121">
        <f>SUM(BF13,+CH13)</f>
        <v>1800205</v>
      </c>
    </row>
    <row r="14" spans="1:114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SUM(E14,+L14)</f>
        <v>303566</v>
      </c>
      <c r="E14" s="121">
        <f>SUM(F14:I14)+K14</f>
        <v>252534</v>
      </c>
      <c r="F14" s="121">
        <v>102298</v>
      </c>
      <c r="G14" s="121">
        <v>0</v>
      </c>
      <c r="H14" s="121">
        <v>0</v>
      </c>
      <c r="I14" s="121">
        <v>149455</v>
      </c>
      <c r="J14" s="121">
        <v>1689916</v>
      </c>
      <c r="K14" s="121">
        <v>781</v>
      </c>
      <c r="L14" s="121">
        <v>51032</v>
      </c>
      <c r="M14" s="121">
        <f>SUM(N14,+U14)</f>
        <v>31331</v>
      </c>
      <c r="N14" s="121">
        <f>SUM(O14:R14,T14)</f>
        <v>30673</v>
      </c>
      <c r="O14" s="121">
        <v>0</v>
      </c>
      <c r="P14" s="121">
        <v>0</v>
      </c>
      <c r="Q14" s="121">
        <v>0</v>
      </c>
      <c r="R14" s="121">
        <v>30573</v>
      </c>
      <c r="S14" s="121">
        <v>327516</v>
      </c>
      <c r="T14" s="121">
        <v>100</v>
      </c>
      <c r="U14" s="121">
        <v>658</v>
      </c>
      <c r="V14" s="121">
        <f>+SUM(D14,M14)</f>
        <v>334897</v>
      </c>
      <c r="W14" s="121">
        <f>+SUM(E14,N14)</f>
        <v>283207</v>
      </c>
      <c r="X14" s="121">
        <f>+SUM(F14,O14)</f>
        <v>102298</v>
      </c>
      <c r="Y14" s="121">
        <f>+SUM(G14,P14)</f>
        <v>0</v>
      </c>
      <c r="Z14" s="121">
        <f>+SUM(H14,Q14)</f>
        <v>0</v>
      </c>
      <c r="AA14" s="121">
        <f>+SUM(I14,R14)</f>
        <v>180028</v>
      </c>
      <c r="AB14" s="121">
        <f>+SUM(J14,S14)</f>
        <v>2017432</v>
      </c>
      <c r="AC14" s="121">
        <f>+SUM(K14,T14)</f>
        <v>881</v>
      </c>
      <c r="AD14" s="121">
        <f>+SUM(L14,U14)</f>
        <v>51690</v>
      </c>
      <c r="AE14" s="121">
        <f>SUM(AF14,+AK14)</f>
        <v>58698</v>
      </c>
      <c r="AF14" s="121">
        <f>SUM(AG14:AJ14)</f>
        <v>50863</v>
      </c>
      <c r="AG14" s="121">
        <v>0</v>
      </c>
      <c r="AH14" s="121">
        <v>50863</v>
      </c>
      <c r="AI14" s="121">
        <v>0</v>
      </c>
      <c r="AJ14" s="121">
        <v>0</v>
      </c>
      <c r="AK14" s="121">
        <v>7835</v>
      </c>
      <c r="AL14" s="122" t="s">
        <v>423</v>
      </c>
      <c r="AM14" s="121">
        <f>SUM(AN14,AS14,AW14,AX14,BD14)</f>
        <v>1916275</v>
      </c>
      <c r="AN14" s="121">
        <f>SUM(AO14:AR14)</f>
        <v>114923</v>
      </c>
      <c r="AO14" s="121">
        <v>107327</v>
      </c>
      <c r="AP14" s="121">
        <v>0</v>
      </c>
      <c r="AQ14" s="121">
        <v>7596</v>
      </c>
      <c r="AR14" s="121">
        <v>0</v>
      </c>
      <c r="AS14" s="121">
        <f>SUM(AT14:AV14)</f>
        <v>1024088</v>
      </c>
      <c r="AT14" s="121">
        <v>0</v>
      </c>
      <c r="AU14" s="121">
        <v>916735</v>
      </c>
      <c r="AV14" s="121">
        <v>107353</v>
      </c>
      <c r="AW14" s="121">
        <v>0</v>
      </c>
      <c r="AX14" s="121">
        <f>SUM(AY14:BB14)</f>
        <v>777264</v>
      </c>
      <c r="AY14" s="121">
        <v>333420</v>
      </c>
      <c r="AZ14" s="121">
        <v>416700</v>
      </c>
      <c r="BA14" s="121">
        <v>25553</v>
      </c>
      <c r="BB14" s="121">
        <v>1591</v>
      </c>
      <c r="BC14" s="122" t="s">
        <v>423</v>
      </c>
      <c r="BD14" s="121">
        <v>0</v>
      </c>
      <c r="BE14" s="121">
        <v>18509</v>
      </c>
      <c r="BF14" s="121">
        <f>SUM(AE14,+AM14,+BE14)</f>
        <v>1993482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358847</v>
      </c>
      <c r="BP14" s="121">
        <f>SUM(BQ14:BT14)</f>
        <v>78607</v>
      </c>
      <c r="BQ14" s="121">
        <v>50201</v>
      </c>
      <c r="BR14" s="121">
        <v>0</v>
      </c>
      <c r="BS14" s="121">
        <v>28406</v>
      </c>
      <c r="BT14" s="121">
        <v>0</v>
      </c>
      <c r="BU14" s="121">
        <f>SUM(BV14:BX14)</f>
        <v>203848</v>
      </c>
      <c r="BV14" s="121">
        <v>0</v>
      </c>
      <c r="BW14" s="121">
        <v>203848</v>
      </c>
      <c r="BX14" s="121">
        <v>0</v>
      </c>
      <c r="BY14" s="121">
        <v>0</v>
      </c>
      <c r="BZ14" s="121">
        <f>SUM(CA14:CD14)</f>
        <v>76392</v>
      </c>
      <c r="CA14" s="121">
        <v>0</v>
      </c>
      <c r="CB14" s="121">
        <v>76392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0</v>
      </c>
      <c r="CH14" s="121">
        <f>SUM(BG14,+BO14,+CG14)</f>
        <v>358847</v>
      </c>
      <c r="CI14" s="121">
        <f>SUM(AE14,+BG14)</f>
        <v>58698</v>
      </c>
      <c r="CJ14" s="121">
        <f>SUM(AF14,+BH14)</f>
        <v>50863</v>
      </c>
      <c r="CK14" s="121">
        <f>SUM(AG14,+BI14)</f>
        <v>0</v>
      </c>
      <c r="CL14" s="121">
        <f>SUM(AH14,+BJ14)</f>
        <v>50863</v>
      </c>
      <c r="CM14" s="121">
        <f>SUM(AI14,+BK14)</f>
        <v>0</v>
      </c>
      <c r="CN14" s="121">
        <f>SUM(AJ14,+BL14)</f>
        <v>0</v>
      </c>
      <c r="CO14" s="121">
        <f>SUM(AK14,+BM14)</f>
        <v>7835</v>
      </c>
      <c r="CP14" s="122" t="s">
        <v>423</v>
      </c>
      <c r="CQ14" s="121">
        <f>SUM(AM14,+BO14)</f>
        <v>2275122</v>
      </c>
      <c r="CR14" s="121">
        <f>SUM(AN14,+BP14)</f>
        <v>193530</v>
      </c>
      <c r="CS14" s="121">
        <f>SUM(AO14,+BQ14)</f>
        <v>157528</v>
      </c>
      <c r="CT14" s="121">
        <f>SUM(AP14,+BR14)</f>
        <v>0</v>
      </c>
      <c r="CU14" s="121">
        <f>SUM(AQ14,+BS14)</f>
        <v>36002</v>
      </c>
      <c r="CV14" s="121">
        <f>SUM(AR14,+BT14)</f>
        <v>0</v>
      </c>
      <c r="CW14" s="121">
        <f>SUM(AS14,+BU14)</f>
        <v>1227936</v>
      </c>
      <c r="CX14" s="121">
        <f>SUM(AT14,+BV14)</f>
        <v>0</v>
      </c>
      <c r="CY14" s="121">
        <f>SUM(AU14,+BW14)</f>
        <v>1120583</v>
      </c>
      <c r="CZ14" s="121">
        <f>SUM(AV14,+BX14)</f>
        <v>107353</v>
      </c>
      <c r="DA14" s="121">
        <f>SUM(AW14,+BY14)</f>
        <v>0</v>
      </c>
      <c r="DB14" s="121">
        <f>SUM(AX14,+BZ14)</f>
        <v>853656</v>
      </c>
      <c r="DC14" s="121">
        <f>SUM(AY14,+CA14)</f>
        <v>333420</v>
      </c>
      <c r="DD14" s="121">
        <f>SUM(AZ14,+CB14)</f>
        <v>493092</v>
      </c>
      <c r="DE14" s="121">
        <f>SUM(BA14,+CC14)</f>
        <v>25553</v>
      </c>
      <c r="DF14" s="121">
        <f>SUM(BB14,+CD14)</f>
        <v>1591</v>
      </c>
      <c r="DG14" s="122" t="s">
        <v>423</v>
      </c>
      <c r="DH14" s="121">
        <f>SUM(BD14,+CF14)</f>
        <v>0</v>
      </c>
      <c r="DI14" s="121">
        <f>SUM(BE14,+CG14)</f>
        <v>18509</v>
      </c>
      <c r="DJ14" s="121">
        <f>SUM(BF14,+CH14)</f>
        <v>2352329</v>
      </c>
    </row>
    <row r="15" spans="1:114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9325</v>
      </c>
      <c r="N15" s="121">
        <f>SUM(O15:R15,T15)</f>
        <v>9290</v>
      </c>
      <c r="O15" s="121">
        <v>0</v>
      </c>
      <c r="P15" s="121">
        <v>0</v>
      </c>
      <c r="Q15" s="121">
        <v>0</v>
      </c>
      <c r="R15" s="121">
        <v>9290</v>
      </c>
      <c r="S15" s="121">
        <v>524915</v>
      </c>
      <c r="T15" s="121">
        <v>0</v>
      </c>
      <c r="U15" s="121">
        <v>35</v>
      </c>
      <c r="V15" s="121">
        <f>+SUM(D15,M15)</f>
        <v>9325</v>
      </c>
      <c r="W15" s="121">
        <f>+SUM(E15,N15)</f>
        <v>9290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9290</v>
      </c>
      <c r="AB15" s="121">
        <f>+SUM(J15,S15)</f>
        <v>524915</v>
      </c>
      <c r="AC15" s="121">
        <f>+SUM(K15,T15)</f>
        <v>0</v>
      </c>
      <c r="AD15" s="121">
        <f>+SUM(L15,U15)</f>
        <v>35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423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423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423</v>
      </c>
      <c r="BO15" s="121">
        <f>SUM(BP15,BU15,BY15,BZ15,CF15)</f>
        <v>518507</v>
      </c>
      <c r="BP15" s="121">
        <f>SUM(BQ15:BT15)</f>
        <v>44242</v>
      </c>
      <c r="BQ15" s="121">
        <v>44242</v>
      </c>
      <c r="BR15" s="121">
        <v>0</v>
      </c>
      <c r="BS15" s="121">
        <v>0</v>
      </c>
      <c r="BT15" s="121">
        <v>0</v>
      </c>
      <c r="BU15" s="121">
        <f>SUM(BV15:BX15)</f>
        <v>9548</v>
      </c>
      <c r="BV15" s="121">
        <v>0</v>
      </c>
      <c r="BW15" s="121">
        <v>9548</v>
      </c>
      <c r="BX15" s="121">
        <v>0</v>
      </c>
      <c r="BY15" s="121">
        <v>0</v>
      </c>
      <c r="BZ15" s="121">
        <f>SUM(CA15:CD15)</f>
        <v>464717</v>
      </c>
      <c r="CA15" s="121">
        <v>0</v>
      </c>
      <c r="CB15" s="121">
        <v>464717</v>
      </c>
      <c r="CC15" s="121">
        <v>0</v>
      </c>
      <c r="CD15" s="121">
        <v>0</v>
      </c>
      <c r="CE15" s="122" t="s">
        <v>423</v>
      </c>
      <c r="CF15" s="121">
        <v>0</v>
      </c>
      <c r="CG15" s="121">
        <v>15733</v>
      </c>
      <c r="CH15" s="121">
        <f>SUM(BG15,+BO15,+CG15)</f>
        <v>534240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423</v>
      </c>
      <c r="CQ15" s="121">
        <f>SUM(AM15,+BO15)</f>
        <v>518507</v>
      </c>
      <c r="CR15" s="121">
        <f>SUM(AN15,+BP15)</f>
        <v>44242</v>
      </c>
      <c r="CS15" s="121">
        <f>SUM(AO15,+BQ15)</f>
        <v>44242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9548</v>
      </c>
      <c r="CX15" s="121">
        <f>SUM(AT15,+BV15)</f>
        <v>0</v>
      </c>
      <c r="CY15" s="121">
        <f>SUM(AU15,+BW15)</f>
        <v>9548</v>
      </c>
      <c r="CZ15" s="121">
        <f>SUM(AV15,+BX15)</f>
        <v>0</v>
      </c>
      <c r="DA15" s="121">
        <f>SUM(AW15,+BY15)</f>
        <v>0</v>
      </c>
      <c r="DB15" s="121">
        <f>SUM(AX15,+BZ15)</f>
        <v>464717</v>
      </c>
      <c r="DC15" s="121">
        <f>SUM(AY15,+CA15)</f>
        <v>0</v>
      </c>
      <c r="DD15" s="121">
        <f>SUM(AZ15,+CB15)</f>
        <v>464717</v>
      </c>
      <c r="DE15" s="121">
        <f>SUM(BA15,+CC15)</f>
        <v>0</v>
      </c>
      <c r="DF15" s="121">
        <f>SUM(BB15,+CD15)</f>
        <v>0</v>
      </c>
      <c r="DG15" s="122" t="s">
        <v>423</v>
      </c>
      <c r="DH15" s="121">
        <f>SUM(BD15,+CF15)</f>
        <v>0</v>
      </c>
      <c r="DI15" s="121">
        <f>SUM(BE15,+CG15)</f>
        <v>15733</v>
      </c>
      <c r="DJ15" s="121">
        <f>SUM(BF15,+CH15)</f>
        <v>534240</v>
      </c>
    </row>
    <row r="16" spans="1:114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SUM(E16,+L16)</f>
        <v>18296</v>
      </c>
      <c r="E16" s="121">
        <f>SUM(F16:I16)+K16</f>
        <v>18296</v>
      </c>
      <c r="F16" s="121">
        <v>0</v>
      </c>
      <c r="G16" s="121">
        <v>0</v>
      </c>
      <c r="H16" s="121">
        <v>0</v>
      </c>
      <c r="I16" s="121">
        <v>18296</v>
      </c>
      <c r="J16" s="121">
        <v>206271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18296</v>
      </c>
      <c r="W16" s="121">
        <f>+SUM(E16,N16)</f>
        <v>18296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18296</v>
      </c>
      <c r="AB16" s="121">
        <f>+SUM(J16,S16)</f>
        <v>206271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211375</v>
      </c>
      <c r="AN16" s="121">
        <f>SUM(AO16:AR16)</f>
        <v>95265</v>
      </c>
      <c r="AO16" s="121">
        <v>25425</v>
      </c>
      <c r="AP16" s="121">
        <v>24421</v>
      </c>
      <c r="AQ16" s="121">
        <v>29160</v>
      </c>
      <c r="AR16" s="121">
        <v>16259</v>
      </c>
      <c r="AS16" s="121">
        <f>SUM(AT16:AV16)</f>
        <v>23713</v>
      </c>
      <c r="AT16" s="121">
        <v>8720</v>
      </c>
      <c r="AU16" s="121">
        <v>9943</v>
      </c>
      <c r="AV16" s="121">
        <v>5050</v>
      </c>
      <c r="AW16" s="121">
        <v>0</v>
      </c>
      <c r="AX16" s="121">
        <f>SUM(AY16:BB16)</f>
        <v>92397</v>
      </c>
      <c r="AY16" s="121">
        <v>60060</v>
      </c>
      <c r="AZ16" s="121">
        <v>26666</v>
      </c>
      <c r="BA16" s="121">
        <v>4131</v>
      </c>
      <c r="BB16" s="121">
        <v>1540</v>
      </c>
      <c r="BC16" s="122" t="s">
        <v>423</v>
      </c>
      <c r="BD16" s="121">
        <v>0</v>
      </c>
      <c r="BE16" s="121">
        <v>13192</v>
      </c>
      <c r="BF16" s="121">
        <f>SUM(AE16,+AM16,+BE16)</f>
        <v>224567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211375</v>
      </c>
      <c r="CR16" s="121">
        <f>SUM(AN16,+BP16)</f>
        <v>95265</v>
      </c>
      <c r="CS16" s="121">
        <f>SUM(AO16,+BQ16)</f>
        <v>25425</v>
      </c>
      <c r="CT16" s="121">
        <f>SUM(AP16,+BR16)</f>
        <v>24421</v>
      </c>
      <c r="CU16" s="121">
        <f>SUM(AQ16,+BS16)</f>
        <v>29160</v>
      </c>
      <c r="CV16" s="121">
        <f>SUM(AR16,+BT16)</f>
        <v>16259</v>
      </c>
      <c r="CW16" s="121">
        <f>SUM(AS16,+BU16)</f>
        <v>23713</v>
      </c>
      <c r="CX16" s="121">
        <f>SUM(AT16,+BV16)</f>
        <v>8720</v>
      </c>
      <c r="CY16" s="121">
        <f>SUM(AU16,+BW16)</f>
        <v>9943</v>
      </c>
      <c r="CZ16" s="121">
        <f>SUM(AV16,+BX16)</f>
        <v>5050</v>
      </c>
      <c r="DA16" s="121">
        <f>SUM(AW16,+BY16)</f>
        <v>0</v>
      </c>
      <c r="DB16" s="121">
        <f>SUM(AX16,+BZ16)</f>
        <v>92397</v>
      </c>
      <c r="DC16" s="121">
        <f>SUM(AY16,+CA16)</f>
        <v>60060</v>
      </c>
      <c r="DD16" s="121">
        <f>SUM(AZ16,+CB16)</f>
        <v>26666</v>
      </c>
      <c r="DE16" s="121">
        <f>SUM(BA16,+CC16)</f>
        <v>4131</v>
      </c>
      <c r="DF16" s="121">
        <f>SUM(BB16,+CD16)</f>
        <v>1540</v>
      </c>
      <c r="DG16" s="122" t="s">
        <v>423</v>
      </c>
      <c r="DH16" s="121">
        <f>SUM(BD16,+CF16)</f>
        <v>0</v>
      </c>
      <c r="DI16" s="121">
        <f>SUM(BE16,+CG16)</f>
        <v>13192</v>
      </c>
      <c r="DJ16" s="121">
        <f>SUM(BF16,+CH16)</f>
        <v>224567</v>
      </c>
    </row>
    <row r="17" spans="1:114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4349</v>
      </c>
      <c r="N17" s="121">
        <f>SUM(O17:R17,T17)</f>
        <v>4349</v>
      </c>
      <c r="O17" s="121">
        <v>0</v>
      </c>
      <c r="P17" s="121">
        <v>0</v>
      </c>
      <c r="Q17" s="121">
        <v>0</v>
      </c>
      <c r="R17" s="121">
        <v>4316</v>
      </c>
      <c r="S17" s="121">
        <v>191825</v>
      </c>
      <c r="T17" s="121">
        <v>33</v>
      </c>
      <c r="U17" s="121">
        <v>0</v>
      </c>
      <c r="V17" s="121">
        <f>+SUM(D17,M17)</f>
        <v>4349</v>
      </c>
      <c r="W17" s="121">
        <f>+SUM(E17,N17)</f>
        <v>4349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4316</v>
      </c>
      <c r="AB17" s="121">
        <f>+SUM(J17,S17)</f>
        <v>191825</v>
      </c>
      <c r="AC17" s="121">
        <f>+SUM(K17,T17)</f>
        <v>33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195878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195878</v>
      </c>
      <c r="CA17" s="121">
        <v>0</v>
      </c>
      <c r="CB17" s="121">
        <v>195878</v>
      </c>
      <c r="CC17" s="121">
        <v>0</v>
      </c>
      <c r="CD17" s="121">
        <v>0</v>
      </c>
      <c r="CE17" s="122" t="s">
        <v>423</v>
      </c>
      <c r="CF17" s="121">
        <v>0</v>
      </c>
      <c r="CG17" s="121">
        <v>296</v>
      </c>
      <c r="CH17" s="121">
        <f>SUM(BG17,+BO17,+CG17)</f>
        <v>196174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195878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195878</v>
      </c>
      <c r="DC17" s="121">
        <f>SUM(AY17,+CA17)</f>
        <v>0</v>
      </c>
      <c r="DD17" s="121">
        <f>SUM(AZ17,+CB17)</f>
        <v>195878</v>
      </c>
      <c r="DE17" s="121">
        <f>SUM(BA17,+CC17)</f>
        <v>0</v>
      </c>
      <c r="DF17" s="121">
        <f>SUM(BB17,+CD17)</f>
        <v>0</v>
      </c>
      <c r="DG17" s="122" t="s">
        <v>423</v>
      </c>
      <c r="DH17" s="121">
        <f>SUM(BD17,+CF17)</f>
        <v>0</v>
      </c>
      <c r="DI17" s="121">
        <f>SUM(BE17,+CG17)</f>
        <v>296</v>
      </c>
      <c r="DJ17" s="121">
        <f>SUM(BF17,+CH17)</f>
        <v>196174</v>
      </c>
    </row>
    <row r="18" spans="1:114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SUM(E18,+L18)</f>
        <v>118399</v>
      </c>
      <c r="E18" s="121">
        <f>SUM(F18:I18)+K18</f>
        <v>91465</v>
      </c>
      <c r="F18" s="121">
        <v>273</v>
      </c>
      <c r="G18" s="121">
        <v>0</v>
      </c>
      <c r="H18" s="121">
        <v>0</v>
      </c>
      <c r="I18" s="121">
        <v>35820</v>
      </c>
      <c r="J18" s="121">
        <v>643694</v>
      </c>
      <c r="K18" s="121">
        <v>55372</v>
      </c>
      <c r="L18" s="121">
        <v>26934</v>
      </c>
      <c r="M18" s="121">
        <f>SUM(N18,+U18)</f>
        <v>17085</v>
      </c>
      <c r="N18" s="121">
        <f>SUM(O18:R18,T18)</f>
        <v>12686</v>
      </c>
      <c r="O18" s="121">
        <v>0</v>
      </c>
      <c r="P18" s="121">
        <v>0</v>
      </c>
      <c r="Q18" s="121">
        <v>0</v>
      </c>
      <c r="R18" s="121">
        <v>12155</v>
      </c>
      <c r="S18" s="121">
        <v>199572</v>
      </c>
      <c r="T18" s="121">
        <v>531</v>
      </c>
      <c r="U18" s="121">
        <v>4399</v>
      </c>
      <c r="V18" s="121">
        <f>+SUM(D18,M18)</f>
        <v>135484</v>
      </c>
      <c r="W18" s="121">
        <f>+SUM(E18,N18)</f>
        <v>104151</v>
      </c>
      <c r="X18" s="121">
        <f>+SUM(F18,O18)</f>
        <v>273</v>
      </c>
      <c r="Y18" s="121">
        <f>+SUM(G18,P18)</f>
        <v>0</v>
      </c>
      <c r="Z18" s="121">
        <f>+SUM(H18,Q18)</f>
        <v>0</v>
      </c>
      <c r="AA18" s="121">
        <f>+SUM(I18,R18)</f>
        <v>47975</v>
      </c>
      <c r="AB18" s="121">
        <f>+SUM(J18,S18)</f>
        <v>843266</v>
      </c>
      <c r="AC18" s="121">
        <f>+SUM(K18,T18)</f>
        <v>55903</v>
      </c>
      <c r="AD18" s="121">
        <f>+SUM(L18,U18)</f>
        <v>31333</v>
      </c>
      <c r="AE18" s="121">
        <f>SUM(AF18,+AK18)</f>
        <v>4158</v>
      </c>
      <c r="AF18" s="121">
        <f>SUM(AG18:AJ18)</f>
        <v>4158</v>
      </c>
      <c r="AG18" s="121">
        <v>0</v>
      </c>
      <c r="AH18" s="121">
        <v>0</v>
      </c>
      <c r="AI18" s="121">
        <v>4158</v>
      </c>
      <c r="AJ18" s="121">
        <v>0</v>
      </c>
      <c r="AK18" s="121">
        <v>0</v>
      </c>
      <c r="AL18" s="122" t="s">
        <v>423</v>
      </c>
      <c r="AM18" s="121">
        <f>SUM(AN18,AS18,AW18,AX18,BD18)</f>
        <v>745424</v>
      </c>
      <c r="AN18" s="121">
        <f>SUM(AO18:AR18)</f>
        <v>47918</v>
      </c>
      <c r="AO18" s="121">
        <v>47918</v>
      </c>
      <c r="AP18" s="121">
        <v>0</v>
      </c>
      <c r="AQ18" s="121">
        <v>0</v>
      </c>
      <c r="AR18" s="121">
        <v>0</v>
      </c>
      <c r="AS18" s="121">
        <f>SUM(AT18:AV18)</f>
        <v>253103</v>
      </c>
      <c r="AT18" s="121">
        <v>99</v>
      </c>
      <c r="AU18" s="121">
        <v>220843</v>
      </c>
      <c r="AV18" s="121">
        <v>32161</v>
      </c>
      <c r="AW18" s="121">
        <v>0</v>
      </c>
      <c r="AX18" s="121">
        <f>SUM(AY18:BB18)</f>
        <v>444403</v>
      </c>
      <c r="AY18" s="121">
        <v>158355</v>
      </c>
      <c r="AZ18" s="121">
        <v>210430</v>
      </c>
      <c r="BA18" s="121">
        <v>75618</v>
      </c>
      <c r="BB18" s="121">
        <v>0</v>
      </c>
      <c r="BC18" s="122" t="s">
        <v>423</v>
      </c>
      <c r="BD18" s="121">
        <v>0</v>
      </c>
      <c r="BE18" s="121">
        <v>12511</v>
      </c>
      <c r="BF18" s="121">
        <f>SUM(AE18,+AM18,+BE18)</f>
        <v>762093</v>
      </c>
      <c r="BG18" s="121">
        <f>SUM(BH18,+BM18)</f>
        <v>11330</v>
      </c>
      <c r="BH18" s="121">
        <f>SUM(BI18:BL18)</f>
        <v>11330</v>
      </c>
      <c r="BI18" s="121">
        <v>0</v>
      </c>
      <c r="BJ18" s="121">
        <v>11330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202858</v>
      </c>
      <c r="BP18" s="121">
        <f>SUM(BQ18:BT18)</f>
        <v>18061</v>
      </c>
      <c r="BQ18" s="121">
        <v>18061</v>
      </c>
      <c r="BR18" s="121">
        <v>0</v>
      </c>
      <c r="BS18" s="121">
        <v>0</v>
      </c>
      <c r="BT18" s="121">
        <v>0</v>
      </c>
      <c r="BU18" s="121">
        <f>SUM(BV18:BX18)</f>
        <v>88750</v>
      </c>
      <c r="BV18" s="121">
        <v>0</v>
      </c>
      <c r="BW18" s="121">
        <v>88750</v>
      </c>
      <c r="BX18" s="121">
        <v>0</v>
      </c>
      <c r="BY18" s="121">
        <v>0</v>
      </c>
      <c r="BZ18" s="121">
        <f>SUM(CA18:CD18)</f>
        <v>96047</v>
      </c>
      <c r="CA18" s="121">
        <v>43444</v>
      </c>
      <c r="CB18" s="121">
        <v>52603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2469</v>
      </c>
      <c r="CH18" s="121">
        <f>SUM(BG18,+BO18,+CG18)</f>
        <v>216657</v>
      </c>
      <c r="CI18" s="121">
        <f>SUM(AE18,+BG18)</f>
        <v>15488</v>
      </c>
      <c r="CJ18" s="121">
        <f>SUM(AF18,+BH18)</f>
        <v>15488</v>
      </c>
      <c r="CK18" s="121">
        <f>SUM(AG18,+BI18)</f>
        <v>0</v>
      </c>
      <c r="CL18" s="121">
        <f>SUM(AH18,+BJ18)</f>
        <v>11330</v>
      </c>
      <c r="CM18" s="121">
        <f>SUM(AI18,+BK18)</f>
        <v>4158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948282</v>
      </c>
      <c r="CR18" s="121">
        <f>SUM(AN18,+BP18)</f>
        <v>65979</v>
      </c>
      <c r="CS18" s="121">
        <f>SUM(AO18,+BQ18)</f>
        <v>65979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341853</v>
      </c>
      <c r="CX18" s="121">
        <f>SUM(AT18,+BV18)</f>
        <v>99</v>
      </c>
      <c r="CY18" s="121">
        <f>SUM(AU18,+BW18)</f>
        <v>309593</v>
      </c>
      <c r="CZ18" s="121">
        <f>SUM(AV18,+BX18)</f>
        <v>32161</v>
      </c>
      <c r="DA18" s="121">
        <f>SUM(AW18,+BY18)</f>
        <v>0</v>
      </c>
      <c r="DB18" s="121">
        <f>SUM(AX18,+BZ18)</f>
        <v>540450</v>
      </c>
      <c r="DC18" s="121">
        <f>SUM(AY18,+CA18)</f>
        <v>201799</v>
      </c>
      <c r="DD18" s="121">
        <f>SUM(AZ18,+CB18)</f>
        <v>263033</v>
      </c>
      <c r="DE18" s="121">
        <f>SUM(BA18,+CC18)</f>
        <v>75618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14980</v>
      </c>
      <c r="DJ18" s="121">
        <f>SUM(BF18,+CH18)</f>
        <v>978750</v>
      </c>
    </row>
    <row r="19" spans="1:114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SUM(E19,+L19)</f>
        <v>197318</v>
      </c>
      <c r="E19" s="121">
        <f>SUM(F19:I19)+K19</f>
        <v>197318</v>
      </c>
      <c r="F19" s="121">
        <v>0</v>
      </c>
      <c r="G19" s="121">
        <v>0</v>
      </c>
      <c r="H19" s="121">
        <v>0</v>
      </c>
      <c r="I19" s="121">
        <v>195958</v>
      </c>
      <c r="J19" s="121">
        <v>398153</v>
      </c>
      <c r="K19" s="121">
        <v>1360</v>
      </c>
      <c r="L19" s="121">
        <v>0</v>
      </c>
      <c r="M19" s="121">
        <f>SUM(N19,+U19)</f>
        <v>48418</v>
      </c>
      <c r="N19" s="121">
        <f>SUM(O19:R19,T19)</f>
        <v>48418</v>
      </c>
      <c r="O19" s="121">
        <v>0</v>
      </c>
      <c r="P19" s="121">
        <v>0</v>
      </c>
      <c r="Q19" s="121">
        <v>0</v>
      </c>
      <c r="R19" s="121">
        <v>47464</v>
      </c>
      <c r="S19" s="121">
        <v>299116</v>
      </c>
      <c r="T19" s="121">
        <v>954</v>
      </c>
      <c r="U19" s="121">
        <v>0</v>
      </c>
      <c r="V19" s="121">
        <f>+SUM(D19,M19)</f>
        <v>245736</v>
      </c>
      <c r="W19" s="121">
        <f>+SUM(E19,N19)</f>
        <v>245736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243422</v>
      </c>
      <c r="AB19" s="121">
        <f>+SUM(J19,S19)</f>
        <v>697269</v>
      </c>
      <c r="AC19" s="121">
        <f>+SUM(K19,T19)</f>
        <v>2314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595036</v>
      </c>
      <c r="AN19" s="121">
        <f>SUM(AO19:AR19)</f>
        <v>102899</v>
      </c>
      <c r="AO19" s="121">
        <v>102899</v>
      </c>
      <c r="AP19" s="121">
        <v>0</v>
      </c>
      <c r="AQ19" s="121">
        <v>0</v>
      </c>
      <c r="AR19" s="121">
        <v>0</v>
      </c>
      <c r="AS19" s="121">
        <f>SUM(AT19:AV19)</f>
        <v>355827</v>
      </c>
      <c r="AT19" s="121">
        <v>0</v>
      </c>
      <c r="AU19" s="121">
        <v>324818</v>
      </c>
      <c r="AV19" s="121">
        <v>31009</v>
      </c>
      <c r="AW19" s="121">
        <v>0</v>
      </c>
      <c r="AX19" s="121">
        <f>SUM(AY19:BB19)</f>
        <v>136310</v>
      </c>
      <c r="AY19" s="121">
        <v>0</v>
      </c>
      <c r="AZ19" s="121">
        <v>131601</v>
      </c>
      <c r="BA19" s="121">
        <v>4709</v>
      </c>
      <c r="BB19" s="121">
        <v>0</v>
      </c>
      <c r="BC19" s="122" t="s">
        <v>423</v>
      </c>
      <c r="BD19" s="121">
        <v>0</v>
      </c>
      <c r="BE19" s="121">
        <v>435</v>
      </c>
      <c r="BF19" s="121">
        <f>SUM(AE19,+AM19,+BE19)</f>
        <v>595471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347249</v>
      </c>
      <c r="BP19" s="121">
        <f>SUM(BQ19:BT19)</f>
        <v>49524</v>
      </c>
      <c r="BQ19" s="121">
        <v>49524</v>
      </c>
      <c r="BR19" s="121">
        <v>0</v>
      </c>
      <c r="BS19" s="121">
        <v>0</v>
      </c>
      <c r="BT19" s="121">
        <v>0</v>
      </c>
      <c r="BU19" s="121">
        <f>SUM(BV19:BX19)</f>
        <v>231503</v>
      </c>
      <c r="BV19" s="121">
        <v>0</v>
      </c>
      <c r="BW19" s="121">
        <v>230730</v>
      </c>
      <c r="BX19" s="121">
        <v>773</v>
      </c>
      <c r="BY19" s="121">
        <v>0</v>
      </c>
      <c r="BZ19" s="121">
        <f>SUM(CA19:CD19)</f>
        <v>66222</v>
      </c>
      <c r="CA19" s="121">
        <v>0</v>
      </c>
      <c r="CB19" s="121">
        <v>66105</v>
      </c>
      <c r="CC19" s="121">
        <v>117</v>
      </c>
      <c r="CD19" s="121">
        <v>0</v>
      </c>
      <c r="CE19" s="122" t="s">
        <v>423</v>
      </c>
      <c r="CF19" s="121">
        <v>0</v>
      </c>
      <c r="CG19" s="121">
        <v>285</v>
      </c>
      <c r="CH19" s="121">
        <f>SUM(BG19,+BO19,+CG19)</f>
        <v>347534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942285</v>
      </c>
      <c r="CR19" s="121">
        <f>SUM(AN19,+BP19)</f>
        <v>152423</v>
      </c>
      <c r="CS19" s="121">
        <f>SUM(AO19,+BQ19)</f>
        <v>152423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587330</v>
      </c>
      <c r="CX19" s="121">
        <f>SUM(AT19,+BV19)</f>
        <v>0</v>
      </c>
      <c r="CY19" s="121">
        <f>SUM(AU19,+BW19)</f>
        <v>555548</v>
      </c>
      <c r="CZ19" s="121">
        <f>SUM(AV19,+BX19)</f>
        <v>31782</v>
      </c>
      <c r="DA19" s="121">
        <f>SUM(AW19,+BY19)</f>
        <v>0</v>
      </c>
      <c r="DB19" s="121">
        <f>SUM(AX19,+BZ19)</f>
        <v>202532</v>
      </c>
      <c r="DC19" s="121">
        <f>SUM(AY19,+CA19)</f>
        <v>0</v>
      </c>
      <c r="DD19" s="121">
        <f>SUM(AZ19,+CB19)</f>
        <v>197706</v>
      </c>
      <c r="DE19" s="121">
        <f>SUM(BA19,+CC19)</f>
        <v>4826</v>
      </c>
      <c r="DF19" s="121">
        <f>SUM(BB19,+CD19)</f>
        <v>0</v>
      </c>
      <c r="DG19" s="122" t="s">
        <v>423</v>
      </c>
      <c r="DH19" s="121">
        <f>SUM(BD19,+CF19)</f>
        <v>0</v>
      </c>
      <c r="DI19" s="121">
        <f>SUM(BE19,+CG19)</f>
        <v>720</v>
      </c>
      <c r="DJ19" s="121">
        <f>SUM(BF19,+CH19)</f>
        <v>943005</v>
      </c>
    </row>
    <row r="20" spans="1:114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8865</v>
      </c>
      <c r="N20" s="121">
        <f>SUM(O20:R20,T20)</f>
        <v>8865</v>
      </c>
      <c r="O20" s="121">
        <v>0</v>
      </c>
      <c r="P20" s="121">
        <v>0</v>
      </c>
      <c r="Q20" s="121">
        <v>0</v>
      </c>
      <c r="R20" s="121">
        <v>8815</v>
      </c>
      <c r="S20" s="121">
        <v>162400</v>
      </c>
      <c r="T20" s="121">
        <v>50</v>
      </c>
      <c r="U20" s="121">
        <v>0</v>
      </c>
      <c r="V20" s="121">
        <f>+SUM(D20,M20)</f>
        <v>8865</v>
      </c>
      <c r="W20" s="121">
        <f>+SUM(E20,N20)</f>
        <v>8865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8815</v>
      </c>
      <c r="AB20" s="121">
        <f>+SUM(J20,S20)</f>
        <v>162400</v>
      </c>
      <c r="AC20" s="121">
        <f>+SUM(K20,T20)</f>
        <v>50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171265</v>
      </c>
      <c r="BP20" s="121">
        <f>SUM(BQ20:BT20)</f>
        <v>23221</v>
      </c>
      <c r="BQ20" s="121">
        <v>23221</v>
      </c>
      <c r="BR20" s="121">
        <v>0</v>
      </c>
      <c r="BS20" s="121">
        <v>0</v>
      </c>
      <c r="BT20" s="121">
        <v>0</v>
      </c>
      <c r="BU20" s="121">
        <f>SUM(BV20:BX20)</f>
        <v>23027</v>
      </c>
      <c r="BV20" s="121">
        <v>0</v>
      </c>
      <c r="BW20" s="121">
        <v>23027</v>
      </c>
      <c r="BX20" s="121">
        <v>0</v>
      </c>
      <c r="BY20" s="121">
        <v>0</v>
      </c>
      <c r="BZ20" s="121">
        <f>SUM(CA20:CD20)</f>
        <v>125017</v>
      </c>
      <c r="CA20" s="121">
        <v>0</v>
      </c>
      <c r="CB20" s="121">
        <v>125017</v>
      </c>
      <c r="CC20" s="121">
        <v>0</v>
      </c>
      <c r="CD20" s="121">
        <v>0</v>
      </c>
      <c r="CE20" s="122" t="s">
        <v>423</v>
      </c>
      <c r="CF20" s="121">
        <v>0</v>
      </c>
      <c r="CG20" s="121">
        <v>0</v>
      </c>
      <c r="CH20" s="121">
        <f>SUM(BG20,+BO20,+CG20)</f>
        <v>171265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171265</v>
      </c>
      <c r="CR20" s="121">
        <f>SUM(AN20,+BP20)</f>
        <v>23221</v>
      </c>
      <c r="CS20" s="121">
        <f>SUM(AO20,+BQ20)</f>
        <v>23221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23027</v>
      </c>
      <c r="CX20" s="121">
        <f>SUM(AT20,+BV20)</f>
        <v>0</v>
      </c>
      <c r="CY20" s="121">
        <f>SUM(AU20,+BW20)</f>
        <v>23027</v>
      </c>
      <c r="CZ20" s="121">
        <f>SUM(AV20,+BX20)</f>
        <v>0</v>
      </c>
      <c r="DA20" s="121">
        <f>SUM(AW20,+BY20)</f>
        <v>0</v>
      </c>
      <c r="DB20" s="121">
        <f>SUM(AX20,+BZ20)</f>
        <v>125017</v>
      </c>
      <c r="DC20" s="121">
        <f>SUM(AY20,+CA20)</f>
        <v>0</v>
      </c>
      <c r="DD20" s="121">
        <f>SUM(AZ20,+CB20)</f>
        <v>125017</v>
      </c>
      <c r="DE20" s="121">
        <f>SUM(BA20,+CC20)</f>
        <v>0</v>
      </c>
      <c r="DF20" s="121">
        <f>SUM(BB20,+CD20)</f>
        <v>0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171265</v>
      </c>
    </row>
    <row r="21" spans="1:114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SUM(E21,+L21)</f>
        <v>334543</v>
      </c>
      <c r="E21" s="121">
        <f>SUM(F21:I21)+K21</f>
        <v>298486</v>
      </c>
      <c r="F21" s="121">
        <v>7333</v>
      </c>
      <c r="G21" s="121">
        <v>0</v>
      </c>
      <c r="H21" s="121">
        <v>0</v>
      </c>
      <c r="I21" s="121">
        <v>291153</v>
      </c>
      <c r="J21" s="121">
        <v>225306</v>
      </c>
      <c r="K21" s="121">
        <v>0</v>
      </c>
      <c r="L21" s="121">
        <v>36057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334543</v>
      </c>
      <c r="W21" s="121">
        <f>+SUM(E21,N21)</f>
        <v>298486</v>
      </c>
      <c r="X21" s="121">
        <f>+SUM(F21,O21)</f>
        <v>7333</v>
      </c>
      <c r="Y21" s="121">
        <f>+SUM(G21,P21)</f>
        <v>0</v>
      </c>
      <c r="Z21" s="121">
        <f>+SUM(H21,Q21)</f>
        <v>0</v>
      </c>
      <c r="AA21" s="121">
        <f>+SUM(I21,R21)</f>
        <v>291153</v>
      </c>
      <c r="AB21" s="121">
        <f>+SUM(J21,S21)</f>
        <v>225306</v>
      </c>
      <c r="AC21" s="121">
        <f>+SUM(K21,T21)</f>
        <v>0</v>
      </c>
      <c r="AD21" s="121">
        <f>+SUM(L21,U21)</f>
        <v>36057</v>
      </c>
      <c r="AE21" s="121">
        <f>SUM(AF21,+AK21)</f>
        <v>15515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15515</v>
      </c>
      <c r="AL21" s="122" t="s">
        <v>423</v>
      </c>
      <c r="AM21" s="121">
        <f>SUM(AN21,AS21,AW21,AX21,BD21)</f>
        <v>370682</v>
      </c>
      <c r="AN21" s="121">
        <f>SUM(AO21:AR21)</f>
        <v>58749</v>
      </c>
      <c r="AO21" s="121">
        <v>58749</v>
      </c>
      <c r="AP21" s="121">
        <v>0</v>
      </c>
      <c r="AQ21" s="121">
        <v>0</v>
      </c>
      <c r="AR21" s="121">
        <v>0</v>
      </c>
      <c r="AS21" s="121">
        <f>SUM(AT21:AV21)</f>
        <v>12622</v>
      </c>
      <c r="AT21" s="121">
        <v>12622</v>
      </c>
      <c r="AU21" s="121">
        <v>0</v>
      </c>
      <c r="AV21" s="121">
        <v>0</v>
      </c>
      <c r="AW21" s="121">
        <v>0</v>
      </c>
      <c r="AX21" s="121">
        <f>SUM(AY21:BB21)</f>
        <v>299311</v>
      </c>
      <c r="AY21" s="121">
        <v>52137</v>
      </c>
      <c r="AZ21" s="121">
        <v>245606</v>
      </c>
      <c r="BA21" s="121">
        <v>0</v>
      </c>
      <c r="BB21" s="121">
        <v>1568</v>
      </c>
      <c r="BC21" s="122" t="s">
        <v>423</v>
      </c>
      <c r="BD21" s="121">
        <v>0</v>
      </c>
      <c r="BE21" s="121">
        <v>173652</v>
      </c>
      <c r="BF21" s="121">
        <f>SUM(AE21,+AM21,+BE21)</f>
        <v>559849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15515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15515</v>
      </c>
      <c r="CP21" s="122" t="s">
        <v>423</v>
      </c>
      <c r="CQ21" s="121">
        <f>SUM(AM21,+BO21)</f>
        <v>370682</v>
      </c>
      <c r="CR21" s="121">
        <f>SUM(AN21,+BP21)</f>
        <v>58749</v>
      </c>
      <c r="CS21" s="121">
        <f>SUM(AO21,+BQ21)</f>
        <v>58749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12622</v>
      </c>
      <c r="CX21" s="121">
        <f>SUM(AT21,+BV21)</f>
        <v>12622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299311</v>
      </c>
      <c r="DC21" s="121">
        <f>SUM(AY21,+CA21)</f>
        <v>52137</v>
      </c>
      <c r="DD21" s="121">
        <f>SUM(AZ21,+CB21)</f>
        <v>245606</v>
      </c>
      <c r="DE21" s="121">
        <f>SUM(BA21,+CC21)</f>
        <v>0</v>
      </c>
      <c r="DF21" s="121">
        <f>SUM(BB21,+CD21)</f>
        <v>1568</v>
      </c>
      <c r="DG21" s="122" t="s">
        <v>423</v>
      </c>
      <c r="DH21" s="121">
        <f>SUM(BD21,+CF21)</f>
        <v>0</v>
      </c>
      <c r="DI21" s="121">
        <f>SUM(BE21,+CG21)</f>
        <v>173652</v>
      </c>
      <c r="DJ21" s="121">
        <f>SUM(BF21,+CH21)</f>
        <v>559849</v>
      </c>
    </row>
    <row r="22" spans="1:114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SUM(E22,+L22)</f>
        <v>120146</v>
      </c>
      <c r="E22" s="121">
        <f>SUM(F22:I22)+K22</f>
        <v>110508</v>
      </c>
      <c r="F22" s="121">
        <v>0</v>
      </c>
      <c r="G22" s="121">
        <v>0</v>
      </c>
      <c r="H22" s="121">
        <v>0</v>
      </c>
      <c r="I22" s="121">
        <v>110508</v>
      </c>
      <c r="J22" s="121">
        <v>853621</v>
      </c>
      <c r="K22" s="121">
        <v>0</v>
      </c>
      <c r="L22" s="121">
        <v>9638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120146</v>
      </c>
      <c r="W22" s="121">
        <f>+SUM(E22,N22)</f>
        <v>110508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110508</v>
      </c>
      <c r="AB22" s="121">
        <f>+SUM(J22,S22)</f>
        <v>853621</v>
      </c>
      <c r="AC22" s="121">
        <f>+SUM(K22,T22)</f>
        <v>0</v>
      </c>
      <c r="AD22" s="121">
        <f>+SUM(L22,U22)</f>
        <v>9638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973767</v>
      </c>
      <c r="AN22" s="121">
        <f>SUM(AO22:AR22)</f>
        <v>39085</v>
      </c>
      <c r="AO22" s="121">
        <v>39085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934682</v>
      </c>
      <c r="AY22" s="121">
        <v>62310</v>
      </c>
      <c r="AZ22" s="121">
        <v>861223</v>
      </c>
      <c r="BA22" s="121">
        <v>0</v>
      </c>
      <c r="BB22" s="121">
        <v>11149</v>
      </c>
      <c r="BC22" s="122" t="s">
        <v>423</v>
      </c>
      <c r="BD22" s="121">
        <v>0</v>
      </c>
      <c r="BE22" s="121">
        <v>0</v>
      </c>
      <c r="BF22" s="121">
        <f>SUM(AE22,+AM22,+BE22)</f>
        <v>973767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973767</v>
      </c>
      <c r="CR22" s="121">
        <f>SUM(AN22,+BP22)</f>
        <v>39085</v>
      </c>
      <c r="CS22" s="121">
        <f>SUM(AO22,+BQ22)</f>
        <v>39085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934682</v>
      </c>
      <c r="DC22" s="121">
        <f>SUM(AY22,+CA22)</f>
        <v>62310</v>
      </c>
      <c r="DD22" s="121">
        <f>SUM(AZ22,+CB22)</f>
        <v>861223</v>
      </c>
      <c r="DE22" s="121">
        <f>SUM(BA22,+CC22)</f>
        <v>0</v>
      </c>
      <c r="DF22" s="121">
        <f>SUM(BB22,+CD22)</f>
        <v>11149</v>
      </c>
      <c r="DG22" s="122" t="s">
        <v>423</v>
      </c>
      <c r="DH22" s="121">
        <f>SUM(BD22,+CF22)</f>
        <v>0</v>
      </c>
      <c r="DI22" s="121">
        <f>SUM(BE22,+CG22)</f>
        <v>0</v>
      </c>
      <c r="DJ22" s="121">
        <f>SUM(BF22,+CH22)</f>
        <v>973767</v>
      </c>
    </row>
    <row r="23" spans="1:114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SUM(E23,+L23)</f>
        <v>94671</v>
      </c>
      <c r="E23" s="121">
        <f>SUM(F23:I23)+K23</f>
        <v>94671</v>
      </c>
      <c r="F23" s="121">
        <v>218</v>
      </c>
      <c r="G23" s="121">
        <v>0</v>
      </c>
      <c r="H23" s="121">
        <v>0</v>
      </c>
      <c r="I23" s="121">
        <v>53253</v>
      </c>
      <c r="J23" s="121">
        <v>1231063</v>
      </c>
      <c r="K23" s="121">
        <v>41200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94671</v>
      </c>
      <c r="W23" s="121">
        <f>+SUM(E23,N23)</f>
        <v>94671</v>
      </c>
      <c r="X23" s="121">
        <f>+SUM(F23,O23)</f>
        <v>218</v>
      </c>
      <c r="Y23" s="121">
        <f>+SUM(G23,P23)</f>
        <v>0</v>
      </c>
      <c r="Z23" s="121">
        <f>+SUM(H23,Q23)</f>
        <v>0</v>
      </c>
      <c r="AA23" s="121">
        <f>+SUM(I23,R23)</f>
        <v>53253</v>
      </c>
      <c r="AB23" s="121">
        <f>+SUM(J23,S23)</f>
        <v>1231063</v>
      </c>
      <c r="AC23" s="121">
        <f>+SUM(K23,T23)</f>
        <v>41200</v>
      </c>
      <c r="AD23" s="121">
        <f>+SUM(L23,U23)</f>
        <v>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423</v>
      </c>
      <c r="AM23" s="121">
        <f>SUM(AN23,AS23,AW23,AX23,BD23)</f>
        <v>1257819</v>
      </c>
      <c r="AN23" s="121">
        <f>SUM(AO23:AR23)</f>
        <v>51747</v>
      </c>
      <c r="AO23" s="121">
        <v>51747</v>
      </c>
      <c r="AP23" s="121">
        <v>0</v>
      </c>
      <c r="AQ23" s="121">
        <v>0</v>
      </c>
      <c r="AR23" s="121">
        <v>0</v>
      </c>
      <c r="AS23" s="121">
        <f>SUM(AT23:AV23)</f>
        <v>561</v>
      </c>
      <c r="AT23" s="121">
        <v>0</v>
      </c>
      <c r="AU23" s="121">
        <v>561</v>
      </c>
      <c r="AV23" s="121">
        <v>0</v>
      </c>
      <c r="AW23" s="121">
        <v>0</v>
      </c>
      <c r="AX23" s="121">
        <f>SUM(AY23:BB23)</f>
        <v>1196931</v>
      </c>
      <c r="AY23" s="121">
        <v>97591</v>
      </c>
      <c r="AZ23" s="121">
        <v>1065449</v>
      </c>
      <c r="BA23" s="121">
        <v>33547</v>
      </c>
      <c r="BB23" s="121">
        <v>344</v>
      </c>
      <c r="BC23" s="122" t="s">
        <v>423</v>
      </c>
      <c r="BD23" s="121">
        <v>8580</v>
      </c>
      <c r="BE23" s="121">
        <v>67915</v>
      </c>
      <c r="BF23" s="121">
        <f>SUM(AE23,+AM23,+BE23)</f>
        <v>1325734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1257819</v>
      </c>
      <c r="CR23" s="121">
        <f>SUM(AN23,+BP23)</f>
        <v>51747</v>
      </c>
      <c r="CS23" s="121">
        <f>SUM(AO23,+BQ23)</f>
        <v>51747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561</v>
      </c>
      <c r="CX23" s="121">
        <f>SUM(AT23,+BV23)</f>
        <v>0</v>
      </c>
      <c r="CY23" s="121">
        <f>SUM(AU23,+BW23)</f>
        <v>561</v>
      </c>
      <c r="CZ23" s="121">
        <f>SUM(AV23,+BX23)</f>
        <v>0</v>
      </c>
      <c r="DA23" s="121">
        <f>SUM(AW23,+BY23)</f>
        <v>0</v>
      </c>
      <c r="DB23" s="121">
        <f>SUM(AX23,+BZ23)</f>
        <v>1196931</v>
      </c>
      <c r="DC23" s="121">
        <f>SUM(AY23,+CA23)</f>
        <v>97591</v>
      </c>
      <c r="DD23" s="121">
        <f>SUM(AZ23,+CB23)</f>
        <v>1065449</v>
      </c>
      <c r="DE23" s="121">
        <f>SUM(BA23,+CC23)</f>
        <v>33547</v>
      </c>
      <c r="DF23" s="121">
        <f>SUM(BB23,+CD23)</f>
        <v>344</v>
      </c>
      <c r="DG23" s="122" t="s">
        <v>423</v>
      </c>
      <c r="DH23" s="121">
        <f>SUM(BD23,+CF23)</f>
        <v>8580</v>
      </c>
      <c r="DI23" s="121">
        <f>SUM(BE23,+CG23)</f>
        <v>67915</v>
      </c>
      <c r="DJ23" s="121">
        <f>SUM(BF23,+CH23)</f>
        <v>1325734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17621437</v>
      </c>
      <c r="E7" s="140">
        <f>+SUM(F7:I7,K7)</f>
        <v>4293936</v>
      </c>
      <c r="F7" s="140">
        <f t="shared" ref="F7:L7" si="0">SUM(F$8:F$257)</f>
        <v>874507</v>
      </c>
      <c r="G7" s="140">
        <f t="shared" si="0"/>
        <v>64</v>
      </c>
      <c r="H7" s="140">
        <f t="shared" si="0"/>
        <v>1118900</v>
      </c>
      <c r="I7" s="140">
        <f t="shared" si="0"/>
        <v>1600096</v>
      </c>
      <c r="J7" s="140">
        <f t="shared" si="0"/>
        <v>7866786</v>
      </c>
      <c r="K7" s="140">
        <f t="shared" si="0"/>
        <v>700369</v>
      </c>
      <c r="L7" s="140">
        <f t="shared" si="0"/>
        <v>13327501</v>
      </c>
      <c r="M7" s="140">
        <f>SUM(N7,+U7)</f>
        <v>6702637</v>
      </c>
      <c r="N7" s="140">
        <f>+SUM(O7:R7,T7)</f>
        <v>2244389</v>
      </c>
      <c r="O7" s="140">
        <f t="shared" ref="O7:U7" si="1">SUM(O$8:O$257)</f>
        <v>473499</v>
      </c>
      <c r="P7" s="140">
        <f t="shared" si="1"/>
        <v>0</v>
      </c>
      <c r="Q7" s="140">
        <f t="shared" si="1"/>
        <v>774100</v>
      </c>
      <c r="R7" s="140">
        <f t="shared" si="1"/>
        <v>953192</v>
      </c>
      <c r="S7" s="140">
        <f t="shared" si="1"/>
        <v>4921160</v>
      </c>
      <c r="T7" s="140">
        <f t="shared" si="1"/>
        <v>43598</v>
      </c>
      <c r="U7" s="140">
        <f t="shared" si="1"/>
        <v>4458248</v>
      </c>
      <c r="V7" s="140">
        <f t="shared" ref="V7:AB7" si="2">+SUM(D7,M7)</f>
        <v>24324074</v>
      </c>
      <c r="W7" s="140">
        <f t="shared" si="2"/>
        <v>6538325</v>
      </c>
      <c r="X7" s="140">
        <f t="shared" si="2"/>
        <v>1348006</v>
      </c>
      <c r="Y7" s="140">
        <f t="shared" si="2"/>
        <v>64</v>
      </c>
      <c r="Z7" s="140">
        <f t="shared" si="2"/>
        <v>1893000</v>
      </c>
      <c r="AA7" s="140">
        <f t="shared" si="2"/>
        <v>2553288</v>
      </c>
      <c r="AB7" s="140">
        <f t="shared" si="2"/>
        <v>12787946</v>
      </c>
      <c r="AC7" s="140">
        <f>+SUM(K7,T7)</f>
        <v>743967</v>
      </c>
      <c r="AD7" s="140">
        <f>+SUM(L7,U7)</f>
        <v>17785749</v>
      </c>
      <c r="AE7" s="208"/>
      <c r="AF7" s="208"/>
    </row>
    <row r="8" spans="1:32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3431019</v>
      </c>
      <c r="E8" s="121">
        <f>+SUM(F8:I8,K8)</f>
        <v>792294</v>
      </c>
      <c r="F8" s="121">
        <v>834</v>
      </c>
      <c r="G8" s="121">
        <v>0</v>
      </c>
      <c r="H8" s="121">
        <v>386300</v>
      </c>
      <c r="I8" s="121">
        <v>258550</v>
      </c>
      <c r="J8" s="121"/>
      <c r="K8" s="121">
        <v>146610</v>
      </c>
      <c r="L8" s="121">
        <v>2638725</v>
      </c>
      <c r="M8" s="121">
        <f>SUM(N8,+U8)</f>
        <v>304445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304445</v>
      </c>
      <c r="V8" s="121">
        <f>+SUM(D8,M8)</f>
        <v>3735464</v>
      </c>
      <c r="W8" s="121">
        <f>+SUM(E8,N8)</f>
        <v>792294</v>
      </c>
      <c r="X8" s="121">
        <f>+SUM(F8,O8)</f>
        <v>834</v>
      </c>
      <c r="Y8" s="121">
        <f>+SUM(G8,P8)</f>
        <v>0</v>
      </c>
      <c r="Z8" s="121">
        <f>+SUM(H8,Q8)</f>
        <v>386300</v>
      </c>
      <c r="AA8" s="121">
        <f>+SUM(I8,R8)</f>
        <v>258550</v>
      </c>
      <c r="AB8" s="121">
        <f>+SUM(J8,S8)</f>
        <v>0</v>
      </c>
      <c r="AC8" s="121">
        <f>+SUM(K8,T8)</f>
        <v>146610</v>
      </c>
      <c r="AD8" s="121">
        <f>+SUM(L8,U8)</f>
        <v>2943170</v>
      </c>
      <c r="AE8" s="209" t="s">
        <v>326</v>
      </c>
      <c r="AF8" s="208"/>
    </row>
    <row r="9" spans="1:32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678865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678865</v>
      </c>
      <c r="M9" s="121">
        <f>SUM(N9,+U9)</f>
        <v>111360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111360</v>
      </c>
      <c r="V9" s="121">
        <f>+SUM(D9,M9)</f>
        <v>790225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790225</v>
      </c>
      <c r="AE9" s="209" t="s">
        <v>326</v>
      </c>
      <c r="AF9" s="208"/>
    </row>
    <row r="10" spans="1:32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466902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466902</v>
      </c>
      <c r="M10" s="121">
        <f>SUM(N10,+U10)</f>
        <v>95784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95784</v>
      </c>
      <c r="V10" s="121">
        <f>+SUM(D10,M10)</f>
        <v>562686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562686</v>
      </c>
      <c r="AE10" s="209" t="s">
        <v>326</v>
      </c>
      <c r="AF10" s="208"/>
    </row>
    <row r="11" spans="1:32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438354</v>
      </c>
      <c r="E11" s="121">
        <f>+SUM(F11:I11,K11)</f>
        <v>15026</v>
      </c>
      <c r="F11" s="121">
        <v>149</v>
      </c>
      <c r="G11" s="121">
        <v>0</v>
      </c>
      <c r="H11" s="121">
        <v>0</v>
      </c>
      <c r="I11" s="121">
        <v>3603</v>
      </c>
      <c r="J11" s="121"/>
      <c r="K11" s="121">
        <v>11274</v>
      </c>
      <c r="L11" s="121">
        <v>423328</v>
      </c>
      <c r="M11" s="121">
        <f>SUM(N11,+U11)</f>
        <v>283696</v>
      </c>
      <c r="N11" s="121">
        <f>+SUM(O11:R11,T11)</f>
        <v>98694</v>
      </c>
      <c r="O11" s="121">
        <v>0</v>
      </c>
      <c r="P11" s="121">
        <v>0</v>
      </c>
      <c r="Q11" s="121">
        <v>0</v>
      </c>
      <c r="R11" s="121">
        <v>98694</v>
      </c>
      <c r="S11" s="121"/>
      <c r="T11" s="121">
        <v>0</v>
      </c>
      <c r="U11" s="121">
        <v>185002</v>
      </c>
      <c r="V11" s="121">
        <f>+SUM(D11,M11)</f>
        <v>722050</v>
      </c>
      <c r="W11" s="121">
        <f>+SUM(E11,N11)</f>
        <v>113720</v>
      </c>
      <c r="X11" s="121">
        <f>+SUM(F11,O11)</f>
        <v>149</v>
      </c>
      <c r="Y11" s="121">
        <f>+SUM(G11,P11)</f>
        <v>0</v>
      </c>
      <c r="Z11" s="121">
        <f>+SUM(H11,Q11)</f>
        <v>0</v>
      </c>
      <c r="AA11" s="121">
        <f>+SUM(I11,R11)</f>
        <v>102297</v>
      </c>
      <c r="AB11" s="121">
        <f>+SUM(J11,S11)</f>
        <v>0</v>
      </c>
      <c r="AC11" s="121">
        <f>+SUM(K11,T11)</f>
        <v>11274</v>
      </c>
      <c r="AD11" s="121">
        <f>+SUM(L11,U11)</f>
        <v>608330</v>
      </c>
      <c r="AE11" s="209" t="s">
        <v>326</v>
      </c>
      <c r="AF11" s="208"/>
    </row>
    <row r="12" spans="1:32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626890</v>
      </c>
      <c r="E12" s="121">
        <f>+SUM(F12:I12,K12)</f>
        <v>206522</v>
      </c>
      <c r="F12" s="121">
        <v>0</v>
      </c>
      <c r="G12" s="121">
        <v>0</v>
      </c>
      <c r="H12" s="121">
        <v>0</v>
      </c>
      <c r="I12" s="121">
        <v>190643</v>
      </c>
      <c r="J12" s="121"/>
      <c r="K12" s="121">
        <v>15879</v>
      </c>
      <c r="L12" s="121">
        <v>420368</v>
      </c>
      <c r="M12" s="121">
        <f>SUM(N12,+U12)</f>
        <v>262029</v>
      </c>
      <c r="N12" s="121">
        <f>+SUM(O12:R12,T12)</f>
        <v>123987</v>
      </c>
      <c r="O12" s="121">
        <v>0</v>
      </c>
      <c r="P12" s="121">
        <v>0</v>
      </c>
      <c r="Q12" s="121">
        <v>0</v>
      </c>
      <c r="R12" s="121">
        <v>123987</v>
      </c>
      <c r="S12" s="121"/>
      <c r="T12" s="121">
        <v>0</v>
      </c>
      <c r="U12" s="121">
        <v>138042</v>
      </c>
      <c r="V12" s="121">
        <f>+SUM(D12,M12)</f>
        <v>888919</v>
      </c>
      <c r="W12" s="121">
        <f>+SUM(E12,N12)</f>
        <v>330509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314630</v>
      </c>
      <c r="AB12" s="121">
        <f>+SUM(J12,S12)</f>
        <v>0</v>
      </c>
      <c r="AC12" s="121">
        <f>+SUM(K12,T12)</f>
        <v>15879</v>
      </c>
      <c r="AD12" s="121">
        <f>+SUM(L12,U12)</f>
        <v>558410</v>
      </c>
      <c r="AE12" s="209" t="s">
        <v>326</v>
      </c>
      <c r="AF12" s="208"/>
    </row>
    <row r="13" spans="1:32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371384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371384</v>
      </c>
      <c r="M13" s="121">
        <f>SUM(N13,+U13)</f>
        <v>1548344</v>
      </c>
      <c r="N13" s="121">
        <f>+SUM(O13:R13,T13)</f>
        <v>712500</v>
      </c>
      <c r="O13" s="121">
        <v>0</v>
      </c>
      <c r="P13" s="121">
        <v>0</v>
      </c>
      <c r="Q13" s="121">
        <v>712500</v>
      </c>
      <c r="R13" s="121">
        <v>0</v>
      </c>
      <c r="S13" s="121"/>
      <c r="T13" s="121">
        <v>0</v>
      </c>
      <c r="U13" s="121">
        <v>835844</v>
      </c>
      <c r="V13" s="121">
        <f>+SUM(D13,M13)</f>
        <v>1919728</v>
      </c>
      <c r="W13" s="121">
        <f>+SUM(E13,N13)</f>
        <v>712500</v>
      </c>
      <c r="X13" s="121">
        <f>+SUM(F13,O13)</f>
        <v>0</v>
      </c>
      <c r="Y13" s="121">
        <f>+SUM(G13,P13)</f>
        <v>0</v>
      </c>
      <c r="Z13" s="121">
        <f>+SUM(H13,Q13)</f>
        <v>712500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1207228</v>
      </c>
      <c r="AE13" s="209" t="s">
        <v>326</v>
      </c>
      <c r="AF13" s="208"/>
    </row>
    <row r="14" spans="1:32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298633</v>
      </c>
      <c r="E14" s="121">
        <f>+SUM(F14:I14,K14)</f>
        <v>27482</v>
      </c>
      <c r="F14" s="121">
        <v>0</v>
      </c>
      <c r="G14" s="121">
        <v>0</v>
      </c>
      <c r="H14" s="121">
        <v>0</v>
      </c>
      <c r="I14" s="121">
        <v>928</v>
      </c>
      <c r="J14" s="121"/>
      <c r="K14" s="121">
        <v>26554</v>
      </c>
      <c r="L14" s="121">
        <v>271151</v>
      </c>
      <c r="M14" s="121">
        <f>SUM(N14,+U14)</f>
        <v>185459</v>
      </c>
      <c r="N14" s="121">
        <f>+SUM(O14:R14,T14)</f>
        <v>82676</v>
      </c>
      <c r="O14" s="121">
        <v>0</v>
      </c>
      <c r="P14" s="121">
        <v>0</v>
      </c>
      <c r="Q14" s="121">
        <v>0</v>
      </c>
      <c r="R14" s="121">
        <v>82644</v>
      </c>
      <c r="S14" s="121"/>
      <c r="T14" s="121">
        <v>32</v>
      </c>
      <c r="U14" s="121">
        <v>102783</v>
      </c>
      <c r="V14" s="121">
        <f>+SUM(D14,M14)</f>
        <v>484092</v>
      </c>
      <c r="W14" s="121">
        <f>+SUM(E14,N14)</f>
        <v>110158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83572</v>
      </c>
      <c r="AB14" s="121">
        <f>+SUM(J14,S14)</f>
        <v>0</v>
      </c>
      <c r="AC14" s="121">
        <f>+SUM(K14,T14)</f>
        <v>26586</v>
      </c>
      <c r="AD14" s="121">
        <f>+SUM(L14,U14)</f>
        <v>373934</v>
      </c>
      <c r="AE14" s="209" t="s">
        <v>326</v>
      </c>
      <c r="AF14" s="208"/>
    </row>
    <row r="15" spans="1:32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1579403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1579403</v>
      </c>
      <c r="M15" s="121">
        <f>SUM(N15,+U15)</f>
        <v>308137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308137</v>
      </c>
      <c r="V15" s="121">
        <f>+SUM(D15,M15)</f>
        <v>1887540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1887540</v>
      </c>
      <c r="AE15" s="209" t="s">
        <v>326</v>
      </c>
      <c r="AF15" s="208"/>
    </row>
    <row r="16" spans="1:32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386841</v>
      </c>
      <c r="E16" s="121">
        <f>+SUM(F16:I16,K16)</f>
        <v>26336</v>
      </c>
      <c r="F16" s="121">
        <v>726</v>
      </c>
      <c r="G16" s="121">
        <v>0</v>
      </c>
      <c r="H16" s="121">
        <v>0</v>
      </c>
      <c r="I16" s="121">
        <v>20060</v>
      </c>
      <c r="J16" s="121"/>
      <c r="K16" s="121">
        <v>5550</v>
      </c>
      <c r="L16" s="121">
        <v>360505</v>
      </c>
      <c r="M16" s="121">
        <f>SUM(N16,+U16)</f>
        <v>52038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52038</v>
      </c>
      <c r="V16" s="121">
        <f>+SUM(D16,M16)</f>
        <v>438879</v>
      </c>
      <c r="W16" s="121">
        <f>+SUM(E16,N16)</f>
        <v>26336</v>
      </c>
      <c r="X16" s="121">
        <f>+SUM(F16,O16)</f>
        <v>726</v>
      </c>
      <c r="Y16" s="121">
        <f>+SUM(G16,P16)</f>
        <v>0</v>
      </c>
      <c r="Z16" s="121">
        <f>+SUM(H16,Q16)</f>
        <v>0</v>
      </c>
      <c r="AA16" s="121">
        <f>+SUM(I16,R16)</f>
        <v>20060</v>
      </c>
      <c r="AB16" s="121">
        <f>+SUM(J16,S16)</f>
        <v>0</v>
      </c>
      <c r="AC16" s="121">
        <f>+SUM(K16,T16)</f>
        <v>5550</v>
      </c>
      <c r="AD16" s="121">
        <f>+SUM(L16,U16)</f>
        <v>412543</v>
      </c>
      <c r="AE16" s="209" t="s">
        <v>326</v>
      </c>
      <c r="AF16" s="208"/>
    </row>
    <row r="17" spans="1:32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574119</v>
      </c>
      <c r="E17" s="121">
        <f>+SUM(F17:I17,K17)</f>
        <v>17104</v>
      </c>
      <c r="F17" s="121">
        <v>0</v>
      </c>
      <c r="G17" s="121">
        <v>64</v>
      </c>
      <c r="H17" s="121">
        <v>0</v>
      </c>
      <c r="I17" s="121">
        <v>0</v>
      </c>
      <c r="J17" s="121"/>
      <c r="K17" s="121">
        <v>17040</v>
      </c>
      <c r="L17" s="121">
        <v>557015</v>
      </c>
      <c r="M17" s="121">
        <f>SUM(N17,+U17)</f>
        <v>114217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114217</v>
      </c>
      <c r="V17" s="121">
        <f>+SUM(D17,M17)</f>
        <v>688336</v>
      </c>
      <c r="W17" s="121">
        <f>+SUM(E17,N17)</f>
        <v>17104</v>
      </c>
      <c r="X17" s="121">
        <f>+SUM(F17,O17)</f>
        <v>0</v>
      </c>
      <c r="Y17" s="121">
        <f>+SUM(G17,P17)</f>
        <v>64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17040</v>
      </c>
      <c r="AD17" s="121">
        <f>+SUM(L17,U17)</f>
        <v>671232</v>
      </c>
      <c r="AE17" s="209" t="s">
        <v>326</v>
      </c>
      <c r="AF17" s="208"/>
    </row>
    <row r="18" spans="1:32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385327</v>
      </c>
      <c r="E18" s="121">
        <f>+SUM(F18:I18,K18)</f>
        <v>14860</v>
      </c>
      <c r="F18" s="121">
        <v>277</v>
      </c>
      <c r="G18" s="121">
        <v>0</v>
      </c>
      <c r="H18" s="121">
        <v>0</v>
      </c>
      <c r="I18" s="121">
        <v>13728</v>
      </c>
      <c r="J18" s="121"/>
      <c r="K18" s="121">
        <v>855</v>
      </c>
      <c r="L18" s="121">
        <v>370467</v>
      </c>
      <c r="M18" s="121">
        <f>SUM(N18,+U18)</f>
        <v>110155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110155</v>
      </c>
      <c r="V18" s="121">
        <f>+SUM(D18,M18)</f>
        <v>495482</v>
      </c>
      <c r="W18" s="121">
        <f>+SUM(E18,N18)</f>
        <v>14860</v>
      </c>
      <c r="X18" s="121">
        <f>+SUM(F18,O18)</f>
        <v>277</v>
      </c>
      <c r="Y18" s="121">
        <f>+SUM(G18,P18)</f>
        <v>0</v>
      </c>
      <c r="Z18" s="121">
        <f>+SUM(H18,Q18)</f>
        <v>0</v>
      </c>
      <c r="AA18" s="121">
        <f>+SUM(I18,R18)</f>
        <v>13728</v>
      </c>
      <c r="AB18" s="121">
        <f>+SUM(J18,S18)</f>
        <v>0</v>
      </c>
      <c r="AC18" s="121">
        <f>+SUM(K18,T18)</f>
        <v>855</v>
      </c>
      <c r="AD18" s="121">
        <f>+SUM(L18,U18)</f>
        <v>480622</v>
      </c>
      <c r="AE18" s="209" t="s">
        <v>326</v>
      </c>
      <c r="AF18" s="208"/>
    </row>
    <row r="19" spans="1:32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468618</v>
      </c>
      <c r="E19" s="121">
        <f>+SUM(F19:I19,K19)</f>
        <v>52871</v>
      </c>
      <c r="F19" s="121">
        <v>1267</v>
      </c>
      <c r="G19" s="121">
        <v>0</v>
      </c>
      <c r="H19" s="121">
        <v>0</v>
      </c>
      <c r="I19" s="121">
        <v>27373</v>
      </c>
      <c r="J19" s="121"/>
      <c r="K19" s="121">
        <v>24231</v>
      </c>
      <c r="L19" s="121">
        <v>415747</v>
      </c>
      <c r="M19" s="121">
        <f>SUM(N19,+U19)</f>
        <v>110048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110048</v>
      </c>
      <c r="V19" s="121">
        <f>+SUM(D19,M19)</f>
        <v>578666</v>
      </c>
      <c r="W19" s="121">
        <f>+SUM(E19,N19)</f>
        <v>52871</v>
      </c>
      <c r="X19" s="121">
        <f>+SUM(F19,O19)</f>
        <v>1267</v>
      </c>
      <c r="Y19" s="121">
        <f>+SUM(G19,P19)</f>
        <v>0</v>
      </c>
      <c r="Z19" s="121">
        <f>+SUM(H19,Q19)</f>
        <v>0</v>
      </c>
      <c r="AA19" s="121">
        <f>+SUM(I19,R19)</f>
        <v>27373</v>
      </c>
      <c r="AB19" s="121">
        <f>+SUM(J19,S19)</f>
        <v>0</v>
      </c>
      <c r="AC19" s="121">
        <f>+SUM(K19,T19)</f>
        <v>24231</v>
      </c>
      <c r="AD19" s="121">
        <f>+SUM(L19,U19)</f>
        <v>525795</v>
      </c>
      <c r="AE19" s="209" t="s">
        <v>326</v>
      </c>
      <c r="AF19" s="208"/>
    </row>
    <row r="20" spans="1:32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759451</v>
      </c>
      <c r="E20" s="121">
        <f>+SUM(F20:I20,K20)</f>
        <v>15106</v>
      </c>
      <c r="F20" s="121">
        <v>0</v>
      </c>
      <c r="G20" s="121">
        <v>0</v>
      </c>
      <c r="H20" s="121">
        <v>0</v>
      </c>
      <c r="I20" s="121">
        <v>1147</v>
      </c>
      <c r="J20" s="121"/>
      <c r="K20" s="121">
        <v>13959</v>
      </c>
      <c r="L20" s="121">
        <v>744345</v>
      </c>
      <c r="M20" s="121">
        <f>SUM(N20,+U20)</f>
        <v>274544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274544</v>
      </c>
      <c r="V20" s="121">
        <f>+SUM(D20,M20)</f>
        <v>1033995</v>
      </c>
      <c r="W20" s="121">
        <f>+SUM(E20,N20)</f>
        <v>15106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1147</v>
      </c>
      <c r="AB20" s="121">
        <f>+SUM(J20,S20)</f>
        <v>0</v>
      </c>
      <c r="AC20" s="121">
        <f>+SUM(K20,T20)</f>
        <v>13959</v>
      </c>
      <c r="AD20" s="121">
        <f>+SUM(L20,U20)</f>
        <v>1018889</v>
      </c>
      <c r="AE20" s="209" t="s">
        <v>326</v>
      </c>
      <c r="AF20" s="208"/>
    </row>
    <row r="21" spans="1:32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911960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911960</v>
      </c>
      <c r="M21" s="121">
        <f>SUM(N21,+U21)</f>
        <v>200817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200817</v>
      </c>
      <c r="V21" s="121">
        <f>+SUM(D21,M21)</f>
        <v>1112777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1112777</v>
      </c>
      <c r="AE21" s="209" t="s">
        <v>326</v>
      </c>
      <c r="AF21" s="208"/>
    </row>
    <row r="22" spans="1:32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401469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401469</v>
      </c>
      <c r="M22" s="121">
        <f>SUM(N22,+U22)</f>
        <v>71845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71845</v>
      </c>
      <c r="V22" s="121">
        <f>+SUM(D22,M22)</f>
        <v>473314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473314</v>
      </c>
      <c r="AE22" s="209" t="s">
        <v>326</v>
      </c>
      <c r="AF22" s="208"/>
    </row>
    <row r="23" spans="1:32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114333</v>
      </c>
      <c r="E23" s="121">
        <f>+SUM(F23:I23,K23)</f>
        <v>32427</v>
      </c>
      <c r="F23" s="121">
        <v>475</v>
      </c>
      <c r="G23" s="121">
        <v>0</v>
      </c>
      <c r="H23" s="121">
        <v>23900</v>
      </c>
      <c r="I23" s="121">
        <v>2202</v>
      </c>
      <c r="J23" s="121"/>
      <c r="K23" s="121">
        <v>5850</v>
      </c>
      <c r="L23" s="121">
        <v>81906</v>
      </c>
      <c r="M23" s="121">
        <f>SUM(N23,+U23)</f>
        <v>27476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27476</v>
      </c>
      <c r="V23" s="121">
        <f>+SUM(D23,M23)</f>
        <v>141809</v>
      </c>
      <c r="W23" s="121">
        <f>+SUM(E23,N23)</f>
        <v>32427</v>
      </c>
      <c r="X23" s="121">
        <f>+SUM(F23,O23)</f>
        <v>475</v>
      </c>
      <c r="Y23" s="121">
        <f>+SUM(G23,P23)</f>
        <v>0</v>
      </c>
      <c r="Z23" s="121">
        <f>+SUM(H23,Q23)</f>
        <v>23900</v>
      </c>
      <c r="AA23" s="121">
        <f>+SUM(I23,R23)</f>
        <v>2202</v>
      </c>
      <c r="AB23" s="121">
        <f>+SUM(J23,S23)</f>
        <v>0</v>
      </c>
      <c r="AC23" s="121">
        <f>+SUM(K23,T23)</f>
        <v>5850</v>
      </c>
      <c r="AD23" s="121">
        <f>+SUM(L23,U23)</f>
        <v>109382</v>
      </c>
      <c r="AE23" s="209" t="s">
        <v>326</v>
      </c>
      <c r="AF23" s="208"/>
    </row>
    <row r="24" spans="1:32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210106</v>
      </c>
      <c r="E24" s="121">
        <f>+SUM(F24:I24,K24)</f>
        <v>12377</v>
      </c>
      <c r="F24" s="121">
        <v>0</v>
      </c>
      <c r="G24" s="121">
        <v>0</v>
      </c>
      <c r="H24" s="121">
        <v>11500</v>
      </c>
      <c r="I24" s="121">
        <v>0</v>
      </c>
      <c r="J24" s="121"/>
      <c r="K24" s="121">
        <v>877</v>
      </c>
      <c r="L24" s="121">
        <v>197729</v>
      </c>
      <c r="M24" s="121">
        <f>SUM(N24,+U24)</f>
        <v>51303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51303</v>
      </c>
      <c r="V24" s="121">
        <f>+SUM(D24,M24)</f>
        <v>261409</v>
      </c>
      <c r="W24" s="121">
        <f>+SUM(E24,N24)</f>
        <v>12377</v>
      </c>
      <c r="X24" s="121">
        <f>+SUM(F24,O24)</f>
        <v>0</v>
      </c>
      <c r="Y24" s="121">
        <f>+SUM(G24,P24)</f>
        <v>0</v>
      </c>
      <c r="Z24" s="121">
        <f>+SUM(H24,Q24)</f>
        <v>11500</v>
      </c>
      <c r="AA24" s="121">
        <f>+SUM(I24,R24)</f>
        <v>0</v>
      </c>
      <c r="AB24" s="121">
        <f>+SUM(J24,S24)</f>
        <v>0</v>
      </c>
      <c r="AC24" s="121">
        <f>+SUM(K24,T24)</f>
        <v>877</v>
      </c>
      <c r="AD24" s="121">
        <f>+SUM(L24,U24)</f>
        <v>249032</v>
      </c>
      <c r="AE24" s="209" t="s">
        <v>326</v>
      </c>
      <c r="AF24" s="208"/>
    </row>
    <row r="25" spans="1:32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400977</v>
      </c>
      <c r="E25" s="121">
        <f>+SUM(F25:I25,K25)</f>
        <v>501</v>
      </c>
      <c r="F25" s="121">
        <v>0</v>
      </c>
      <c r="G25" s="121">
        <v>0</v>
      </c>
      <c r="H25" s="121">
        <v>0</v>
      </c>
      <c r="I25" s="121">
        <v>501</v>
      </c>
      <c r="J25" s="121"/>
      <c r="K25" s="121">
        <v>0</v>
      </c>
      <c r="L25" s="121">
        <v>400476</v>
      </c>
      <c r="M25" s="121">
        <f>SUM(N25,+U25)</f>
        <v>127851</v>
      </c>
      <c r="N25" s="121">
        <f>+SUM(O25:R25,T25)</f>
        <v>44388</v>
      </c>
      <c r="O25" s="121">
        <v>0</v>
      </c>
      <c r="P25" s="121">
        <v>0</v>
      </c>
      <c r="Q25" s="121">
        <v>0</v>
      </c>
      <c r="R25" s="121">
        <v>3817</v>
      </c>
      <c r="S25" s="121"/>
      <c r="T25" s="121">
        <v>40571</v>
      </c>
      <c r="U25" s="121">
        <v>83463</v>
      </c>
      <c r="V25" s="121">
        <f>+SUM(D25,M25)</f>
        <v>528828</v>
      </c>
      <c r="W25" s="121">
        <f>+SUM(E25,N25)</f>
        <v>44889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4318</v>
      </c>
      <c r="AB25" s="121">
        <f>+SUM(J25,S25)</f>
        <v>0</v>
      </c>
      <c r="AC25" s="121">
        <f>+SUM(K25,T25)</f>
        <v>40571</v>
      </c>
      <c r="AD25" s="121">
        <f>+SUM(L25,U25)</f>
        <v>483939</v>
      </c>
      <c r="AE25" s="209" t="s">
        <v>326</v>
      </c>
      <c r="AF25" s="208"/>
    </row>
    <row r="26" spans="1:32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348384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348384</v>
      </c>
      <c r="M26" s="121">
        <f>SUM(N26,+U26)</f>
        <v>49164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49164</v>
      </c>
      <c r="V26" s="121">
        <f>+SUM(D26,M26)</f>
        <v>397548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397548</v>
      </c>
      <c r="AE26" s="209" t="s">
        <v>326</v>
      </c>
      <c r="AF26" s="208"/>
    </row>
    <row r="27" spans="1:32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65084</v>
      </c>
      <c r="E27" s="121">
        <f>+SUM(F27:I27,K27)</f>
        <v>1584</v>
      </c>
      <c r="F27" s="121">
        <v>594</v>
      </c>
      <c r="G27" s="121">
        <v>0</v>
      </c>
      <c r="H27" s="121">
        <v>0</v>
      </c>
      <c r="I27" s="121">
        <v>15</v>
      </c>
      <c r="J27" s="121"/>
      <c r="K27" s="121">
        <v>975</v>
      </c>
      <c r="L27" s="121">
        <v>63500</v>
      </c>
      <c r="M27" s="121">
        <f>SUM(N27,+U27)</f>
        <v>31263</v>
      </c>
      <c r="N27" s="121">
        <f>+SUM(O27:R27,T27)</f>
        <v>4511</v>
      </c>
      <c r="O27" s="121">
        <v>0</v>
      </c>
      <c r="P27" s="121">
        <v>0</v>
      </c>
      <c r="Q27" s="121">
        <v>0</v>
      </c>
      <c r="R27" s="121">
        <v>4511</v>
      </c>
      <c r="S27" s="121"/>
      <c r="T27" s="121">
        <v>0</v>
      </c>
      <c r="U27" s="121">
        <v>26752</v>
      </c>
      <c r="V27" s="121">
        <f>+SUM(D27,M27)</f>
        <v>96347</v>
      </c>
      <c r="W27" s="121">
        <f>+SUM(E27,N27)</f>
        <v>6095</v>
      </c>
      <c r="X27" s="121">
        <f>+SUM(F27,O27)</f>
        <v>594</v>
      </c>
      <c r="Y27" s="121">
        <f>+SUM(G27,P27)</f>
        <v>0</v>
      </c>
      <c r="Z27" s="121">
        <f>+SUM(H27,Q27)</f>
        <v>0</v>
      </c>
      <c r="AA27" s="121">
        <f>+SUM(I27,R27)</f>
        <v>4526</v>
      </c>
      <c r="AB27" s="121">
        <f>+SUM(J27,S27)</f>
        <v>0</v>
      </c>
      <c r="AC27" s="121">
        <f>+SUM(K27,T27)</f>
        <v>975</v>
      </c>
      <c r="AD27" s="121">
        <f>+SUM(L27,U27)</f>
        <v>90252</v>
      </c>
      <c r="AE27" s="209" t="s">
        <v>326</v>
      </c>
      <c r="AF27" s="208"/>
    </row>
    <row r="28" spans="1:32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119820</v>
      </c>
      <c r="E28" s="121">
        <f>+SUM(F28:I28,K28)</f>
        <v>516</v>
      </c>
      <c r="F28" s="121">
        <v>0</v>
      </c>
      <c r="G28" s="121">
        <v>0</v>
      </c>
      <c r="H28" s="121">
        <v>0</v>
      </c>
      <c r="I28" s="121">
        <v>63</v>
      </c>
      <c r="J28" s="121"/>
      <c r="K28" s="121">
        <v>453</v>
      </c>
      <c r="L28" s="121">
        <v>119304</v>
      </c>
      <c r="M28" s="121">
        <f>SUM(N28,+U28)</f>
        <v>25198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25198</v>
      </c>
      <c r="V28" s="121">
        <f>+SUM(D28,M28)</f>
        <v>145018</v>
      </c>
      <c r="W28" s="121">
        <f>+SUM(E28,N28)</f>
        <v>516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63</v>
      </c>
      <c r="AB28" s="121">
        <f>+SUM(J28,S28)</f>
        <v>0</v>
      </c>
      <c r="AC28" s="121">
        <f>+SUM(K28,T28)</f>
        <v>453</v>
      </c>
      <c r="AD28" s="121">
        <f>+SUM(L28,U28)</f>
        <v>144502</v>
      </c>
      <c r="AE28" s="209" t="s">
        <v>326</v>
      </c>
      <c r="AF28" s="208"/>
    </row>
    <row r="29" spans="1:32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110513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110513</v>
      </c>
      <c r="M29" s="121">
        <f>SUM(N29,+U29)</f>
        <v>19379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19379</v>
      </c>
      <c r="V29" s="121">
        <f>+SUM(D29,M29)</f>
        <v>129892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129892</v>
      </c>
      <c r="AE29" s="209" t="s">
        <v>326</v>
      </c>
      <c r="AF29" s="208"/>
    </row>
    <row r="30" spans="1:32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89053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89053</v>
      </c>
      <c r="M30" s="121">
        <f>SUM(N30,+U30)</f>
        <v>15206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15206</v>
      </c>
      <c r="V30" s="121">
        <f>+SUM(D30,M30)</f>
        <v>104259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104259</v>
      </c>
      <c r="AE30" s="209" t="s">
        <v>326</v>
      </c>
      <c r="AF30" s="208"/>
    </row>
    <row r="31" spans="1:32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208706</v>
      </c>
      <c r="E31" s="121">
        <f>+SUM(F31:I31,K31)</f>
        <v>14672</v>
      </c>
      <c r="F31" s="121">
        <v>118</v>
      </c>
      <c r="G31" s="121">
        <v>0</v>
      </c>
      <c r="H31" s="121">
        <v>0</v>
      </c>
      <c r="I31" s="121">
        <v>1265</v>
      </c>
      <c r="J31" s="121"/>
      <c r="K31" s="121">
        <v>13289</v>
      </c>
      <c r="L31" s="121">
        <v>194034</v>
      </c>
      <c r="M31" s="121">
        <f>SUM(N31,+U31)</f>
        <v>77608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77608</v>
      </c>
      <c r="V31" s="121">
        <f>+SUM(D31,M31)</f>
        <v>286314</v>
      </c>
      <c r="W31" s="121">
        <f>+SUM(E31,N31)</f>
        <v>14672</v>
      </c>
      <c r="X31" s="121">
        <f>+SUM(F31,O31)</f>
        <v>118</v>
      </c>
      <c r="Y31" s="121">
        <f>+SUM(G31,P31)</f>
        <v>0</v>
      </c>
      <c r="Z31" s="121">
        <f>+SUM(H31,Q31)</f>
        <v>0</v>
      </c>
      <c r="AA31" s="121">
        <f>+SUM(I31,R31)</f>
        <v>1265</v>
      </c>
      <c r="AB31" s="121">
        <f>+SUM(J31,S31)</f>
        <v>0</v>
      </c>
      <c r="AC31" s="121">
        <f>+SUM(K31,T31)</f>
        <v>13289</v>
      </c>
      <c r="AD31" s="121">
        <f>+SUM(L31,U31)</f>
        <v>271642</v>
      </c>
      <c r="AE31" s="209" t="s">
        <v>326</v>
      </c>
      <c r="AF31" s="208"/>
    </row>
    <row r="32" spans="1:32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160081</v>
      </c>
      <c r="E32" s="121">
        <f>+SUM(F32:I32,K32)</f>
        <v>3800</v>
      </c>
      <c r="F32" s="121">
        <v>0</v>
      </c>
      <c r="G32" s="121">
        <v>0</v>
      </c>
      <c r="H32" s="121">
        <v>3800</v>
      </c>
      <c r="I32" s="121">
        <v>0</v>
      </c>
      <c r="J32" s="121"/>
      <c r="K32" s="121">
        <v>0</v>
      </c>
      <c r="L32" s="121">
        <v>156281</v>
      </c>
      <c r="M32" s="121">
        <f>SUM(N32,+U32)</f>
        <v>46429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46429</v>
      </c>
      <c r="V32" s="121">
        <f>+SUM(D32,M32)</f>
        <v>206510</v>
      </c>
      <c r="W32" s="121">
        <f>+SUM(E32,N32)</f>
        <v>3800</v>
      </c>
      <c r="X32" s="121">
        <f>+SUM(F32,O32)</f>
        <v>0</v>
      </c>
      <c r="Y32" s="121">
        <f>+SUM(G32,P32)</f>
        <v>0</v>
      </c>
      <c r="Z32" s="121">
        <f>+SUM(H32,Q32)</f>
        <v>3800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202710</v>
      </c>
      <c r="AE32" s="209" t="s">
        <v>326</v>
      </c>
      <c r="AF32" s="208"/>
    </row>
    <row r="33" spans="1:32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134598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134598</v>
      </c>
      <c r="M33" s="121">
        <f>SUM(N33,+U33)</f>
        <v>28547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28547</v>
      </c>
      <c r="V33" s="121">
        <f>+SUM(D33,M33)</f>
        <v>163145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163145</v>
      </c>
      <c r="AE33" s="209" t="s">
        <v>326</v>
      </c>
      <c r="AF33" s="208"/>
    </row>
    <row r="34" spans="1:32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49669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49669</v>
      </c>
      <c r="M34" s="121">
        <f>SUM(N34,+U34)</f>
        <v>14185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14185</v>
      </c>
      <c r="V34" s="121">
        <f>+SUM(D34,M34)</f>
        <v>63854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63854</v>
      </c>
      <c r="AE34" s="209" t="s">
        <v>326</v>
      </c>
      <c r="AF34" s="208"/>
    </row>
    <row r="35" spans="1:32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35796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35796</v>
      </c>
      <c r="M35" s="121">
        <f>SUM(N35,+U35)</f>
        <v>133805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133805</v>
      </c>
      <c r="V35" s="121">
        <f>+SUM(D35,M35)</f>
        <v>169601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169601</v>
      </c>
      <c r="AE35" s="209" t="s">
        <v>326</v>
      </c>
      <c r="AF35" s="208"/>
    </row>
    <row r="36" spans="1:32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116512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116512</v>
      </c>
      <c r="M36" s="121">
        <f>SUM(N36,+U36)</f>
        <v>40713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40713</v>
      </c>
      <c r="V36" s="121">
        <f>+SUM(D36,M36)</f>
        <v>157225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157225</v>
      </c>
      <c r="AE36" s="209" t="s">
        <v>326</v>
      </c>
      <c r="AF36" s="208"/>
    </row>
    <row r="37" spans="1:32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45910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45910</v>
      </c>
      <c r="M37" s="121">
        <f>SUM(N37,+U37)</f>
        <v>131543</v>
      </c>
      <c r="N37" s="121">
        <f>+SUM(O37:R37,T37)</f>
        <v>61600</v>
      </c>
      <c r="O37" s="121">
        <v>0</v>
      </c>
      <c r="P37" s="121">
        <v>0</v>
      </c>
      <c r="Q37" s="121">
        <v>61600</v>
      </c>
      <c r="R37" s="121">
        <v>0</v>
      </c>
      <c r="S37" s="121"/>
      <c r="T37" s="121">
        <v>0</v>
      </c>
      <c r="U37" s="121">
        <v>69943</v>
      </c>
      <c r="V37" s="121">
        <f>+SUM(D37,M37)</f>
        <v>177453</v>
      </c>
      <c r="W37" s="121">
        <f>+SUM(E37,N37)</f>
        <v>61600</v>
      </c>
      <c r="X37" s="121">
        <f>+SUM(F37,O37)</f>
        <v>0</v>
      </c>
      <c r="Y37" s="121">
        <f>+SUM(G37,P37)</f>
        <v>0</v>
      </c>
      <c r="Z37" s="121">
        <f>+SUM(H37,Q37)</f>
        <v>61600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115853</v>
      </c>
      <c r="AE37" s="209" t="s">
        <v>326</v>
      </c>
      <c r="AF37" s="208"/>
    </row>
    <row r="38" spans="1:32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69128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69128</v>
      </c>
      <c r="M38" s="121">
        <f>SUM(N38,+U38)</f>
        <v>20038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20038</v>
      </c>
      <c r="V38" s="121">
        <f>+SUM(D38,M38)</f>
        <v>89166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89166</v>
      </c>
      <c r="AE38" s="209" t="s">
        <v>326</v>
      </c>
      <c r="AF38" s="208"/>
    </row>
    <row r="39" spans="1:32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134166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134166</v>
      </c>
      <c r="M39" s="121">
        <f>SUM(N39,+U39)</f>
        <v>646346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646346</v>
      </c>
      <c r="V39" s="121">
        <f>+SUM(D39,M39)</f>
        <v>780512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780512</v>
      </c>
      <c r="AE39" s="209" t="s">
        <v>326</v>
      </c>
      <c r="AF39" s="208"/>
    </row>
    <row r="40" spans="1:32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153881</v>
      </c>
      <c r="E40" s="121">
        <f>+SUM(F40:I40,K40)</f>
        <v>6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6</v>
      </c>
      <c r="L40" s="121">
        <v>153875</v>
      </c>
      <c r="M40" s="121">
        <f>SUM(N40,+U40)</f>
        <v>48466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48466</v>
      </c>
      <c r="V40" s="121">
        <f>+SUM(D40,M40)</f>
        <v>202347</v>
      </c>
      <c r="W40" s="121">
        <f>+SUM(E40,N40)</f>
        <v>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6</v>
      </c>
      <c r="AD40" s="121">
        <f>+SUM(L40,U40)</f>
        <v>202341</v>
      </c>
      <c r="AE40" s="209" t="s">
        <v>326</v>
      </c>
      <c r="AF40" s="208"/>
    </row>
    <row r="41" spans="1:32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34983</v>
      </c>
      <c r="N41" s="121">
        <f>+SUM(O41:R41,T41)</f>
        <v>20909</v>
      </c>
      <c r="O41" s="121">
        <v>0</v>
      </c>
      <c r="P41" s="121">
        <v>0</v>
      </c>
      <c r="Q41" s="121">
        <v>0</v>
      </c>
      <c r="R41" s="121">
        <v>20909</v>
      </c>
      <c r="S41" s="121">
        <v>312129</v>
      </c>
      <c r="T41" s="121">
        <v>0</v>
      </c>
      <c r="U41" s="121">
        <v>14074</v>
      </c>
      <c r="V41" s="121">
        <f>+SUM(D41,M41)</f>
        <v>34983</v>
      </c>
      <c r="W41" s="121">
        <f>+SUM(E41,N41)</f>
        <v>20909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20909</v>
      </c>
      <c r="AB41" s="121">
        <f>+SUM(J41,S41)</f>
        <v>312129</v>
      </c>
      <c r="AC41" s="121">
        <f>+SUM(K41,T41)</f>
        <v>0</v>
      </c>
      <c r="AD41" s="121">
        <f>+SUM(L41,U41)</f>
        <v>14074</v>
      </c>
      <c r="AE41" s="209" t="s">
        <v>326</v>
      </c>
      <c r="AF41" s="208"/>
    </row>
    <row r="42" spans="1:32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SUM(E42,+L42)</f>
        <v>1522241</v>
      </c>
      <c r="E42" s="121">
        <f>+SUM(F42:I42,K42)</f>
        <v>1522241</v>
      </c>
      <c r="F42" s="121">
        <v>759945</v>
      </c>
      <c r="G42" s="121">
        <v>0</v>
      </c>
      <c r="H42" s="121">
        <v>693400</v>
      </c>
      <c r="I42" s="121">
        <v>23112</v>
      </c>
      <c r="J42" s="121">
        <v>423425</v>
      </c>
      <c r="K42" s="121">
        <v>45784</v>
      </c>
      <c r="L42" s="121">
        <v>0</v>
      </c>
      <c r="M42" s="121">
        <f>SUM(N42,+U42)</f>
        <v>146265</v>
      </c>
      <c r="N42" s="121">
        <f>+SUM(O42:R42,T42)</f>
        <v>146265</v>
      </c>
      <c r="O42" s="121">
        <v>0</v>
      </c>
      <c r="P42" s="121">
        <v>0</v>
      </c>
      <c r="Q42" s="121">
        <v>0</v>
      </c>
      <c r="R42" s="121">
        <v>144984</v>
      </c>
      <c r="S42" s="121">
        <v>219194</v>
      </c>
      <c r="T42" s="121">
        <v>1281</v>
      </c>
      <c r="U42" s="121">
        <v>0</v>
      </c>
      <c r="V42" s="121">
        <f>+SUM(D42,M42)</f>
        <v>1668506</v>
      </c>
      <c r="W42" s="121">
        <f>+SUM(E42,N42)</f>
        <v>1668506</v>
      </c>
      <c r="X42" s="121">
        <f>+SUM(F42,O42)</f>
        <v>759945</v>
      </c>
      <c r="Y42" s="121">
        <f>+SUM(G42,P42)</f>
        <v>0</v>
      </c>
      <c r="Z42" s="121">
        <f>+SUM(H42,Q42)</f>
        <v>693400</v>
      </c>
      <c r="AA42" s="121">
        <f>+SUM(I42,R42)</f>
        <v>168096</v>
      </c>
      <c r="AB42" s="121">
        <f>+SUM(J42,S42)</f>
        <v>642619</v>
      </c>
      <c r="AC42" s="121">
        <f>+SUM(K42,T42)</f>
        <v>47065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175995</v>
      </c>
      <c r="N43" s="121">
        <f>+SUM(O43:R43,T43)</f>
        <v>175995</v>
      </c>
      <c r="O43" s="121">
        <v>0</v>
      </c>
      <c r="P43" s="121">
        <v>0</v>
      </c>
      <c r="Q43" s="121">
        <v>0</v>
      </c>
      <c r="R43" s="121">
        <v>175995</v>
      </c>
      <c r="S43" s="121">
        <v>232480</v>
      </c>
      <c r="T43" s="121">
        <v>0</v>
      </c>
      <c r="U43" s="121">
        <v>0</v>
      </c>
      <c r="V43" s="121">
        <f>+SUM(D43,M43)</f>
        <v>175995</v>
      </c>
      <c r="W43" s="121">
        <f>+SUM(E43,N43)</f>
        <v>175995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175995</v>
      </c>
      <c r="AB43" s="121">
        <f>+SUM(J43,S43)</f>
        <v>232480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SUM(E44,+L44)</f>
        <v>42079</v>
      </c>
      <c r="E44" s="121">
        <f>+SUM(F44:I44,K44)</f>
        <v>42079</v>
      </c>
      <c r="F44" s="121">
        <v>0</v>
      </c>
      <c r="G44" s="121">
        <v>0</v>
      </c>
      <c r="H44" s="121">
        <v>0</v>
      </c>
      <c r="I44" s="121">
        <v>22712</v>
      </c>
      <c r="J44" s="121">
        <v>279412</v>
      </c>
      <c r="K44" s="121">
        <v>19367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42079</v>
      </c>
      <c r="W44" s="121">
        <f>+SUM(E44,N44)</f>
        <v>42079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22712</v>
      </c>
      <c r="AB44" s="121">
        <f>+SUM(J44,S44)</f>
        <v>279412</v>
      </c>
      <c r="AC44" s="121">
        <f>+SUM(K44,T44)</f>
        <v>19367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SUM(E45,+L45)</f>
        <v>63627</v>
      </c>
      <c r="E45" s="121">
        <f>+SUM(F45:I45,K45)</f>
        <v>63627</v>
      </c>
      <c r="F45" s="121">
        <v>0</v>
      </c>
      <c r="G45" s="121">
        <v>0</v>
      </c>
      <c r="H45" s="121">
        <v>0</v>
      </c>
      <c r="I45" s="121">
        <v>21856</v>
      </c>
      <c r="J45" s="121">
        <v>576319</v>
      </c>
      <c r="K45" s="121">
        <v>41771</v>
      </c>
      <c r="L45" s="121">
        <v>0</v>
      </c>
      <c r="M45" s="121">
        <f>SUM(N45,+U45)</f>
        <v>658583</v>
      </c>
      <c r="N45" s="121">
        <f>+SUM(O45:R45,T45)</f>
        <v>658583</v>
      </c>
      <c r="O45" s="121">
        <v>473499</v>
      </c>
      <c r="P45" s="121">
        <v>0</v>
      </c>
      <c r="Q45" s="121">
        <v>0</v>
      </c>
      <c r="R45" s="121">
        <v>185038</v>
      </c>
      <c r="S45" s="121">
        <v>2452013</v>
      </c>
      <c r="T45" s="121">
        <v>46</v>
      </c>
      <c r="U45" s="121">
        <v>0</v>
      </c>
      <c r="V45" s="121">
        <f>+SUM(D45,M45)</f>
        <v>722210</v>
      </c>
      <c r="W45" s="121">
        <f>+SUM(E45,N45)</f>
        <v>722210</v>
      </c>
      <c r="X45" s="121">
        <f>+SUM(F45,O45)</f>
        <v>473499</v>
      </c>
      <c r="Y45" s="121">
        <f>+SUM(G45,P45)</f>
        <v>0</v>
      </c>
      <c r="Z45" s="121">
        <f>+SUM(H45,Q45)</f>
        <v>0</v>
      </c>
      <c r="AA45" s="121">
        <f>+SUM(I45,R45)</f>
        <v>206894</v>
      </c>
      <c r="AB45" s="121">
        <f>+SUM(J45,S45)</f>
        <v>3028332</v>
      </c>
      <c r="AC45" s="121">
        <f>+SUM(K45,T45)</f>
        <v>41817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SUM(E46,+L46)</f>
        <v>460599</v>
      </c>
      <c r="E46" s="121">
        <f>+SUM(F46:I46,K46)</f>
        <v>369227</v>
      </c>
      <c r="F46" s="121">
        <v>0</v>
      </c>
      <c r="G46" s="121">
        <v>0</v>
      </c>
      <c r="H46" s="121">
        <v>0</v>
      </c>
      <c r="I46" s="121">
        <v>157895</v>
      </c>
      <c r="J46" s="121">
        <v>1339606</v>
      </c>
      <c r="K46" s="121">
        <v>211332</v>
      </c>
      <c r="L46" s="121">
        <v>91372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460599</v>
      </c>
      <c r="W46" s="121">
        <f>+SUM(E46,N46)</f>
        <v>369227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157895</v>
      </c>
      <c r="AB46" s="121">
        <f>+SUM(J46,S46)</f>
        <v>1339606</v>
      </c>
      <c r="AC46" s="121">
        <f>+SUM(K46,T46)</f>
        <v>211332</v>
      </c>
      <c r="AD46" s="121">
        <f>+SUM(L46,U46)</f>
        <v>91372</v>
      </c>
      <c r="AE46" s="209" t="s">
        <v>326</v>
      </c>
      <c r="AF46" s="208"/>
    </row>
    <row r="47" spans="1:32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SUM(E47,+L47)</f>
        <v>303566</v>
      </c>
      <c r="E47" s="121">
        <f>+SUM(F47:I47,K47)</f>
        <v>252534</v>
      </c>
      <c r="F47" s="121">
        <v>102298</v>
      </c>
      <c r="G47" s="121">
        <v>0</v>
      </c>
      <c r="H47" s="121">
        <v>0</v>
      </c>
      <c r="I47" s="121">
        <v>149455</v>
      </c>
      <c r="J47" s="121">
        <v>1689916</v>
      </c>
      <c r="K47" s="121">
        <v>781</v>
      </c>
      <c r="L47" s="121">
        <v>51032</v>
      </c>
      <c r="M47" s="121">
        <f>SUM(N47,+U47)</f>
        <v>31331</v>
      </c>
      <c r="N47" s="121">
        <f>+SUM(O47:R47,T47)</f>
        <v>30673</v>
      </c>
      <c r="O47" s="121">
        <v>0</v>
      </c>
      <c r="P47" s="121">
        <v>0</v>
      </c>
      <c r="Q47" s="121">
        <v>0</v>
      </c>
      <c r="R47" s="121">
        <v>30573</v>
      </c>
      <c r="S47" s="121">
        <v>327516</v>
      </c>
      <c r="T47" s="121">
        <v>100</v>
      </c>
      <c r="U47" s="121">
        <v>658</v>
      </c>
      <c r="V47" s="121">
        <f>+SUM(D47,M47)</f>
        <v>334897</v>
      </c>
      <c r="W47" s="121">
        <f>+SUM(E47,N47)</f>
        <v>283207</v>
      </c>
      <c r="X47" s="121">
        <f>+SUM(F47,O47)</f>
        <v>102298</v>
      </c>
      <c r="Y47" s="121">
        <f>+SUM(G47,P47)</f>
        <v>0</v>
      </c>
      <c r="Z47" s="121">
        <f>+SUM(H47,Q47)</f>
        <v>0</v>
      </c>
      <c r="AA47" s="121">
        <f>+SUM(I47,R47)</f>
        <v>180028</v>
      </c>
      <c r="AB47" s="121">
        <f>+SUM(J47,S47)</f>
        <v>2017432</v>
      </c>
      <c r="AC47" s="121">
        <f>+SUM(K47,T47)</f>
        <v>881</v>
      </c>
      <c r="AD47" s="121">
        <f>+SUM(L47,U47)</f>
        <v>51690</v>
      </c>
      <c r="AE47" s="209" t="s">
        <v>326</v>
      </c>
      <c r="AF47" s="208"/>
    </row>
    <row r="48" spans="1:32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9325</v>
      </c>
      <c r="N48" s="121">
        <f>+SUM(O48:R48,T48)</f>
        <v>9290</v>
      </c>
      <c r="O48" s="121">
        <v>0</v>
      </c>
      <c r="P48" s="121">
        <v>0</v>
      </c>
      <c r="Q48" s="121">
        <v>0</v>
      </c>
      <c r="R48" s="121">
        <v>9290</v>
      </c>
      <c r="S48" s="121">
        <v>524915</v>
      </c>
      <c r="T48" s="121">
        <v>0</v>
      </c>
      <c r="U48" s="121">
        <v>35</v>
      </c>
      <c r="V48" s="121">
        <f>+SUM(D48,M48)</f>
        <v>9325</v>
      </c>
      <c r="W48" s="121">
        <f>+SUM(E48,N48)</f>
        <v>9290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9290</v>
      </c>
      <c r="AB48" s="121">
        <f>+SUM(J48,S48)</f>
        <v>524915</v>
      </c>
      <c r="AC48" s="121">
        <f>+SUM(K48,T48)</f>
        <v>0</v>
      </c>
      <c r="AD48" s="121">
        <f>+SUM(L48,U48)</f>
        <v>35</v>
      </c>
      <c r="AE48" s="209" t="s">
        <v>326</v>
      </c>
      <c r="AF48" s="208"/>
    </row>
    <row r="49" spans="1:32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SUM(E49,+L49)</f>
        <v>18296</v>
      </c>
      <c r="E49" s="121">
        <f>+SUM(F49:I49,K49)</f>
        <v>18296</v>
      </c>
      <c r="F49" s="121">
        <v>0</v>
      </c>
      <c r="G49" s="121">
        <v>0</v>
      </c>
      <c r="H49" s="121">
        <v>0</v>
      </c>
      <c r="I49" s="121">
        <v>18296</v>
      </c>
      <c r="J49" s="121">
        <v>206271</v>
      </c>
      <c r="K49" s="121">
        <v>0</v>
      </c>
      <c r="L49" s="121">
        <v>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18296</v>
      </c>
      <c r="W49" s="121">
        <f>+SUM(E49,N49)</f>
        <v>18296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18296</v>
      </c>
      <c r="AB49" s="121">
        <f>+SUM(J49,S49)</f>
        <v>206271</v>
      </c>
      <c r="AC49" s="121">
        <f>+SUM(K49,T49)</f>
        <v>0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4349</v>
      </c>
      <c r="N50" s="121">
        <f>+SUM(O50:R50,T50)</f>
        <v>4349</v>
      </c>
      <c r="O50" s="121">
        <v>0</v>
      </c>
      <c r="P50" s="121">
        <v>0</v>
      </c>
      <c r="Q50" s="121">
        <v>0</v>
      </c>
      <c r="R50" s="121">
        <v>4316</v>
      </c>
      <c r="S50" s="121">
        <v>191825</v>
      </c>
      <c r="T50" s="121">
        <v>33</v>
      </c>
      <c r="U50" s="121">
        <v>0</v>
      </c>
      <c r="V50" s="121">
        <f>+SUM(D50,M50)</f>
        <v>4349</v>
      </c>
      <c r="W50" s="121">
        <f>+SUM(E50,N50)</f>
        <v>4349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4316</v>
      </c>
      <c r="AB50" s="121">
        <f>+SUM(J50,S50)</f>
        <v>191825</v>
      </c>
      <c r="AC50" s="121">
        <f>+SUM(K50,T50)</f>
        <v>33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SUM(E51,+L51)</f>
        <v>118399</v>
      </c>
      <c r="E51" s="121">
        <f>+SUM(F51:I51,K51)</f>
        <v>91465</v>
      </c>
      <c r="F51" s="121">
        <v>273</v>
      </c>
      <c r="G51" s="121">
        <v>0</v>
      </c>
      <c r="H51" s="121">
        <v>0</v>
      </c>
      <c r="I51" s="121">
        <v>35820</v>
      </c>
      <c r="J51" s="121">
        <v>643694</v>
      </c>
      <c r="K51" s="121">
        <v>55372</v>
      </c>
      <c r="L51" s="121">
        <v>26934</v>
      </c>
      <c r="M51" s="121">
        <f>SUM(N51,+U51)</f>
        <v>17085</v>
      </c>
      <c r="N51" s="121">
        <f>+SUM(O51:R51,T51)</f>
        <v>12686</v>
      </c>
      <c r="O51" s="121">
        <v>0</v>
      </c>
      <c r="P51" s="121">
        <v>0</v>
      </c>
      <c r="Q51" s="121">
        <v>0</v>
      </c>
      <c r="R51" s="121">
        <v>12155</v>
      </c>
      <c r="S51" s="121">
        <v>199572</v>
      </c>
      <c r="T51" s="121">
        <v>531</v>
      </c>
      <c r="U51" s="121">
        <v>4399</v>
      </c>
      <c r="V51" s="121">
        <f>+SUM(D51,M51)</f>
        <v>135484</v>
      </c>
      <c r="W51" s="121">
        <f>+SUM(E51,N51)</f>
        <v>104151</v>
      </c>
      <c r="X51" s="121">
        <f>+SUM(F51,O51)</f>
        <v>273</v>
      </c>
      <c r="Y51" s="121">
        <f>+SUM(G51,P51)</f>
        <v>0</v>
      </c>
      <c r="Z51" s="121">
        <f>+SUM(H51,Q51)</f>
        <v>0</v>
      </c>
      <c r="AA51" s="121">
        <f>+SUM(I51,R51)</f>
        <v>47975</v>
      </c>
      <c r="AB51" s="121">
        <f>+SUM(J51,S51)</f>
        <v>843266</v>
      </c>
      <c r="AC51" s="121">
        <f>+SUM(K51,T51)</f>
        <v>55903</v>
      </c>
      <c r="AD51" s="121">
        <f>+SUM(L51,U51)</f>
        <v>31333</v>
      </c>
      <c r="AE51" s="209" t="s">
        <v>326</v>
      </c>
      <c r="AF51" s="208"/>
    </row>
    <row r="52" spans="1:32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SUM(E52,+L52)</f>
        <v>197318</v>
      </c>
      <c r="E52" s="121">
        <f>+SUM(F52:I52,K52)</f>
        <v>197318</v>
      </c>
      <c r="F52" s="121">
        <v>0</v>
      </c>
      <c r="G52" s="121">
        <v>0</v>
      </c>
      <c r="H52" s="121">
        <v>0</v>
      </c>
      <c r="I52" s="121">
        <v>195958</v>
      </c>
      <c r="J52" s="121">
        <v>398153</v>
      </c>
      <c r="K52" s="121">
        <v>1360</v>
      </c>
      <c r="L52" s="121">
        <v>0</v>
      </c>
      <c r="M52" s="121">
        <f>SUM(N52,+U52)</f>
        <v>48418</v>
      </c>
      <c r="N52" s="121">
        <f>+SUM(O52:R52,T52)</f>
        <v>48418</v>
      </c>
      <c r="O52" s="121">
        <v>0</v>
      </c>
      <c r="P52" s="121">
        <v>0</v>
      </c>
      <c r="Q52" s="121">
        <v>0</v>
      </c>
      <c r="R52" s="121">
        <v>47464</v>
      </c>
      <c r="S52" s="121">
        <v>299116</v>
      </c>
      <c r="T52" s="121">
        <v>954</v>
      </c>
      <c r="U52" s="121">
        <v>0</v>
      </c>
      <c r="V52" s="121">
        <f>+SUM(D52,M52)</f>
        <v>245736</v>
      </c>
      <c r="W52" s="121">
        <f>+SUM(E52,N52)</f>
        <v>245736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243422</v>
      </c>
      <c r="AB52" s="121">
        <f>+SUM(J52,S52)</f>
        <v>697269</v>
      </c>
      <c r="AC52" s="121">
        <f>+SUM(K52,T52)</f>
        <v>2314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8865</v>
      </c>
      <c r="N53" s="121">
        <f>+SUM(O53:R53,T53)</f>
        <v>8865</v>
      </c>
      <c r="O53" s="121">
        <v>0</v>
      </c>
      <c r="P53" s="121">
        <v>0</v>
      </c>
      <c r="Q53" s="121">
        <v>0</v>
      </c>
      <c r="R53" s="121">
        <v>8815</v>
      </c>
      <c r="S53" s="121">
        <v>162400</v>
      </c>
      <c r="T53" s="121">
        <v>50</v>
      </c>
      <c r="U53" s="121">
        <v>0</v>
      </c>
      <c r="V53" s="121">
        <f>+SUM(D53,M53)</f>
        <v>8865</v>
      </c>
      <c r="W53" s="121">
        <f>+SUM(E53,N53)</f>
        <v>8865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8815</v>
      </c>
      <c r="AB53" s="121">
        <f>+SUM(J53,S53)</f>
        <v>162400</v>
      </c>
      <c r="AC53" s="121">
        <f>+SUM(K53,T53)</f>
        <v>50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SUM(E54,+L54)</f>
        <v>334543</v>
      </c>
      <c r="E54" s="121">
        <f>+SUM(F54:I54,K54)</f>
        <v>298486</v>
      </c>
      <c r="F54" s="121">
        <v>7333</v>
      </c>
      <c r="G54" s="121">
        <v>0</v>
      </c>
      <c r="H54" s="121">
        <v>0</v>
      </c>
      <c r="I54" s="121">
        <v>291153</v>
      </c>
      <c r="J54" s="121">
        <v>225306</v>
      </c>
      <c r="K54" s="121">
        <v>0</v>
      </c>
      <c r="L54" s="121">
        <v>36057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334543</v>
      </c>
      <c r="W54" s="121">
        <f>+SUM(E54,N54)</f>
        <v>298486</v>
      </c>
      <c r="X54" s="121">
        <f>+SUM(F54,O54)</f>
        <v>7333</v>
      </c>
      <c r="Y54" s="121">
        <f>+SUM(G54,P54)</f>
        <v>0</v>
      </c>
      <c r="Z54" s="121">
        <f>+SUM(H54,Q54)</f>
        <v>0</v>
      </c>
      <c r="AA54" s="121">
        <f>+SUM(I54,R54)</f>
        <v>291153</v>
      </c>
      <c r="AB54" s="121">
        <f>+SUM(J54,S54)</f>
        <v>225306</v>
      </c>
      <c r="AC54" s="121">
        <f>+SUM(K54,T54)</f>
        <v>0</v>
      </c>
      <c r="AD54" s="121">
        <f>+SUM(L54,U54)</f>
        <v>36057</v>
      </c>
      <c r="AE54" s="209" t="s">
        <v>326</v>
      </c>
      <c r="AF54" s="208"/>
    </row>
    <row r="55" spans="1:32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SUM(E55,+L55)</f>
        <v>120146</v>
      </c>
      <c r="E55" s="121">
        <f>+SUM(F55:I55,K55)</f>
        <v>110508</v>
      </c>
      <c r="F55" s="121">
        <v>0</v>
      </c>
      <c r="G55" s="121">
        <v>0</v>
      </c>
      <c r="H55" s="121">
        <v>0</v>
      </c>
      <c r="I55" s="121">
        <v>110508</v>
      </c>
      <c r="J55" s="121">
        <v>853621</v>
      </c>
      <c r="K55" s="121">
        <v>0</v>
      </c>
      <c r="L55" s="121">
        <v>9638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120146</v>
      </c>
      <c r="W55" s="121">
        <f>+SUM(E55,N55)</f>
        <v>110508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110508</v>
      </c>
      <c r="AB55" s="121">
        <f>+SUM(J55,S55)</f>
        <v>853621</v>
      </c>
      <c r="AC55" s="121">
        <f>+SUM(K55,T55)</f>
        <v>0</v>
      </c>
      <c r="AD55" s="121">
        <f>+SUM(L55,U55)</f>
        <v>9638</v>
      </c>
      <c r="AE55" s="209" t="s">
        <v>326</v>
      </c>
      <c r="AF55" s="208"/>
    </row>
    <row r="56" spans="1:32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SUM(E56,+L56)</f>
        <v>94671</v>
      </c>
      <c r="E56" s="121">
        <f>+SUM(F56:I56,K56)</f>
        <v>94671</v>
      </c>
      <c r="F56" s="121">
        <v>218</v>
      </c>
      <c r="G56" s="121">
        <v>0</v>
      </c>
      <c r="H56" s="121">
        <v>0</v>
      </c>
      <c r="I56" s="121">
        <v>53253</v>
      </c>
      <c r="J56" s="121">
        <v>1231063</v>
      </c>
      <c r="K56" s="121">
        <v>41200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94671</v>
      </c>
      <c r="W56" s="121">
        <f>+SUM(E56,N56)</f>
        <v>94671</v>
      </c>
      <c r="X56" s="121">
        <f>+SUM(F56,O56)</f>
        <v>218</v>
      </c>
      <c r="Y56" s="121">
        <f>+SUM(G56,P56)</f>
        <v>0</v>
      </c>
      <c r="Z56" s="121">
        <f>+SUM(H56,Q56)</f>
        <v>0</v>
      </c>
      <c r="AA56" s="121">
        <f>+SUM(I56,R56)</f>
        <v>53253</v>
      </c>
      <c r="AB56" s="121">
        <f>+SUM(J56,S56)</f>
        <v>1231063</v>
      </c>
      <c r="AC56" s="121">
        <f>+SUM(K56,T56)</f>
        <v>41200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275</v>
      </c>
      <c r="D7" s="140">
        <f>+SUM(E7,J7)</f>
        <v>2114638</v>
      </c>
      <c r="E7" s="140">
        <f>+SUM(F7:I7)</f>
        <v>2079617</v>
      </c>
      <c r="F7" s="140">
        <f t="shared" ref="F7:K7" si="0">SUM(F$8:F$257)</f>
        <v>17994</v>
      </c>
      <c r="G7" s="140">
        <f t="shared" si="0"/>
        <v>2032079</v>
      </c>
      <c r="H7" s="140">
        <f t="shared" si="0"/>
        <v>29544</v>
      </c>
      <c r="I7" s="140">
        <f t="shared" si="0"/>
        <v>0</v>
      </c>
      <c r="J7" s="140">
        <f t="shared" si="0"/>
        <v>35021</v>
      </c>
      <c r="K7" s="140">
        <f t="shared" si="0"/>
        <v>81592</v>
      </c>
      <c r="L7" s="140">
        <f>+SUM(M7,R7,V7,W7,AC7)</f>
        <v>15110537</v>
      </c>
      <c r="M7" s="140">
        <f>+SUM(N7:Q7)</f>
        <v>1837178</v>
      </c>
      <c r="N7" s="140">
        <f>SUM(N$8:N$257)</f>
        <v>1222797</v>
      </c>
      <c r="O7" s="140">
        <f>SUM(O$8:O$257)</f>
        <v>243138</v>
      </c>
      <c r="P7" s="140">
        <f>SUM(P$8:P$257)</f>
        <v>312946</v>
      </c>
      <c r="Q7" s="140">
        <f>SUM(Q$8:Q$257)</f>
        <v>58297</v>
      </c>
      <c r="R7" s="140">
        <f>+SUM(S7:U7)</f>
        <v>3398988</v>
      </c>
      <c r="S7" s="140">
        <f>SUM(S$8:S$257)</f>
        <v>138005</v>
      </c>
      <c r="T7" s="140">
        <f>SUM(T$8:T$257)</f>
        <v>2904357</v>
      </c>
      <c r="U7" s="140">
        <f>SUM(U$8:U$257)</f>
        <v>356626</v>
      </c>
      <c r="V7" s="140">
        <f>SUM(V$8:V$257)</f>
        <v>21187</v>
      </c>
      <c r="W7" s="140">
        <f>+SUM(X7:AA7)</f>
        <v>9844455</v>
      </c>
      <c r="X7" s="140">
        <f t="shared" ref="X7:AD7" si="1">SUM(X$8:X$257)</f>
        <v>4029654</v>
      </c>
      <c r="Y7" s="140">
        <f t="shared" si="1"/>
        <v>5369247</v>
      </c>
      <c r="Z7" s="140">
        <f t="shared" si="1"/>
        <v>419530</v>
      </c>
      <c r="AA7" s="140">
        <f t="shared" si="1"/>
        <v>26024</v>
      </c>
      <c r="AB7" s="140">
        <f t="shared" si="1"/>
        <v>7785194</v>
      </c>
      <c r="AC7" s="140">
        <f t="shared" si="1"/>
        <v>8729</v>
      </c>
      <c r="AD7" s="140">
        <f t="shared" si="1"/>
        <v>396262</v>
      </c>
      <c r="AE7" s="140">
        <f>+SUM(D7,L7,AD7)</f>
        <v>17621437</v>
      </c>
      <c r="AF7" s="140">
        <f>+SUM(AG7,AL7)</f>
        <v>2771240</v>
      </c>
      <c r="AG7" s="140">
        <f>+SUM(AH7:AK7)</f>
        <v>2771240</v>
      </c>
      <c r="AH7" s="140">
        <f t="shared" ref="AH7:AM7" si="2">SUM(AH$8:AH$257)</f>
        <v>0</v>
      </c>
      <c r="AI7" s="140">
        <f t="shared" si="2"/>
        <v>2771240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2258985</v>
      </c>
      <c r="AN7" s="140">
        <f>+SUM(AO7,AT7,AX7,AY7,BE7)</f>
        <v>3882237</v>
      </c>
      <c r="AO7" s="140">
        <f>+SUM(AP7:AS7)</f>
        <v>424478</v>
      </c>
      <c r="AP7" s="140">
        <f>SUM(AP$8:AP$257)</f>
        <v>352292</v>
      </c>
      <c r="AQ7" s="140">
        <f>SUM(AQ$8:AQ$257)</f>
        <v>0</v>
      </c>
      <c r="AR7" s="140">
        <f>SUM(AR$8:AR$257)</f>
        <v>72186</v>
      </c>
      <c r="AS7" s="140">
        <f>SUM(AS$8:AS$257)</f>
        <v>0</v>
      </c>
      <c r="AT7" s="140">
        <f>+SUM(AU7:AW7)</f>
        <v>1045793</v>
      </c>
      <c r="AU7" s="140">
        <f>SUM(AU$8:AU$257)</f>
        <v>1332</v>
      </c>
      <c r="AV7" s="140">
        <f>SUM(AV$8:AV$257)</f>
        <v>1043688</v>
      </c>
      <c r="AW7" s="140">
        <f>SUM(AW$8:AW$257)</f>
        <v>773</v>
      </c>
      <c r="AX7" s="140">
        <f>SUM(AX$8:AX$257)</f>
        <v>0</v>
      </c>
      <c r="AY7" s="140">
        <f>+SUM(AZ7:BC7)</f>
        <v>2411966</v>
      </c>
      <c r="AZ7" s="140">
        <f t="shared" ref="AZ7:BF7" si="3">SUM(AZ$8:AZ$257)</f>
        <v>979141</v>
      </c>
      <c r="BA7" s="140">
        <f t="shared" si="3"/>
        <v>1406410</v>
      </c>
      <c r="BB7" s="140">
        <f t="shared" si="3"/>
        <v>22833</v>
      </c>
      <c r="BC7" s="140">
        <f t="shared" si="3"/>
        <v>3582</v>
      </c>
      <c r="BD7" s="140">
        <f t="shared" si="3"/>
        <v>2662175</v>
      </c>
      <c r="BE7" s="140">
        <f t="shared" si="3"/>
        <v>0</v>
      </c>
      <c r="BF7" s="140">
        <f t="shared" si="3"/>
        <v>49160</v>
      </c>
      <c r="BG7" s="140">
        <f>+SUM(BF7,AN7,AF7)</f>
        <v>6702637</v>
      </c>
      <c r="BH7" s="140">
        <f t="shared" ref="BH7:CI7" si="4">SUM(D7,AF7)</f>
        <v>4885878</v>
      </c>
      <c r="BI7" s="140">
        <f t="shared" si="4"/>
        <v>4850857</v>
      </c>
      <c r="BJ7" s="140">
        <f t="shared" si="4"/>
        <v>17994</v>
      </c>
      <c r="BK7" s="140">
        <f t="shared" si="4"/>
        <v>4803319</v>
      </c>
      <c r="BL7" s="140">
        <f t="shared" si="4"/>
        <v>29544</v>
      </c>
      <c r="BM7" s="140">
        <f t="shared" si="4"/>
        <v>0</v>
      </c>
      <c r="BN7" s="140">
        <f t="shared" si="4"/>
        <v>35021</v>
      </c>
      <c r="BO7" s="140">
        <f t="shared" si="4"/>
        <v>2340577</v>
      </c>
      <c r="BP7" s="140">
        <f t="shared" si="4"/>
        <v>18992774</v>
      </c>
      <c r="BQ7" s="140">
        <f t="shared" si="4"/>
        <v>2261656</v>
      </c>
      <c r="BR7" s="140">
        <f t="shared" si="4"/>
        <v>1575089</v>
      </c>
      <c r="BS7" s="140">
        <f t="shared" si="4"/>
        <v>243138</v>
      </c>
      <c r="BT7" s="140">
        <f t="shared" si="4"/>
        <v>385132</v>
      </c>
      <c r="BU7" s="140">
        <f t="shared" si="4"/>
        <v>58297</v>
      </c>
      <c r="BV7" s="140">
        <f t="shared" si="4"/>
        <v>4444781</v>
      </c>
      <c r="BW7" s="140">
        <f t="shared" si="4"/>
        <v>139337</v>
      </c>
      <c r="BX7" s="140">
        <f t="shared" si="4"/>
        <v>3948045</v>
      </c>
      <c r="BY7" s="140">
        <f t="shared" si="4"/>
        <v>357399</v>
      </c>
      <c r="BZ7" s="140">
        <f t="shared" si="4"/>
        <v>21187</v>
      </c>
      <c r="CA7" s="140">
        <f t="shared" si="4"/>
        <v>12256421</v>
      </c>
      <c r="CB7" s="140">
        <f t="shared" si="4"/>
        <v>5008795</v>
      </c>
      <c r="CC7" s="140">
        <f t="shared" si="4"/>
        <v>6775657</v>
      </c>
      <c r="CD7" s="140">
        <f t="shared" si="4"/>
        <v>442363</v>
      </c>
      <c r="CE7" s="140">
        <f t="shared" si="4"/>
        <v>29606</v>
      </c>
      <c r="CF7" s="140">
        <f t="shared" si="4"/>
        <v>10447369</v>
      </c>
      <c r="CG7" s="140">
        <f t="shared" si="4"/>
        <v>8729</v>
      </c>
      <c r="CH7" s="140">
        <f t="shared" si="4"/>
        <v>445422</v>
      </c>
      <c r="CI7" s="140">
        <f t="shared" si="4"/>
        <v>24324074</v>
      </c>
    </row>
    <row r="8" spans="1:8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+SUM(E8,J8)</f>
        <v>425716</v>
      </c>
      <c r="E8" s="121">
        <f>+SUM(F8:I8)</f>
        <v>415316</v>
      </c>
      <c r="F8" s="121">
        <v>0</v>
      </c>
      <c r="G8" s="121">
        <v>408581</v>
      </c>
      <c r="H8" s="121">
        <v>6735</v>
      </c>
      <c r="I8" s="121">
        <v>0</v>
      </c>
      <c r="J8" s="121">
        <v>10400</v>
      </c>
      <c r="K8" s="121">
        <v>0</v>
      </c>
      <c r="L8" s="121">
        <f>+SUM(M8,R8,V8,W8,AC8)</f>
        <v>2256751</v>
      </c>
      <c r="M8" s="121">
        <f>+SUM(N8:Q8)</f>
        <v>579455</v>
      </c>
      <c r="N8" s="121">
        <v>259075</v>
      </c>
      <c r="O8" s="121">
        <v>111247</v>
      </c>
      <c r="P8" s="121">
        <v>183241</v>
      </c>
      <c r="Q8" s="121">
        <v>25892</v>
      </c>
      <c r="R8" s="121">
        <f>+SUM(S8:U8)</f>
        <v>471328</v>
      </c>
      <c r="S8" s="121">
        <v>20015</v>
      </c>
      <c r="T8" s="121">
        <v>426455</v>
      </c>
      <c r="U8" s="121">
        <v>24858</v>
      </c>
      <c r="V8" s="121">
        <v>0</v>
      </c>
      <c r="W8" s="121">
        <f>+SUM(X8:AA8)</f>
        <v>1205968</v>
      </c>
      <c r="X8" s="121">
        <v>690795</v>
      </c>
      <c r="Y8" s="121">
        <v>493772</v>
      </c>
      <c r="Z8" s="121">
        <v>21401</v>
      </c>
      <c r="AA8" s="121">
        <v>0</v>
      </c>
      <c r="AB8" s="121">
        <v>748552</v>
      </c>
      <c r="AC8" s="121">
        <v>0</v>
      </c>
      <c r="AD8" s="121">
        <v>0</v>
      </c>
      <c r="AE8" s="121">
        <f>+SUM(D8,L8,AD8)</f>
        <v>2682467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8348</v>
      </c>
      <c r="AO8" s="121">
        <f>+SUM(AP8:AS8)</f>
        <v>7456</v>
      </c>
      <c r="AP8" s="121">
        <v>7456</v>
      </c>
      <c r="AQ8" s="121">
        <v>0</v>
      </c>
      <c r="AR8" s="121">
        <v>0</v>
      </c>
      <c r="AS8" s="121">
        <v>0</v>
      </c>
      <c r="AT8" s="121">
        <f>+SUM(AU8:AW8)</f>
        <v>892</v>
      </c>
      <c r="AU8" s="121">
        <v>892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296097</v>
      </c>
      <c r="BE8" s="121">
        <v>0</v>
      </c>
      <c r="BF8" s="121">
        <v>0</v>
      </c>
      <c r="BG8" s="121">
        <f>+SUM(BF8,AN8,AF8)</f>
        <v>8348</v>
      </c>
      <c r="BH8" s="121">
        <f>SUM(D8,AF8)</f>
        <v>425716</v>
      </c>
      <c r="BI8" s="121">
        <f>SUM(E8,AG8)</f>
        <v>415316</v>
      </c>
      <c r="BJ8" s="121">
        <f>SUM(F8,AH8)</f>
        <v>0</v>
      </c>
      <c r="BK8" s="121">
        <f>SUM(G8,AI8)</f>
        <v>408581</v>
      </c>
      <c r="BL8" s="121">
        <f>SUM(H8,AJ8)</f>
        <v>6735</v>
      </c>
      <c r="BM8" s="121">
        <f>SUM(I8,AK8)</f>
        <v>0</v>
      </c>
      <c r="BN8" s="121">
        <f>SUM(J8,AL8)</f>
        <v>10400</v>
      </c>
      <c r="BO8" s="121">
        <f>SUM(K8,AM8)</f>
        <v>0</v>
      </c>
      <c r="BP8" s="121">
        <f>SUM(L8,AN8)</f>
        <v>2265099</v>
      </c>
      <c r="BQ8" s="121">
        <f>SUM(M8,AO8)</f>
        <v>586911</v>
      </c>
      <c r="BR8" s="121">
        <f>SUM(N8,AP8)</f>
        <v>266531</v>
      </c>
      <c r="BS8" s="121">
        <f>SUM(O8,AQ8)</f>
        <v>111247</v>
      </c>
      <c r="BT8" s="121">
        <f>SUM(P8,AR8)</f>
        <v>183241</v>
      </c>
      <c r="BU8" s="121">
        <f>SUM(Q8,AS8)</f>
        <v>25892</v>
      </c>
      <c r="BV8" s="121">
        <f>SUM(R8,AT8)</f>
        <v>472220</v>
      </c>
      <c r="BW8" s="121">
        <f>SUM(S8,AU8)</f>
        <v>20907</v>
      </c>
      <c r="BX8" s="121">
        <f>SUM(T8,AV8)</f>
        <v>426455</v>
      </c>
      <c r="BY8" s="121">
        <f>SUM(U8,AW8)</f>
        <v>24858</v>
      </c>
      <c r="BZ8" s="121">
        <f>SUM(V8,AX8)</f>
        <v>0</v>
      </c>
      <c r="CA8" s="121">
        <f>SUM(W8,AY8)</f>
        <v>1205968</v>
      </c>
      <c r="CB8" s="121">
        <f>SUM(X8,AZ8)</f>
        <v>690795</v>
      </c>
      <c r="CC8" s="121">
        <f>SUM(Y8,BA8)</f>
        <v>493772</v>
      </c>
      <c r="CD8" s="121">
        <f>SUM(Z8,BB8)</f>
        <v>21401</v>
      </c>
      <c r="CE8" s="121">
        <f>SUM(AA8,BC8)</f>
        <v>0</v>
      </c>
      <c r="CF8" s="121">
        <f>SUM(AB8,BD8)</f>
        <v>1044649</v>
      </c>
      <c r="CG8" s="121">
        <f>SUM(AC8,BE8)</f>
        <v>0</v>
      </c>
      <c r="CH8" s="121">
        <f>SUM(AD8,BF8)</f>
        <v>0</v>
      </c>
      <c r="CI8" s="121">
        <f>SUM(AE8,BG8)</f>
        <v>2690815</v>
      </c>
    </row>
    <row r="9" spans="1:8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3071</v>
      </c>
      <c r="L9" s="121">
        <f>+SUM(M9,R9,V9,W9,AC9)</f>
        <v>357834</v>
      </c>
      <c r="M9" s="121">
        <f>+SUM(N9:Q9)</f>
        <v>82416</v>
      </c>
      <c r="N9" s="121">
        <v>19019</v>
      </c>
      <c r="O9" s="121">
        <v>63397</v>
      </c>
      <c r="P9" s="121">
        <v>0</v>
      </c>
      <c r="Q9" s="121">
        <v>0</v>
      </c>
      <c r="R9" s="121">
        <f>+SUM(S9:U9)</f>
        <v>273</v>
      </c>
      <c r="S9" s="121">
        <v>273</v>
      </c>
      <c r="T9" s="121">
        <v>0</v>
      </c>
      <c r="U9" s="121">
        <v>0</v>
      </c>
      <c r="V9" s="121">
        <v>0</v>
      </c>
      <c r="W9" s="121">
        <f>+SUM(X9:AA9)</f>
        <v>275145</v>
      </c>
      <c r="X9" s="121">
        <v>275145</v>
      </c>
      <c r="Y9" s="121">
        <v>0</v>
      </c>
      <c r="Z9" s="121">
        <v>0</v>
      </c>
      <c r="AA9" s="121">
        <v>0</v>
      </c>
      <c r="AB9" s="121">
        <v>317960</v>
      </c>
      <c r="AC9" s="121">
        <v>0</v>
      </c>
      <c r="AD9" s="121">
        <v>0</v>
      </c>
      <c r="AE9" s="121">
        <f>+SUM(D9,L9,AD9)</f>
        <v>357834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6341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105019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9412</v>
      </c>
      <c r="BP9" s="121">
        <f>SUM(L9,AN9)</f>
        <v>357834</v>
      </c>
      <c r="BQ9" s="121">
        <f>SUM(M9,AO9)</f>
        <v>82416</v>
      </c>
      <c r="BR9" s="121">
        <f>SUM(N9,AP9)</f>
        <v>19019</v>
      </c>
      <c r="BS9" s="121">
        <f>SUM(O9,AQ9)</f>
        <v>63397</v>
      </c>
      <c r="BT9" s="121">
        <f>SUM(P9,AR9)</f>
        <v>0</v>
      </c>
      <c r="BU9" s="121">
        <f>SUM(Q9,AS9)</f>
        <v>0</v>
      </c>
      <c r="BV9" s="121">
        <f>SUM(R9,AT9)</f>
        <v>273</v>
      </c>
      <c r="BW9" s="121">
        <f>SUM(S9,AU9)</f>
        <v>273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275145</v>
      </c>
      <c r="CB9" s="121">
        <f>SUM(X9,AZ9)</f>
        <v>275145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422979</v>
      </c>
      <c r="CG9" s="121">
        <f>SUM(AC9,BE9)</f>
        <v>0</v>
      </c>
      <c r="CH9" s="121">
        <f>SUM(AD9,BF9)</f>
        <v>0</v>
      </c>
      <c r="CI9" s="121">
        <f>SUM(AE9,BG9)</f>
        <v>357834</v>
      </c>
    </row>
    <row r="10" spans="1:8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13342</v>
      </c>
      <c r="L10" s="121">
        <f>+SUM(M10,R10,V10,W10,AC10)</f>
        <v>19863</v>
      </c>
      <c r="M10" s="121">
        <f>+SUM(N10:Q10)</f>
        <v>1885</v>
      </c>
      <c r="N10" s="121">
        <v>1885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17978</v>
      </c>
      <c r="X10" s="121">
        <v>16280</v>
      </c>
      <c r="Y10" s="121">
        <v>1698</v>
      </c>
      <c r="Z10" s="121">
        <v>0</v>
      </c>
      <c r="AA10" s="121">
        <v>0</v>
      </c>
      <c r="AB10" s="121">
        <v>433697</v>
      </c>
      <c r="AC10" s="121">
        <v>0</v>
      </c>
      <c r="AD10" s="121">
        <v>0</v>
      </c>
      <c r="AE10" s="121">
        <f>+SUM(D10,L10,AD10)</f>
        <v>19863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628</v>
      </c>
      <c r="AO10" s="121">
        <f>+SUM(AP10:AS10)</f>
        <v>628</v>
      </c>
      <c r="AP10" s="121">
        <v>628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95156</v>
      </c>
      <c r="BE10" s="121">
        <v>0</v>
      </c>
      <c r="BF10" s="121">
        <v>0</v>
      </c>
      <c r="BG10" s="121">
        <f>+SUM(BF10,AN10,AF10)</f>
        <v>628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13342</v>
      </c>
      <c r="BP10" s="121">
        <f>SUM(L10,AN10)</f>
        <v>20491</v>
      </c>
      <c r="BQ10" s="121">
        <f>SUM(M10,AO10)</f>
        <v>2513</v>
      </c>
      <c r="BR10" s="121">
        <f>SUM(N10,AP10)</f>
        <v>2513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17978</v>
      </c>
      <c r="CB10" s="121">
        <f>SUM(X10,AZ10)</f>
        <v>16280</v>
      </c>
      <c r="CC10" s="121">
        <f>SUM(Y10,BA10)</f>
        <v>1698</v>
      </c>
      <c r="CD10" s="121">
        <f>SUM(Z10,BB10)</f>
        <v>0</v>
      </c>
      <c r="CE10" s="121">
        <f>SUM(AA10,BC10)</f>
        <v>0</v>
      </c>
      <c r="CF10" s="121">
        <f>SUM(AB10,BD10)</f>
        <v>528853</v>
      </c>
      <c r="CG10" s="121">
        <f>SUM(AC10,BE10)</f>
        <v>0</v>
      </c>
      <c r="CH10" s="121">
        <f>SUM(AD10,BF10)</f>
        <v>0</v>
      </c>
      <c r="CI10" s="121">
        <f>SUM(AE10,BG10)</f>
        <v>20491</v>
      </c>
    </row>
    <row r="11" spans="1:8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41188</v>
      </c>
      <c r="L11" s="121">
        <f>+SUM(M11,R11,V11,W11,AC11)</f>
        <v>376613</v>
      </c>
      <c r="M11" s="121">
        <f>+SUM(N11:Q11)</f>
        <v>56201</v>
      </c>
      <c r="N11" s="121">
        <v>8841</v>
      </c>
      <c r="O11" s="121">
        <v>0</v>
      </c>
      <c r="P11" s="121">
        <v>44698</v>
      </c>
      <c r="Q11" s="121">
        <v>2662</v>
      </c>
      <c r="R11" s="121">
        <f>+SUM(S11:U11)</f>
        <v>66164</v>
      </c>
      <c r="S11" s="121">
        <v>0</v>
      </c>
      <c r="T11" s="121">
        <v>47577</v>
      </c>
      <c r="U11" s="121">
        <v>18587</v>
      </c>
      <c r="V11" s="121">
        <v>0</v>
      </c>
      <c r="W11" s="121">
        <f>+SUM(X11:AA11)</f>
        <v>254248</v>
      </c>
      <c r="X11" s="121">
        <v>212965</v>
      </c>
      <c r="Y11" s="121">
        <v>31455</v>
      </c>
      <c r="Z11" s="121">
        <v>9828</v>
      </c>
      <c r="AA11" s="121">
        <v>0</v>
      </c>
      <c r="AB11" s="121">
        <v>20553</v>
      </c>
      <c r="AC11" s="121">
        <v>0</v>
      </c>
      <c r="AD11" s="121">
        <v>0</v>
      </c>
      <c r="AE11" s="121">
        <f>+SUM(D11,L11,AD11)</f>
        <v>376613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123320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123320</v>
      </c>
      <c r="AZ11" s="121">
        <v>123320</v>
      </c>
      <c r="BA11" s="121">
        <v>0</v>
      </c>
      <c r="BB11" s="121">
        <v>0</v>
      </c>
      <c r="BC11" s="121">
        <v>0</v>
      </c>
      <c r="BD11" s="121">
        <v>160376</v>
      </c>
      <c r="BE11" s="121">
        <v>0</v>
      </c>
      <c r="BF11" s="121">
        <v>0</v>
      </c>
      <c r="BG11" s="121">
        <f>+SUM(BF11,AN11,AF11)</f>
        <v>123320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41188</v>
      </c>
      <c r="BP11" s="121">
        <f>SUM(L11,AN11)</f>
        <v>499933</v>
      </c>
      <c r="BQ11" s="121">
        <f>SUM(M11,AO11)</f>
        <v>56201</v>
      </c>
      <c r="BR11" s="121">
        <f>SUM(N11,AP11)</f>
        <v>8841</v>
      </c>
      <c r="BS11" s="121">
        <f>SUM(O11,AQ11)</f>
        <v>0</v>
      </c>
      <c r="BT11" s="121">
        <f>SUM(P11,AR11)</f>
        <v>44698</v>
      </c>
      <c r="BU11" s="121">
        <f>SUM(Q11,AS11)</f>
        <v>2662</v>
      </c>
      <c r="BV11" s="121">
        <f>SUM(R11,AT11)</f>
        <v>66164</v>
      </c>
      <c r="BW11" s="121">
        <f>SUM(S11,AU11)</f>
        <v>0</v>
      </c>
      <c r="BX11" s="121">
        <f>SUM(T11,AV11)</f>
        <v>47577</v>
      </c>
      <c r="BY11" s="121">
        <f>SUM(U11,AW11)</f>
        <v>18587</v>
      </c>
      <c r="BZ11" s="121">
        <f>SUM(V11,AX11)</f>
        <v>0</v>
      </c>
      <c r="CA11" s="121">
        <f>SUM(W11,AY11)</f>
        <v>377568</v>
      </c>
      <c r="CB11" s="121">
        <f>SUM(X11,AZ11)</f>
        <v>336285</v>
      </c>
      <c r="CC11" s="121">
        <f>SUM(Y11,BA11)</f>
        <v>31455</v>
      </c>
      <c r="CD11" s="121">
        <f>SUM(Z11,BB11)</f>
        <v>9828</v>
      </c>
      <c r="CE11" s="121">
        <f>SUM(AA11,BC11)</f>
        <v>0</v>
      </c>
      <c r="CF11" s="121">
        <f>SUM(AB11,BD11)</f>
        <v>180929</v>
      </c>
      <c r="CG11" s="121">
        <f>SUM(AC11,BE11)</f>
        <v>0</v>
      </c>
      <c r="CH11" s="121">
        <f>SUM(AD11,BF11)</f>
        <v>0</v>
      </c>
      <c r="CI11" s="121">
        <f>SUM(AE11,BG11)</f>
        <v>499933</v>
      </c>
    </row>
    <row r="12" spans="1:8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570188</v>
      </c>
      <c r="M12" s="121">
        <f>+SUM(N12:Q12)</f>
        <v>41050</v>
      </c>
      <c r="N12" s="121">
        <v>41050</v>
      </c>
      <c r="O12" s="121">
        <v>0</v>
      </c>
      <c r="P12" s="121">
        <v>0</v>
      </c>
      <c r="Q12" s="121">
        <v>0</v>
      </c>
      <c r="R12" s="121">
        <f>+SUM(S12:U12)</f>
        <v>86909</v>
      </c>
      <c r="S12" s="121">
        <v>9581</v>
      </c>
      <c r="T12" s="121">
        <v>10782</v>
      </c>
      <c r="U12" s="121">
        <v>66546</v>
      </c>
      <c r="V12" s="121">
        <v>0</v>
      </c>
      <c r="W12" s="121">
        <f>+SUM(X12:AA12)</f>
        <v>442229</v>
      </c>
      <c r="X12" s="121">
        <v>283216</v>
      </c>
      <c r="Y12" s="121">
        <v>146664</v>
      </c>
      <c r="Z12" s="121">
        <v>12349</v>
      </c>
      <c r="AA12" s="121">
        <v>0</v>
      </c>
      <c r="AB12" s="121">
        <v>56702</v>
      </c>
      <c r="AC12" s="121">
        <v>0</v>
      </c>
      <c r="AD12" s="121">
        <v>0</v>
      </c>
      <c r="AE12" s="121">
        <f>+SUM(D12,L12,AD12)</f>
        <v>570188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133430</v>
      </c>
      <c r="AO12" s="121">
        <f>+SUM(AP12:AS12)</f>
        <v>928</v>
      </c>
      <c r="AP12" s="121">
        <v>928</v>
      </c>
      <c r="AQ12" s="121">
        <v>0</v>
      </c>
      <c r="AR12" s="121">
        <v>0</v>
      </c>
      <c r="AS12" s="121">
        <v>0</v>
      </c>
      <c r="AT12" s="121">
        <f>+SUM(AU12:AW12)</f>
        <v>165</v>
      </c>
      <c r="AU12" s="121">
        <v>165</v>
      </c>
      <c r="AV12" s="121">
        <v>0</v>
      </c>
      <c r="AW12" s="121">
        <v>0</v>
      </c>
      <c r="AX12" s="121">
        <v>0</v>
      </c>
      <c r="AY12" s="121">
        <f>+SUM(AZ12:BC12)</f>
        <v>132337</v>
      </c>
      <c r="AZ12" s="121">
        <v>132337</v>
      </c>
      <c r="BA12" s="121">
        <v>0</v>
      </c>
      <c r="BB12" s="121">
        <v>0</v>
      </c>
      <c r="BC12" s="121">
        <v>0</v>
      </c>
      <c r="BD12" s="121">
        <v>128599</v>
      </c>
      <c r="BE12" s="121">
        <v>0</v>
      </c>
      <c r="BF12" s="121">
        <v>0</v>
      </c>
      <c r="BG12" s="121">
        <f>+SUM(BF12,AN12,AF12)</f>
        <v>133430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703618</v>
      </c>
      <c r="BQ12" s="121">
        <f>SUM(M12,AO12)</f>
        <v>41978</v>
      </c>
      <c r="BR12" s="121">
        <f>SUM(N12,AP12)</f>
        <v>41978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87074</v>
      </c>
      <c r="BW12" s="121">
        <f>SUM(S12,AU12)</f>
        <v>9746</v>
      </c>
      <c r="BX12" s="121">
        <f>SUM(T12,AV12)</f>
        <v>10782</v>
      </c>
      <c r="BY12" s="121">
        <f>SUM(U12,AW12)</f>
        <v>66546</v>
      </c>
      <c r="BZ12" s="121">
        <f>SUM(V12,AX12)</f>
        <v>0</v>
      </c>
      <c r="CA12" s="121">
        <f>SUM(W12,AY12)</f>
        <v>574566</v>
      </c>
      <c r="CB12" s="121">
        <f>SUM(X12,AZ12)</f>
        <v>415553</v>
      </c>
      <c r="CC12" s="121">
        <f>SUM(Y12,BA12)</f>
        <v>146664</v>
      </c>
      <c r="CD12" s="121">
        <f>SUM(Z12,BB12)</f>
        <v>12349</v>
      </c>
      <c r="CE12" s="121">
        <f>SUM(AA12,BC12)</f>
        <v>0</v>
      </c>
      <c r="CF12" s="121">
        <f>SUM(AB12,BD12)</f>
        <v>185301</v>
      </c>
      <c r="CG12" s="121">
        <f>SUM(AC12,BE12)</f>
        <v>0</v>
      </c>
      <c r="CH12" s="121">
        <f>SUM(AD12,BF12)</f>
        <v>0</v>
      </c>
      <c r="CI12" s="121">
        <f>SUM(AE12,BG12)</f>
        <v>703618</v>
      </c>
    </row>
    <row r="13" spans="1:8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4800</v>
      </c>
      <c r="M13" s="121">
        <f>+SUM(N13:Q13)</f>
        <v>4800</v>
      </c>
      <c r="N13" s="121">
        <v>4800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366584</v>
      </c>
      <c r="AC13" s="121">
        <v>0</v>
      </c>
      <c r="AD13" s="121">
        <v>0</v>
      </c>
      <c r="AE13" s="121">
        <f>+SUM(D13,L13,AD13)</f>
        <v>4800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1421641</v>
      </c>
      <c r="AN13" s="121">
        <f>+SUM(AO13,AT13,AX13,AY13,BE13)</f>
        <v>5500</v>
      </c>
      <c r="AO13" s="121">
        <f>+SUM(AP13:AS13)</f>
        <v>5500</v>
      </c>
      <c r="AP13" s="121">
        <v>5500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121203</v>
      </c>
      <c r="BE13" s="121">
        <v>0</v>
      </c>
      <c r="BF13" s="121">
        <v>0</v>
      </c>
      <c r="BG13" s="121">
        <f>+SUM(BF13,AN13,AF13)</f>
        <v>5500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1421641</v>
      </c>
      <c r="BP13" s="121">
        <f>SUM(L13,AN13)</f>
        <v>10300</v>
      </c>
      <c r="BQ13" s="121">
        <f>SUM(M13,AO13)</f>
        <v>10300</v>
      </c>
      <c r="BR13" s="121">
        <f>SUM(N13,AP13)</f>
        <v>10300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487787</v>
      </c>
      <c r="CG13" s="121">
        <f>SUM(AC13,BE13)</f>
        <v>0</v>
      </c>
      <c r="CH13" s="121">
        <f>SUM(AD13,BF13)</f>
        <v>0</v>
      </c>
      <c r="CI13" s="121">
        <f>SUM(AE13,BG13)</f>
        <v>10300</v>
      </c>
    </row>
    <row r="14" spans="1:8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16791</v>
      </c>
      <c r="L14" s="121">
        <f>+SUM(M14,R14,V14,W14,AC14)</f>
        <v>208214</v>
      </c>
      <c r="M14" s="121">
        <f>+SUM(N14:Q14)</f>
        <v>44057</v>
      </c>
      <c r="N14" s="121">
        <v>44057</v>
      </c>
      <c r="O14" s="121">
        <v>0</v>
      </c>
      <c r="P14" s="121">
        <v>0</v>
      </c>
      <c r="Q14" s="121">
        <v>0</v>
      </c>
      <c r="R14" s="121">
        <f>+SUM(S14:U14)</f>
        <v>25249</v>
      </c>
      <c r="S14" s="121">
        <v>521</v>
      </c>
      <c r="T14" s="121">
        <v>11939</v>
      </c>
      <c r="U14" s="121">
        <v>12789</v>
      </c>
      <c r="V14" s="121">
        <v>0</v>
      </c>
      <c r="W14" s="121">
        <f>+SUM(X14:AA14)</f>
        <v>138908</v>
      </c>
      <c r="X14" s="121">
        <v>94466</v>
      </c>
      <c r="Y14" s="121">
        <v>39765</v>
      </c>
      <c r="Z14" s="121">
        <v>4677</v>
      </c>
      <c r="AA14" s="121">
        <v>0</v>
      </c>
      <c r="AB14" s="121">
        <v>71722</v>
      </c>
      <c r="AC14" s="121">
        <v>0</v>
      </c>
      <c r="AD14" s="121">
        <v>1906</v>
      </c>
      <c r="AE14" s="121">
        <f>+SUM(D14,L14,AD14)</f>
        <v>210120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185459</v>
      </c>
      <c r="AO14" s="121">
        <f>+SUM(AP14:AS14)</f>
        <v>18101</v>
      </c>
      <c r="AP14" s="121">
        <v>18101</v>
      </c>
      <c r="AQ14" s="121">
        <v>0</v>
      </c>
      <c r="AR14" s="121">
        <v>0</v>
      </c>
      <c r="AS14" s="121">
        <v>0</v>
      </c>
      <c r="AT14" s="121">
        <f>+SUM(AU14:AW14)</f>
        <v>62421</v>
      </c>
      <c r="AU14" s="121">
        <v>275</v>
      </c>
      <c r="AV14" s="121">
        <v>62146</v>
      </c>
      <c r="AW14" s="121">
        <v>0</v>
      </c>
      <c r="AX14" s="121">
        <v>0</v>
      </c>
      <c r="AY14" s="121">
        <f>+SUM(AZ14:BC14)</f>
        <v>104937</v>
      </c>
      <c r="AZ14" s="121">
        <v>86988</v>
      </c>
      <c r="BA14" s="121">
        <v>17949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185459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16791</v>
      </c>
      <c r="BP14" s="121">
        <f>SUM(L14,AN14)</f>
        <v>393673</v>
      </c>
      <c r="BQ14" s="121">
        <f>SUM(M14,AO14)</f>
        <v>62158</v>
      </c>
      <c r="BR14" s="121">
        <f>SUM(N14,AP14)</f>
        <v>62158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87670</v>
      </c>
      <c r="BW14" s="121">
        <f>SUM(S14,AU14)</f>
        <v>796</v>
      </c>
      <c r="BX14" s="121">
        <f>SUM(T14,AV14)</f>
        <v>74085</v>
      </c>
      <c r="BY14" s="121">
        <f>SUM(U14,AW14)</f>
        <v>12789</v>
      </c>
      <c r="BZ14" s="121">
        <f>SUM(V14,AX14)</f>
        <v>0</v>
      </c>
      <c r="CA14" s="121">
        <f>SUM(W14,AY14)</f>
        <v>243845</v>
      </c>
      <c r="CB14" s="121">
        <f>SUM(X14,AZ14)</f>
        <v>181454</v>
      </c>
      <c r="CC14" s="121">
        <f>SUM(Y14,BA14)</f>
        <v>57714</v>
      </c>
      <c r="CD14" s="121">
        <f>SUM(Z14,BB14)</f>
        <v>4677</v>
      </c>
      <c r="CE14" s="121">
        <f>SUM(AA14,BC14)</f>
        <v>0</v>
      </c>
      <c r="CF14" s="121">
        <f>SUM(AB14,BD14)</f>
        <v>71722</v>
      </c>
      <c r="CG14" s="121">
        <f>SUM(AC14,BE14)</f>
        <v>0</v>
      </c>
      <c r="CH14" s="121">
        <f>SUM(AD14,BF14)</f>
        <v>1906</v>
      </c>
      <c r="CI14" s="121">
        <f>SUM(AE14,BG14)</f>
        <v>395579</v>
      </c>
    </row>
    <row r="15" spans="1:8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1579403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308137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1887540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+SUM(E16,J16)</f>
        <v>18227</v>
      </c>
      <c r="E16" s="121">
        <f>+SUM(F16:I16)</f>
        <v>18227</v>
      </c>
      <c r="F16" s="121">
        <v>671</v>
      </c>
      <c r="G16" s="121">
        <v>11000</v>
      </c>
      <c r="H16" s="121">
        <v>6556</v>
      </c>
      <c r="I16" s="121">
        <v>0</v>
      </c>
      <c r="J16" s="121">
        <v>0</v>
      </c>
      <c r="K16" s="121">
        <v>0</v>
      </c>
      <c r="L16" s="121">
        <f>+SUM(M16,R16,V16,W16,AC16)</f>
        <v>183545</v>
      </c>
      <c r="M16" s="121">
        <f>+SUM(N16:Q16)</f>
        <v>43221</v>
      </c>
      <c r="N16" s="121">
        <v>43221</v>
      </c>
      <c r="O16" s="121">
        <v>0</v>
      </c>
      <c r="P16" s="121">
        <v>0</v>
      </c>
      <c r="Q16" s="121">
        <v>0</v>
      </c>
      <c r="R16" s="121">
        <f>+SUM(S16:U16)</f>
        <v>15510</v>
      </c>
      <c r="S16" s="121">
        <v>0</v>
      </c>
      <c r="T16" s="121">
        <v>12708</v>
      </c>
      <c r="U16" s="121">
        <v>2802</v>
      </c>
      <c r="V16" s="121">
        <v>0</v>
      </c>
      <c r="W16" s="121">
        <f>+SUM(X16:AA16)</f>
        <v>124814</v>
      </c>
      <c r="X16" s="121">
        <v>108475</v>
      </c>
      <c r="Y16" s="121">
        <v>4493</v>
      </c>
      <c r="Z16" s="121">
        <v>11846</v>
      </c>
      <c r="AA16" s="121">
        <v>0</v>
      </c>
      <c r="AB16" s="121">
        <v>151373</v>
      </c>
      <c r="AC16" s="121">
        <v>0</v>
      </c>
      <c r="AD16" s="121">
        <v>33696</v>
      </c>
      <c r="AE16" s="121">
        <f>+SUM(D16,L16,AD16)</f>
        <v>235468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52038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18227</v>
      </c>
      <c r="BI16" s="121">
        <f>SUM(E16,AG16)</f>
        <v>18227</v>
      </c>
      <c r="BJ16" s="121">
        <f>SUM(F16,AH16)</f>
        <v>671</v>
      </c>
      <c r="BK16" s="121">
        <f>SUM(G16,AI16)</f>
        <v>11000</v>
      </c>
      <c r="BL16" s="121">
        <f>SUM(H16,AJ16)</f>
        <v>6556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183545</v>
      </c>
      <c r="BQ16" s="121">
        <f>SUM(M16,AO16)</f>
        <v>43221</v>
      </c>
      <c r="BR16" s="121">
        <f>SUM(N16,AP16)</f>
        <v>43221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15510</v>
      </c>
      <c r="BW16" s="121">
        <f>SUM(S16,AU16)</f>
        <v>0</v>
      </c>
      <c r="BX16" s="121">
        <f>SUM(T16,AV16)</f>
        <v>12708</v>
      </c>
      <c r="BY16" s="121">
        <f>SUM(U16,AW16)</f>
        <v>2802</v>
      </c>
      <c r="BZ16" s="121">
        <f>SUM(V16,AX16)</f>
        <v>0</v>
      </c>
      <c r="CA16" s="121">
        <f>SUM(W16,AY16)</f>
        <v>124814</v>
      </c>
      <c r="CB16" s="121">
        <f>SUM(X16,AZ16)</f>
        <v>108475</v>
      </c>
      <c r="CC16" s="121">
        <f>SUM(Y16,BA16)</f>
        <v>4493</v>
      </c>
      <c r="CD16" s="121">
        <f>SUM(Z16,BB16)</f>
        <v>11846</v>
      </c>
      <c r="CE16" s="121">
        <f>SUM(AA16,BC16)</f>
        <v>0</v>
      </c>
      <c r="CF16" s="121">
        <f>SUM(AB16,BD16)</f>
        <v>203411</v>
      </c>
      <c r="CG16" s="121">
        <f>SUM(AC16,BE16)</f>
        <v>0</v>
      </c>
      <c r="CH16" s="121">
        <f>SUM(AD16,BF16)</f>
        <v>33696</v>
      </c>
      <c r="CI16" s="121">
        <f>SUM(AE16,BG16)</f>
        <v>235468</v>
      </c>
    </row>
    <row r="17" spans="1:8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299252</v>
      </c>
      <c r="M17" s="121">
        <f>+SUM(N17:Q17)</f>
        <v>58595</v>
      </c>
      <c r="N17" s="121">
        <v>37397</v>
      </c>
      <c r="O17" s="121">
        <v>5490</v>
      </c>
      <c r="P17" s="121">
        <v>15708</v>
      </c>
      <c r="Q17" s="121">
        <v>0</v>
      </c>
      <c r="R17" s="121">
        <f>+SUM(S17:U17)</f>
        <v>6512</v>
      </c>
      <c r="S17" s="121">
        <v>735</v>
      </c>
      <c r="T17" s="121">
        <v>5777</v>
      </c>
      <c r="U17" s="121">
        <v>0</v>
      </c>
      <c r="V17" s="121">
        <v>0</v>
      </c>
      <c r="W17" s="121">
        <f>+SUM(X17:AA17)</f>
        <v>234145</v>
      </c>
      <c r="X17" s="121">
        <v>220130</v>
      </c>
      <c r="Y17" s="121">
        <v>1015</v>
      </c>
      <c r="Z17" s="121">
        <v>13000</v>
      </c>
      <c r="AA17" s="121">
        <v>0</v>
      </c>
      <c r="AB17" s="121">
        <v>274366</v>
      </c>
      <c r="AC17" s="121">
        <v>0</v>
      </c>
      <c r="AD17" s="121">
        <v>501</v>
      </c>
      <c r="AE17" s="121">
        <f>+SUM(D17,L17,AD17)</f>
        <v>299753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114217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299252</v>
      </c>
      <c r="BQ17" s="121">
        <f>SUM(M17,AO17)</f>
        <v>58595</v>
      </c>
      <c r="BR17" s="121">
        <f>SUM(N17,AP17)</f>
        <v>37397</v>
      </c>
      <c r="BS17" s="121">
        <f>SUM(O17,AQ17)</f>
        <v>5490</v>
      </c>
      <c r="BT17" s="121">
        <f>SUM(P17,AR17)</f>
        <v>15708</v>
      </c>
      <c r="BU17" s="121">
        <f>SUM(Q17,AS17)</f>
        <v>0</v>
      </c>
      <c r="BV17" s="121">
        <f>SUM(R17,AT17)</f>
        <v>6512</v>
      </c>
      <c r="BW17" s="121">
        <f>SUM(S17,AU17)</f>
        <v>735</v>
      </c>
      <c r="BX17" s="121">
        <f>SUM(T17,AV17)</f>
        <v>5777</v>
      </c>
      <c r="BY17" s="121">
        <f>SUM(U17,AW17)</f>
        <v>0</v>
      </c>
      <c r="BZ17" s="121">
        <f>SUM(V17,AX17)</f>
        <v>0</v>
      </c>
      <c r="CA17" s="121">
        <f>SUM(W17,AY17)</f>
        <v>234145</v>
      </c>
      <c r="CB17" s="121">
        <f>SUM(X17,AZ17)</f>
        <v>220130</v>
      </c>
      <c r="CC17" s="121">
        <f>SUM(Y17,BA17)</f>
        <v>1015</v>
      </c>
      <c r="CD17" s="121">
        <f>SUM(Z17,BB17)</f>
        <v>13000</v>
      </c>
      <c r="CE17" s="121">
        <f>SUM(AA17,BC17)</f>
        <v>0</v>
      </c>
      <c r="CF17" s="121">
        <f>SUM(AB17,BD17)</f>
        <v>388583</v>
      </c>
      <c r="CG17" s="121">
        <f>SUM(AC17,BE17)</f>
        <v>0</v>
      </c>
      <c r="CH17" s="121">
        <f>SUM(AD17,BF17)</f>
        <v>501</v>
      </c>
      <c r="CI17" s="121">
        <f>SUM(AE17,BG17)</f>
        <v>299753</v>
      </c>
    </row>
    <row r="18" spans="1:8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164042</v>
      </c>
      <c r="M18" s="121">
        <f>+SUM(N18:Q18)</f>
        <v>19168</v>
      </c>
      <c r="N18" s="121">
        <v>8790</v>
      </c>
      <c r="O18" s="121">
        <v>0</v>
      </c>
      <c r="P18" s="121">
        <v>0</v>
      </c>
      <c r="Q18" s="121">
        <v>10378</v>
      </c>
      <c r="R18" s="121">
        <f>+SUM(S18:U18)</f>
        <v>3086</v>
      </c>
      <c r="S18" s="121">
        <v>220</v>
      </c>
      <c r="T18" s="121">
        <v>1165</v>
      </c>
      <c r="U18" s="121">
        <v>1701</v>
      </c>
      <c r="V18" s="121">
        <v>0</v>
      </c>
      <c r="W18" s="121">
        <f>+SUM(X18:AA18)</f>
        <v>141788</v>
      </c>
      <c r="X18" s="121">
        <v>140255</v>
      </c>
      <c r="Y18" s="121">
        <v>0</v>
      </c>
      <c r="Z18" s="121">
        <v>1533</v>
      </c>
      <c r="AA18" s="121">
        <v>0</v>
      </c>
      <c r="AB18" s="121">
        <v>219348</v>
      </c>
      <c r="AC18" s="121">
        <v>0</v>
      </c>
      <c r="AD18" s="121">
        <v>1937</v>
      </c>
      <c r="AE18" s="121">
        <f>+SUM(D18,L18,AD18)</f>
        <v>165979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110155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164042</v>
      </c>
      <c r="BQ18" s="121">
        <f>SUM(M18,AO18)</f>
        <v>19168</v>
      </c>
      <c r="BR18" s="121">
        <f>SUM(N18,AP18)</f>
        <v>8790</v>
      </c>
      <c r="BS18" s="121">
        <f>SUM(O18,AQ18)</f>
        <v>0</v>
      </c>
      <c r="BT18" s="121">
        <f>SUM(P18,AR18)</f>
        <v>0</v>
      </c>
      <c r="BU18" s="121">
        <f>SUM(Q18,AS18)</f>
        <v>10378</v>
      </c>
      <c r="BV18" s="121">
        <f>SUM(R18,AT18)</f>
        <v>3086</v>
      </c>
      <c r="BW18" s="121">
        <f>SUM(S18,AU18)</f>
        <v>220</v>
      </c>
      <c r="BX18" s="121">
        <f>SUM(T18,AV18)</f>
        <v>1165</v>
      </c>
      <c r="BY18" s="121">
        <f>SUM(U18,AW18)</f>
        <v>1701</v>
      </c>
      <c r="BZ18" s="121">
        <f>SUM(V18,AX18)</f>
        <v>0</v>
      </c>
      <c r="CA18" s="121">
        <f>SUM(W18,AY18)</f>
        <v>141788</v>
      </c>
      <c r="CB18" s="121">
        <f>SUM(X18,AZ18)</f>
        <v>140255</v>
      </c>
      <c r="CC18" s="121">
        <f>SUM(Y18,BA18)</f>
        <v>0</v>
      </c>
      <c r="CD18" s="121">
        <f>SUM(Z18,BB18)</f>
        <v>1533</v>
      </c>
      <c r="CE18" s="121">
        <f>SUM(AA18,BC18)</f>
        <v>0</v>
      </c>
      <c r="CF18" s="121">
        <f>SUM(AB18,BD18)</f>
        <v>329503</v>
      </c>
      <c r="CG18" s="121">
        <f>SUM(AC18,BE18)</f>
        <v>0</v>
      </c>
      <c r="CH18" s="121">
        <f>SUM(AD18,BF18)</f>
        <v>1937</v>
      </c>
      <c r="CI18" s="121">
        <f>SUM(AE18,BG18)</f>
        <v>165979</v>
      </c>
    </row>
    <row r="19" spans="1:8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465884</v>
      </c>
      <c r="M19" s="121">
        <f>+SUM(N19:Q19)</f>
        <v>3467</v>
      </c>
      <c r="N19" s="121">
        <v>3467</v>
      </c>
      <c r="O19" s="121">
        <v>0</v>
      </c>
      <c r="P19" s="121">
        <v>0</v>
      </c>
      <c r="Q19" s="121">
        <v>0</v>
      </c>
      <c r="R19" s="121">
        <f>+SUM(S19:U19)</f>
        <v>549</v>
      </c>
      <c r="S19" s="121">
        <v>0</v>
      </c>
      <c r="T19" s="121">
        <v>469</v>
      </c>
      <c r="U19" s="121">
        <v>80</v>
      </c>
      <c r="V19" s="121">
        <v>0</v>
      </c>
      <c r="W19" s="121">
        <f>+SUM(X19:AA19)</f>
        <v>461868</v>
      </c>
      <c r="X19" s="121">
        <v>134576</v>
      </c>
      <c r="Y19" s="121">
        <v>264933</v>
      </c>
      <c r="Z19" s="121">
        <v>62359</v>
      </c>
      <c r="AA19" s="121">
        <v>0</v>
      </c>
      <c r="AB19" s="121">
        <v>0</v>
      </c>
      <c r="AC19" s="121">
        <v>0</v>
      </c>
      <c r="AD19" s="121">
        <v>2734</v>
      </c>
      <c r="AE19" s="121">
        <f>+SUM(D19,L19,AD19)</f>
        <v>468618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110048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465884</v>
      </c>
      <c r="BQ19" s="121">
        <f>SUM(M19,AO19)</f>
        <v>3467</v>
      </c>
      <c r="BR19" s="121">
        <f>SUM(N19,AP19)</f>
        <v>3467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549</v>
      </c>
      <c r="BW19" s="121">
        <f>SUM(S19,AU19)</f>
        <v>0</v>
      </c>
      <c r="BX19" s="121">
        <f>SUM(T19,AV19)</f>
        <v>469</v>
      </c>
      <c r="BY19" s="121">
        <f>SUM(U19,AW19)</f>
        <v>80</v>
      </c>
      <c r="BZ19" s="121">
        <f>SUM(V19,AX19)</f>
        <v>0</v>
      </c>
      <c r="CA19" s="121">
        <f>SUM(W19,AY19)</f>
        <v>461868</v>
      </c>
      <c r="CB19" s="121">
        <f>SUM(X19,AZ19)</f>
        <v>134576</v>
      </c>
      <c r="CC19" s="121">
        <f>SUM(Y19,BA19)</f>
        <v>264933</v>
      </c>
      <c r="CD19" s="121">
        <f>SUM(Z19,BB19)</f>
        <v>62359</v>
      </c>
      <c r="CE19" s="121">
        <f>SUM(AA19,BC19)</f>
        <v>0</v>
      </c>
      <c r="CF19" s="121">
        <f>SUM(AB19,BD19)</f>
        <v>110048</v>
      </c>
      <c r="CG19" s="121">
        <f>SUM(AC19,BE19)</f>
        <v>0</v>
      </c>
      <c r="CH19" s="121">
        <f>SUM(AD19,BF19)</f>
        <v>2734</v>
      </c>
      <c r="CI19" s="121">
        <f>SUM(AE19,BG19)</f>
        <v>468618</v>
      </c>
    </row>
    <row r="20" spans="1:8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403380</v>
      </c>
      <c r="M20" s="121">
        <f>+SUM(N20:Q20)</f>
        <v>65114</v>
      </c>
      <c r="N20" s="121">
        <v>65114</v>
      </c>
      <c r="O20" s="121">
        <v>0</v>
      </c>
      <c r="P20" s="121">
        <v>0</v>
      </c>
      <c r="Q20" s="121">
        <v>0</v>
      </c>
      <c r="R20" s="121">
        <f>+SUM(S20:U20)</f>
        <v>2717</v>
      </c>
      <c r="S20" s="121">
        <v>2570</v>
      </c>
      <c r="T20" s="121">
        <v>0</v>
      </c>
      <c r="U20" s="121">
        <v>147</v>
      </c>
      <c r="V20" s="121">
        <v>0</v>
      </c>
      <c r="W20" s="121">
        <f>+SUM(X20:AA20)</f>
        <v>335549</v>
      </c>
      <c r="X20" s="121">
        <v>318647</v>
      </c>
      <c r="Y20" s="121">
        <v>13088</v>
      </c>
      <c r="Z20" s="121">
        <v>1914</v>
      </c>
      <c r="AA20" s="121">
        <v>1900</v>
      </c>
      <c r="AB20" s="121">
        <v>354722</v>
      </c>
      <c r="AC20" s="121">
        <v>0</v>
      </c>
      <c r="AD20" s="121">
        <v>1349</v>
      </c>
      <c r="AE20" s="121">
        <f>+SUM(D20,L20,AD20)</f>
        <v>404729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274544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403380</v>
      </c>
      <c r="BQ20" s="121">
        <f>SUM(M20,AO20)</f>
        <v>65114</v>
      </c>
      <c r="BR20" s="121">
        <f>SUM(N20,AP20)</f>
        <v>65114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2717</v>
      </c>
      <c r="BW20" s="121">
        <f>SUM(S20,AU20)</f>
        <v>2570</v>
      </c>
      <c r="BX20" s="121">
        <f>SUM(T20,AV20)</f>
        <v>0</v>
      </c>
      <c r="BY20" s="121">
        <f>SUM(U20,AW20)</f>
        <v>147</v>
      </c>
      <c r="BZ20" s="121">
        <f>SUM(V20,AX20)</f>
        <v>0</v>
      </c>
      <c r="CA20" s="121">
        <f>SUM(W20,AY20)</f>
        <v>335549</v>
      </c>
      <c r="CB20" s="121">
        <f>SUM(X20,AZ20)</f>
        <v>318647</v>
      </c>
      <c r="CC20" s="121">
        <f>SUM(Y20,BA20)</f>
        <v>13088</v>
      </c>
      <c r="CD20" s="121">
        <f>SUM(Z20,BB20)</f>
        <v>1914</v>
      </c>
      <c r="CE20" s="121">
        <f>SUM(AA20,BC20)</f>
        <v>1900</v>
      </c>
      <c r="CF20" s="121">
        <f>SUM(AB20,BD20)</f>
        <v>629266</v>
      </c>
      <c r="CG20" s="121">
        <f>SUM(AC20,BE20)</f>
        <v>0</v>
      </c>
      <c r="CH20" s="121">
        <f>SUM(AD20,BF20)</f>
        <v>1349</v>
      </c>
      <c r="CI20" s="121">
        <f>SUM(AE20,BG20)</f>
        <v>404729</v>
      </c>
    </row>
    <row r="21" spans="1:8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911960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200817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1112777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82366</v>
      </c>
      <c r="M22" s="121">
        <f>+SUM(N22:Q22)</f>
        <v>11668</v>
      </c>
      <c r="N22" s="121">
        <v>11668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70698</v>
      </c>
      <c r="X22" s="121">
        <v>70169</v>
      </c>
      <c r="Y22" s="121">
        <v>0</v>
      </c>
      <c r="Z22" s="121">
        <v>209</v>
      </c>
      <c r="AA22" s="121">
        <v>320</v>
      </c>
      <c r="AB22" s="121">
        <v>319103</v>
      </c>
      <c r="AC22" s="121">
        <v>0</v>
      </c>
      <c r="AD22" s="121">
        <v>0</v>
      </c>
      <c r="AE22" s="121">
        <f>+SUM(D22,L22,AD22)</f>
        <v>82366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71845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82366</v>
      </c>
      <c r="BQ22" s="121">
        <f>SUM(M22,AO22)</f>
        <v>11668</v>
      </c>
      <c r="BR22" s="121">
        <f>SUM(N22,AP22)</f>
        <v>11668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70698</v>
      </c>
      <c r="CB22" s="121">
        <f>SUM(X22,AZ22)</f>
        <v>70169</v>
      </c>
      <c r="CC22" s="121">
        <f>SUM(Y22,BA22)</f>
        <v>0</v>
      </c>
      <c r="CD22" s="121">
        <f>SUM(Z22,BB22)</f>
        <v>209</v>
      </c>
      <c r="CE22" s="121">
        <f>SUM(AA22,BC22)</f>
        <v>320</v>
      </c>
      <c r="CF22" s="121">
        <f>SUM(AB22,BD22)</f>
        <v>390948</v>
      </c>
      <c r="CG22" s="121">
        <f>SUM(AC22,BE22)</f>
        <v>0</v>
      </c>
      <c r="CH22" s="121">
        <f>SUM(AD22,BF22)</f>
        <v>0</v>
      </c>
      <c r="CI22" s="121">
        <f>SUM(AE22,BG22)</f>
        <v>82366</v>
      </c>
    </row>
    <row r="23" spans="1:8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+SUM(E23,J23)</f>
        <v>14113</v>
      </c>
      <c r="E23" s="121">
        <f>+SUM(F23:I23)</f>
        <v>14113</v>
      </c>
      <c r="F23" s="121">
        <v>0</v>
      </c>
      <c r="G23" s="121">
        <v>14113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95566</v>
      </c>
      <c r="M23" s="121">
        <f>+SUM(N23:Q23)</f>
        <v>6899</v>
      </c>
      <c r="N23" s="121">
        <v>6899</v>
      </c>
      <c r="O23" s="121">
        <v>0</v>
      </c>
      <c r="P23" s="121">
        <v>0</v>
      </c>
      <c r="Q23" s="121">
        <v>0</v>
      </c>
      <c r="R23" s="121">
        <f>+SUM(S23:U23)</f>
        <v>26239</v>
      </c>
      <c r="S23" s="121">
        <v>51</v>
      </c>
      <c r="T23" s="121">
        <v>14592</v>
      </c>
      <c r="U23" s="121">
        <v>11596</v>
      </c>
      <c r="V23" s="121">
        <v>0</v>
      </c>
      <c r="W23" s="121">
        <f>+SUM(X23:AA23)</f>
        <v>62428</v>
      </c>
      <c r="X23" s="121">
        <v>28261</v>
      </c>
      <c r="Y23" s="121">
        <v>27212</v>
      </c>
      <c r="Z23" s="121">
        <v>6955</v>
      </c>
      <c r="AA23" s="121">
        <v>0</v>
      </c>
      <c r="AB23" s="121">
        <v>0</v>
      </c>
      <c r="AC23" s="121">
        <v>0</v>
      </c>
      <c r="AD23" s="121">
        <v>4654</v>
      </c>
      <c r="AE23" s="121">
        <f>+SUM(D23,L23,AD23)</f>
        <v>114333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27476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14113</v>
      </c>
      <c r="BI23" s="121">
        <f>SUM(E23,AG23)</f>
        <v>14113</v>
      </c>
      <c r="BJ23" s="121">
        <f>SUM(F23,AH23)</f>
        <v>0</v>
      </c>
      <c r="BK23" s="121">
        <f>SUM(G23,AI23)</f>
        <v>14113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95566</v>
      </c>
      <c r="BQ23" s="121">
        <f>SUM(M23,AO23)</f>
        <v>6899</v>
      </c>
      <c r="BR23" s="121">
        <f>SUM(N23,AP23)</f>
        <v>6899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26239</v>
      </c>
      <c r="BW23" s="121">
        <f>SUM(S23,AU23)</f>
        <v>51</v>
      </c>
      <c r="BX23" s="121">
        <f>SUM(T23,AV23)</f>
        <v>14592</v>
      </c>
      <c r="BY23" s="121">
        <f>SUM(U23,AW23)</f>
        <v>11596</v>
      </c>
      <c r="BZ23" s="121">
        <f>SUM(V23,AX23)</f>
        <v>0</v>
      </c>
      <c r="CA23" s="121">
        <f>SUM(W23,AY23)</f>
        <v>62428</v>
      </c>
      <c r="CB23" s="121">
        <f>SUM(X23,AZ23)</f>
        <v>28261</v>
      </c>
      <c r="CC23" s="121">
        <f>SUM(Y23,BA23)</f>
        <v>27212</v>
      </c>
      <c r="CD23" s="121">
        <f>SUM(Z23,BB23)</f>
        <v>6955</v>
      </c>
      <c r="CE23" s="121">
        <f>SUM(AA23,BC23)</f>
        <v>0</v>
      </c>
      <c r="CF23" s="121">
        <f>SUM(AB23,BD23)</f>
        <v>27476</v>
      </c>
      <c r="CG23" s="121">
        <f>SUM(AC23,BE23)</f>
        <v>0</v>
      </c>
      <c r="CH23" s="121">
        <f>SUM(AD23,BF23)</f>
        <v>4654</v>
      </c>
      <c r="CI23" s="121">
        <f>SUM(AE23,BG23)</f>
        <v>114333</v>
      </c>
    </row>
    <row r="24" spans="1:8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+SUM(E24,J24)</f>
        <v>12095</v>
      </c>
      <c r="E24" s="121">
        <f>+SUM(F24:I24)</f>
        <v>12095</v>
      </c>
      <c r="F24" s="121">
        <v>0</v>
      </c>
      <c r="G24" s="121">
        <v>0</v>
      </c>
      <c r="H24" s="121">
        <v>12095</v>
      </c>
      <c r="I24" s="121">
        <v>0</v>
      </c>
      <c r="J24" s="121">
        <v>0</v>
      </c>
      <c r="K24" s="121">
        <v>0</v>
      </c>
      <c r="L24" s="121">
        <f>+SUM(M24,R24,V24,W24,AC24)</f>
        <v>53672</v>
      </c>
      <c r="M24" s="121">
        <f>+SUM(N24:Q24)</f>
        <v>10853</v>
      </c>
      <c r="N24" s="121">
        <v>10853</v>
      </c>
      <c r="O24" s="121">
        <v>0</v>
      </c>
      <c r="P24" s="121">
        <v>0</v>
      </c>
      <c r="Q24" s="121">
        <v>0</v>
      </c>
      <c r="R24" s="121">
        <f>+SUM(S24:U24)</f>
        <v>5807</v>
      </c>
      <c r="S24" s="121">
        <v>0</v>
      </c>
      <c r="T24" s="121">
        <v>207</v>
      </c>
      <c r="U24" s="121">
        <v>5600</v>
      </c>
      <c r="V24" s="121">
        <v>0</v>
      </c>
      <c r="W24" s="121">
        <f>+SUM(X24:AA24)</f>
        <v>37012</v>
      </c>
      <c r="X24" s="121">
        <v>23430</v>
      </c>
      <c r="Y24" s="121">
        <v>0</v>
      </c>
      <c r="Z24" s="121">
        <v>12431</v>
      </c>
      <c r="AA24" s="121">
        <v>1151</v>
      </c>
      <c r="AB24" s="121">
        <v>143682</v>
      </c>
      <c r="AC24" s="121">
        <v>0</v>
      </c>
      <c r="AD24" s="121">
        <v>657</v>
      </c>
      <c r="AE24" s="121">
        <f>+SUM(D24,L24,AD24)</f>
        <v>66424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191</v>
      </c>
      <c r="AO24" s="121">
        <f>+SUM(AP24:AS24)</f>
        <v>191</v>
      </c>
      <c r="AP24" s="121">
        <v>191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51112</v>
      </c>
      <c r="BE24" s="121">
        <v>0</v>
      </c>
      <c r="BF24" s="121">
        <v>0</v>
      </c>
      <c r="BG24" s="121">
        <f>+SUM(BF24,AN24,AF24)</f>
        <v>191</v>
      </c>
      <c r="BH24" s="121">
        <f>SUM(D24,AF24)</f>
        <v>12095</v>
      </c>
      <c r="BI24" s="121">
        <f>SUM(E24,AG24)</f>
        <v>12095</v>
      </c>
      <c r="BJ24" s="121">
        <f>SUM(F24,AH24)</f>
        <v>0</v>
      </c>
      <c r="BK24" s="121">
        <f>SUM(G24,AI24)</f>
        <v>0</v>
      </c>
      <c r="BL24" s="121">
        <f>SUM(H24,AJ24)</f>
        <v>12095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53863</v>
      </c>
      <c r="BQ24" s="121">
        <f>SUM(M24,AO24)</f>
        <v>11044</v>
      </c>
      <c r="BR24" s="121">
        <f>SUM(N24,AP24)</f>
        <v>11044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5807</v>
      </c>
      <c r="BW24" s="121">
        <f>SUM(S24,AU24)</f>
        <v>0</v>
      </c>
      <c r="BX24" s="121">
        <f>SUM(T24,AV24)</f>
        <v>207</v>
      </c>
      <c r="BY24" s="121">
        <f>SUM(U24,AW24)</f>
        <v>5600</v>
      </c>
      <c r="BZ24" s="121">
        <f>SUM(V24,AX24)</f>
        <v>0</v>
      </c>
      <c r="CA24" s="121">
        <f>SUM(W24,AY24)</f>
        <v>37012</v>
      </c>
      <c r="CB24" s="121">
        <f>SUM(X24,AZ24)</f>
        <v>23430</v>
      </c>
      <c r="CC24" s="121">
        <f>SUM(Y24,BA24)</f>
        <v>0</v>
      </c>
      <c r="CD24" s="121">
        <f>SUM(Z24,BB24)</f>
        <v>12431</v>
      </c>
      <c r="CE24" s="121">
        <f>SUM(AA24,BC24)</f>
        <v>1151</v>
      </c>
      <c r="CF24" s="121">
        <f>SUM(AB24,BD24)</f>
        <v>194794</v>
      </c>
      <c r="CG24" s="121">
        <f>SUM(AC24,BE24)</f>
        <v>0</v>
      </c>
      <c r="CH24" s="121">
        <f>SUM(AD24,BF24)</f>
        <v>657</v>
      </c>
      <c r="CI24" s="121">
        <f>SUM(AE24,BG24)</f>
        <v>66615</v>
      </c>
    </row>
    <row r="25" spans="1:8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10984</v>
      </c>
      <c r="M25" s="121">
        <f>+SUM(N25:Q25)</f>
        <v>9483</v>
      </c>
      <c r="N25" s="121">
        <v>6707</v>
      </c>
      <c r="O25" s="121">
        <v>0</v>
      </c>
      <c r="P25" s="121">
        <v>2776</v>
      </c>
      <c r="Q25" s="121">
        <v>0</v>
      </c>
      <c r="R25" s="121">
        <f>+SUM(S25:U25)</f>
        <v>1501</v>
      </c>
      <c r="S25" s="121">
        <v>0</v>
      </c>
      <c r="T25" s="121">
        <v>1501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389993</v>
      </c>
      <c r="AC25" s="121">
        <v>0</v>
      </c>
      <c r="AD25" s="121">
        <v>0</v>
      </c>
      <c r="AE25" s="121">
        <f>+SUM(D25,L25,AD25)</f>
        <v>10984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127851</v>
      </c>
      <c r="AO25" s="121">
        <f>+SUM(AP25:AS25)</f>
        <v>4482</v>
      </c>
      <c r="AP25" s="121">
        <v>4482</v>
      </c>
      <c r="AQ25" s="121">
        <v>0</v>
      </c>
      <c r="AR25" s="121">
        <v>0</v>
      </c>
      <c r="AS25" s="121">
        <v>0</v>
      </c>
      <c r="AT25" s="121">
        <f>+SUM(AU25:AW25)</f>
        <v>27884</v>
      </c>
      <c r="AU25" s="121">
        <v>0</v>
      </c>
      <c r="AV25" s="121">
        <v>27884</v>
      </c>
      <c r="AW25" s="121">
        <v>0</v>
      </c>
      <c r="AX25" s="121">
        <v>0</v>
      </c>
      <c r="AY25" s="121">
        <f>+SUM(AZ25:BC25)</f>
        <v>95485</v>
      </c>
      <c r="AZ25" s="121">
        <v>0</v>
      </c>
      <c r="BA25" s="121">
        <v>95485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127851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138835</v>
      </c>
      <c r="BQ25" s="121">
        <f>SUM(M25,AO25)</f>
        <v>13965</v>
      </c>
      <c r="BR25" s="121">
        <f>SUM(N25,AP25)</f>
        <v>11189</v>
      </c>
      <c r="BS25" s="121">
        <f>SUM(O25,AQ25)</f>
        <v>0</v>
      </c>
      <c r="BT25" s="121">
        <f>SUM(P25,AR25)</f>
        <v>2776</v>
      </c>
      <c r="BU25" s="121">
        <f>SUM(Q25,AS25)</f>
        <v>0</v>
      </c>
      <c r="BV25" s="121">
        <f>SUM(R25,AT25)</f>
        <v>29385</v>
      </c>
      <c r="BW25" s="121">
        <f>SUM(S25,AU25)</f>
        <v>0</v>
      </c>
      <c r="BX25" s="121">
        <f>SUM(T25,AV25)</f>
        <v>29385</v>
      </c>
      <c r="BY25" s="121">
        <f>SUM(U25,AW25)</f>
        <v>0</v>
      </c>
      <c r="BZ25" s="121">
        <f>SUM(V25,AX25)</f>
        <v>0</v>
      </c>
      <c r="CA25" s="121">
        <f>SUM(W25,AY25)</f>
        <v>95485</v>
      </c>
      <c r="CB25" s="121">
        <f>SUM(X25,AZ25)</f>
        <v>0</v>
      </c>
      <c r="CC25" s="121">
        <f>SUM(Y25,BA25)</f>
        <v>95485</v>
      </c>
      <c r="CD25" s="121">
        <f>SUM(Z25,BB25)</f>
        <v>0</v>
      </c>
      <c r="CE25" s="121">
        <f>SUM(AA25,BC25)</f>
        <v>0</v>
      </c>
      <c r="CF25" s="121">
        <f>SUM(AB25,BD25)</f>
        <v>389993</v>
      </c>
      <c r="CG25" s="121">
        <f>SUM(AC25,BE25)</f>
        <v>0</v>
      </c>
      <c r="CH25" s="121">
        <f>SUM(AD25,BF25)</f>
        <v>0</v>
      </c>
      <c r="CI25" s="121">
        <f>SUM(AE25,BG25)</f>
        <v>138835</v>
      </c>
    </row>
    <row r="26" spans="1:8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11593</v>
      </c>
      <c r="M26" s="121">
        <f>+SUM(N26:Q26)</f>
        <v>11593</v>
      </c>
      <c r="N26" s="121">
        <v>11593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336791</v>
      </c>
      <c r="AC26" s="121">
        <v>0</v>
      </c>
      <c r="AD26" s="121">
        <v>0</v>
      </c>
      <c r="AE26" s="121">
        <f>+SUM(D26,L26,AD26)</f>
        <v>11593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49164</v>
      </c>
      <c r="AO26" s="121">
        <f>+SUM(AP26:AS26)</f>
        <v>8592</v>
      </c>
      <c r="AP26" s="121">
        <v>8592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40572</v>
      </c>
      <c r="AZ26" s="121">
        <v>0</v>
      </c>
      <c r="BA26" s="121">
        <v>40572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49164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60757</v>
      </c>
      <c r="BQ26" s="121">
        <f>SUM(M26,AO26)</f>
        <v>20185</v>
      </c>
      <c r="BR26" s="121">
        <f>SUM(N26,AP26)</f>
        <v>20185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40572</v>
      </c>
      <c r="CB26" s="121">
        <f>SUM(X26,AZ26)</f>
        <v>0</v>
      </c>
      <c r="CC26" s="121">
        <f>SUM(Y26,BA26)</f>
        <v>40572</v>
      </c>
      <c r="CD26" s="121">
        <f>SUM(Z26,BB26)</f>
        <v>0</v>
      </c>
      <c r="CE26" s="121">
        <f>SUM(AA26,BC26)</f>
        <v>0</v>
      </c>
      <c r="CF26" s="121">
        <f>SUM(AB26,BD26)</f>
        <v>336791</v>
      </c>
      <c r="CG26" s="121">
        <f>SUM(AC26,BE26)</f>
        <v>0</v>
      </c>
      <c r="CH26" s="121">
        <f>SUM(AD26,BF26)</f>
        <v>0</v>
      </c>
      <c r="CI26" s="121">
        <f>SUM(AE26,BG26)</f>
        <v>60757</v>
      </c>
    </row>
    <row r="27" spans="1:8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4107</v>
      </c>
      <c r="L27" s="121">
        <f>+SUM(M27,R27,V27,W27,AC27)</f>
        <v>46734</v>
      </c>
      <c r="M27" s="121">
        <f>+SUM(N27:Q27)</f>
        <v>3598</v>
      </c>
      <c r="N27" s="121">
        <v>3598</v>
      </c>
      <c r="O27" s="121">
        <v>0</v>
      </c>
      <c r="P27" s="121">
        <v>0</v>
      </c>
      <c r="Q27" s="121">
        <v>0</v>
      </c>
      <c r="R27" s="121">
        <f>+SUM(S27:U27)</f>
        <v>4010</v>
      </c>
      <c r="S27" s="121">
        <v>1698</v>
      </c>
      <c r="T27" s="121">
        <v>1627</v>
      </c>
      <c r="U27" s="121">
        <v>685</v>
      </c>
      <c r="V27" s="121">
        <v>0</v>
      </c>
      <c r="W27" s="121">
        <f>+SUM(X27:AA27)</f>
        <v>39126</v>
      </c>
      <c r="X27" s="121">
        <v>28675</v>
      </c>
      <c r="Y27" s="121">
        <v>5335</v>
      </c>
      <c r="Z27" s="121">
        <v>5116</v>
      </c>
      <c r="AA27" s="121">
        <v>0</v>
      </c>
      <c r="AB27" s="121">
        <v>14243</v>
      </c>
      <c r="AC27" s="121">
        <v>0</v>
      </c>
      <c r="AD27" s="121">
        <v>0</v>
      </c>
      <c r="AE27" s="121">
        <f>+SUM(D27,L27,AD27)</f>
        <v>46734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8109</v>
      </c>
      <c r="AO27" s="121">
        <f>+SUM(AP27:AS27)</f>
        <v>3598</v>
      </c>
      <c r="AP27" s="121">
        <v>3598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4511</v>
      </c>
      <c r="AZ27" s="121">
        <v>4511</v>
      </c>
      <c r="BA27" s="121">
        <v>0</v>
      </c>
      <c r="BB27" s="121">
        <v>0</v>
      </c>
      <c r="BC27" s="121">
        <v>0</v>
      </c>
      <c r="BD27" s="121">
        <v>23154</v>
      </c>
      <c r="BE27" s="121">
        <v>0</v>
      </c>
      <c r="BF27" s="121">
        <v>0</v>
      </c>
      <c r="BG27" s="121">
        <f>+SUM(BF27,AN27,AF27)</f>
        <v>8109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4107</v>
      </c>
      <c r="BP27" s="121">
        <f>SUM(L27,AN27)</f>
        <v>54843</v>
      </c>
      <c r="BQ27" s="121">
        <f>SUM(M27,AO27)</f>
        <v>7196</v>
      </c>
      <c r="BR27" s="121">
        <f>SUM(N27,AP27)</f>
        <v>7196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4010</v>
      </c>
      <c r="BW27" s="121">
        <f>SUM(S27,AU27)</f>
        <v>1698</v>
      </c>
      <c r="BX27" s="121">
        <f>SUM(T27,AV27)</f>
        <v>1627</v>
      </c>
      <c r="BY27" s="121">
        <f>SUM(U27,AW27)</f>
        <v>685</v>
      </c>
      <c r="BZ27" s="121">
        <f>SUM(V27,AX27)</f>
        <v>0</v>
      </c>
      <c r="CA27" s="121">
        <f>SUM(W27,AY27)</f>
        <v>43637</v>
      </c>
      <c r="CB27" s="121">
        <f>SUM(X27,AZ27)</f>
        <v>33186</v>
      </c>
      <c r="CC27" s="121">
        <f>SUM(Y27,BA27)</f>
        <v>5335</v>
      </c>
      <c r="CD27" s="121">
        <f>SUM(Z27,BB27)</f>
        <v>5116</v>
      </c>
      <c r="CE27" s="121">
        <f>SUM(AA27,BC27)</f>
        <v>0</v>
      </c>
      <c r="CF27" s="121">
        <f>SUM(AB27,BD27)</f>
        <v>37397</v>
      </c>
      <c r="CG27" s="121">
        <f>SUM(AC27,BE27)</f>
        <v>0</v>
      </c>
      <c r="CH27" s="121">
        <f>SUM(AD27,BF27)</f>
        <v>0</v>
      </c>
      <c r="CI27" s="121">
        <f>SUM(AE27,BG27)</f>
        <v>54843</v>
      </c>
    </row>
    <row r="28" spans="1:8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76389</v>
      </c>
      <c r="M28" s="121">
        <f>+SUM(N28:Q28)</f>
        <v>16888</v>
      </c>
      <c r="N28" s="121">
        <v>16888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59501</v>
      </c>
      <c r="X28" s="121">
        <v>53988</v>
      </c>
      <c r="Y28" s="121">
        <v>4131</v>
      </c>
      <c r="Z28" s="121">
        <v>1382</v>
      </c>
      <c r="AA28" s="121">
        <v>0</v>
      </c>
      <c r="AB28" s="121">
        <v>43431</v>
      </c>
      <c r="AC28" s="121">
        <v>0</v>
      </c>
      <c r="AD28" s="121">
        <v>0</v>
      </c>
      <c r="AE28" s="121">
        <f>+SUM(D28,L28,AD28)</f>
        <v>76389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626</v>
      </c>
      <c r="AO28" s="121">
        <f>+SUM(AP28:AS28)</f>
        <v>626</v>
      </c>
      <c r="AP28" s="121">
        <v>626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24572</v>
      </c>
      <c r="BE28" s="121">
        <v>0</v>
      </c>
      <c r="BF28" s="121">
        <v>0</v>
      </c>
      <c r="BG28" s="121">
        <f>+SUM(BF28,AN28,AF28)</f>
        <v>626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77015</v>
      </c>
      <c r="BQ28" s="121">
        <f>SUM(M28,AO28)</f>
        <v>17514</v>
      </c>
      <c r="BR28" s="121">
        <f>SUM(N28,AP28)</f>
        <v>17514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59501</v>
      </c>
      <c r="CB28" s="121">
        <f>SUM(X28,AZ28)</f>
        <v>53988</v>
      </c>
      <c r="CC28" s="121">
        <f>SUM(Y28,BA28)</f>
        <v>4131</v>
      </c>
      <c r="CD28" s="121">
        <f>SUM(Z28,BB28)</f>
        <v>1382</v>
      </c>
      <c r="CE28" s="121">
        <f>SUM(AA28,BC28)</f>
        <v>0</v>
      </c>
      <c r="CF28" s="121">
        <f>SUM(AB28,BD28)</f>
        <v>68003</v>
      </c>
      <c r="CG28" s="121">
        <f>SUM(AC28,BE28)</f>
        <v>0</v>
      </c>
      <c r="CH28" s="121">
        <f>SUM(AD28,BF28)</f>
        <v>0</v>
      </c>
      <c r="CI28" s="121">
        <f>SUM(AE28,BG28)</f>
        <v>77015</v>
      </c>
    </row>
    <row r="29" spans="1:8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110513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19379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129892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2006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87047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15206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2006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102253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110645</v>
      </c>
      <c r="M31" s="121">
        <f>+SUM(N31:Q31)</f>
        <v>38913</v>
      </c>
      <c r="N31" s="121">
        <v>11110</v>
      </c>
      <c r="O31" s="121">
        <v>0</v>
      </c>
      <c r="P31" s="121">
        <v>24697</v>
      </c>
      <c r="Q31" s="121">
        <v>3106</v>
      </c>
      <c r="R31" s="121">
        <f>+SUM(S31:U31)</f>
        <v>71732</v>
      </c>
      <c r="S31" s="121">
        <v>53925</v>
      </c>
      <c r="T31" s="121">
        <v>11261</v>
      </c>
      <c r="U31" s="121">
        <v>6546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98061</v>
      </c>
      <c r="AC31" s="121">
        <v>0</v>
      </c>
      <c r="AD31" s="121">
        <v>0</v>
      </c>
      <c r="AE31" s="121">
        <f>+SUM(D31,L31,AD31)</f>
        <v>110645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77608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110645</v>
      </c>
      <c r="BQ31" s="121">
        <f>SUM(M31,AO31)</f>
        <v>38913</v>
      </c>
      <c r="BR31" s="121">
        <f>SUM(N31,AP31)</f>
        <v>11110</v>
      </c>
      <c r="BS31" s="121">
        <f>SUM(O31,AQ31)</f>
        <v>0</v>
      </c>
      <c r="BT31" s="121">
        <f>SUM(P31,AR31)</f>
        <v>24697</v>
      </c>
      <c r="BU31" s="121">
        <f>SUM(Q31,AS31)</f>
        <v>3106</v>
      </c>
      <c r="BV31" s="121">
        <f>SUM(R31,AT31)</f>
        <v>71732</v>
      </c>
      <c r="BW31" s="121">
        <f>SUM(S31,AU31)</f>
        <v>53925</v>
      </c>
      <c r="BX31" s="121">
        <f>SUM(T31,AV31)</f>
        <v>11261</v>
      </c>
      <c r="BY31" s="121">
        <f>SUM(U31,AW31)</f>
        <v>6546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175669</v>
      </c>
      <c r="CG31" s="121">
        <f>SUM(AC31,BE31)</f>
        <v>0</v>
      </c>
      <c r="CH31" s="121">
        <f>SUM(AD31,BF31)</f>
        <v>0</v>
      </c>
      <c r="CI31" s="121">
        <f>SUM(AE31,BG31)</f>
        <v>110645</v>
      </c>
    </row>
    <row r="32" spans="1:8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528</v>
      </c>
      <c r="L32" s="121">
        <f>+SUM(M32,R32,V32,W32,AC32)</f>
        <v>14771</v>
      </c>
      <c r="M32" s="121">
        <f>+SUM(N32:Q32)</f>
        <v>14771</v>
      </c>
      <c r="N32" s="121">
        <v>14771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144782</v>
      </c>
      <c r="AC32" s="121">
        <v>0</v>
      </c>
      <c r="AD32" s="121">
        <v>0</v>
      </c>
      <c r="AE32" s="121">
        <f>+SUM(D32,L32,AD32)</f>
        <v>14771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2625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43804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3153</v>
      </c>
      <c r="BP32" s="121">
        <f>SUM(L32,AN32)</f>
        <v>14771</v>
      </c>
      <c r="BQ32" s="121">
        <f>SUM(M32,AO32)</f>
        <v>14771</v>
      </c>
      <c r="BR32" s="121">
        <f>SUM(N32,AP32)</f>
        <v>14771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188586</v>
      </c>
      <c r="CG32" s="121">
        <f>SUM(AC32,BE32)</f>
        <v>0</v>
      </c>
      <c r="CH32" s="121">
        <f>SUM(AD32,BF32)</f>
        <v>0</v>
      </c>
      <c r="CI32" s="121">
        <f>SUM(AE32,BG32)</f>
        <v>14771</v>
      </c>
    </row>
    <row r="33" spans="1:8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362</v>
      </c>
      <c r="L33" s="121">
        <f>+SUM(M33,R33,V33,W33,AC33)</f>
        <v>6914</v>
      </c>
      <c r="M33" s="121">
        <f>+SUM(N33:Q33)</f>
        <v>6914</v>
      </c>
      <c r="N33" s="121">
        <v>6914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127322</v>
      </c>
      <c r="AC33" s="121">
        <v>0</v>
      </c>
      <c r="AD33" s="121">
        <v>0</v>
      </c>
      <c r="AE33" s="121">
        <f>+SUM(D33,L33,AD33)</f>
        <v>6914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1567</v>
      </c>
      <c r="AN33" s="121">
        <f>+SUM(AO33,AT33,AX33,AY33,BE33)</f>
        <v>949</v>
      </c>
      <c r="AO33" s="121">
        <f>+SUM(AP33:AS33)</f>
        <v>949</v>
      </c>
      <c r="AP33" s="121">
        <v>949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26031</v>
      </c>
      <c r="BE33" s="121">
        <v>0</v>
      </c>
      <c r="BF33" s="121">
        <v>0</v>
      </c>
      <c r="BG33" s="121">
        <f>+SUM(BF33,AN33,AF33)</f>
        <v>949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1929</v>
      </c>
      <c r="BP33" s="121">
        <f>SUM(L33,AN33)</f>
        <v>7863</v>
      </c>
      <c r="BQ33" s="121">
        <f>SUM(M33,AO33)</f>
        <v>7863</v>
      </c>
      <c r="BR33" s="121">
        <f>SUM(N33,AP33)</f>
        <v>7863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153353</v>
      </c>
      <c r="CG33" s="121">
        <f>SUM(AC33,BE33)</f>
        <v>0</v>
      </c>
      <c r="CH33" s="121">
        <f>SUM(AD33,BF33)</f>
        <v>0</v>
      </c>
      <c r="CI33" s="121">
        <f>SUM(AE33,BG33)</f>
        <v>7863</v>
      </c>
    </row>
    <row r="34" spans="1:8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197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49472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797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13388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994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62860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1832</v>
      </c>
      <c r="M35" s="121">
        <f>+SUM(N35:Q35)</f>
        <v>1832</v>
      </c>
      <c r="N35" s="121">
        <v>1832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33964</v>
      </c>
      <c r="AC35" s="121">
        <v>0</v>
      </c>
      <c r="AD35" s="121">
        <v>0</v>
      </c>
      <c r="AE35" s="121">
        <f>+SUM(D35,L35,AD35)</f>
        <v>1832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115305</v>
      </c>
      <c r="AN35" s="121">
        <f>+SUM(AO35,AT35,AX35,AY35,BE35)</f>
        <v>1833</v>
      </c>
      <c r="AO35" s="121">
        <f>+SUM(AP35:AS35)</f>
        <v>1833</v>
      </c>
      <c r="AP35" s="121">
        <v>1833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16667</v>
      </c>
      <c r="BE35" s="121">
        <v>0</v>
      </c>
      <c r="BF35" s="121">
        <v>0</v>
      </c>
      <c r="BG35" s="121">
        <f>+SUM(BF35,AN35,AF35)</f>
        <v>1833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115305</v>
      </c>
      <c r="BP35" s="121">
        <f>SUM(L35,AN35)</f>
        <v>3665</v>
      </c>
      <c r="BQ35" s="121">
        <f>SUM(M35,AO35)</f>
        <v>3665</v>
      </c>
      <c r="BR35" s="121">
        <f>SUM(N35,AP35)</f>
        <v>3665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50631</v>
      </c>
      <c r="CG35" s="121">
        <f>SUM(AC35,BE35)</f>
        <v>0</v>
      </c>
      <c r="CH35" s="121">
        <f>SUM(AD35,BF35)</f>
        <v>0</v>
      </c>
      <c r="CI35" s="121">
        <f>SUM(AE35,BG35)</f>
        <v>3665</v>
      </c>
    </row>
    <row r="36" spans="1:8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48328</v>
      </c>
      <c r="M36" s="121">
        <f>+SUM(N36:Q36)</f>
        <v>31449</v>
      </c>
      <c r="N36" s="121">
        <v>2841</v>
      </c>
      <c r="O36" s="121">
        <v>28608</v>
      </c>
      <c r="P36" s="121">
        <v>0</v>
      </c>
      <c r="Q36" s="121">
        <v>0</v>
      </c>
      <c r="R36" s="121">
        <f>+SUM(S36:U36)</f>
        <v>8892</v>
      </c>
      <c r="S36" s="121">
        <v>8892</v>
      </c>
      <c r="T36" s="121">
        <v>0</v>
      </c>
      <c r="U36" s="121">
        <v>0</v>
      </c>
      <c r="V36" s="121">
        <v>7987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68184</v>
      </c>
      <c r="AC36" s="121">
        <v>0</v>
      </c>
      <c r="AD36" s="121">
        <v>0</v>
      </c>
      <c r="AE36" s="121">
        <f>+SUM(D36,L36,AD36)</f>
        <v>48328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40713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48328</v>
      </c>
      <c r="BQ36" s="121">
        <f>SUM(M36,AO36)</f>
        <v>31449</v>
      </c>
      <c r="BR36" s="121">
        <f>SUM(N36,AP36)</f>
        <v>2841</v>
      </c>
      <c r="BS36" s="121">
        <f>SUM(O36,AQ36)</f>
        <v>28608</v>
      </c>
      <c r="BT36" s="121">
        <f>SUM(P36,AR36)</f>
        <v>0</v>
      </c>
      <c r="BU36" s="121">
        <f>SUM(Q36,AS36)</f>
        <v>0</v>
      </c>
      <c r="BV36" s="121">
        <f>SUM(R36,AT36)</f>
        <v>8892</v>
      </c>
      <c r="BW36" s="121">
        <f>SUM(S36,AU36)</f>
        <v>8892</v>
      </c>
      <c r="BX36" s="121">
        <f>SUM(T36,AV36)</f>
        <v>0</v>
      </c>
      <c r="BY36" s="121">
        <f>SUM(U36,AW36)</f>
        <v>0</v>
      </c>
      <c r="BZ36" s="121">
        <f>SUM(V36,AX36)</f>
        <v>7987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108897</v>
      </c>
      <c r="CG36" s="121">
        <f>SUM(AC36,BE36)</f>
        <v>0</v>
      </c>
      <c r="CH36" s="121">
        <f>SUM(AD36,BF36)</f>
        <v>0</v>
      </c>
      <c r="CI36" s="121">
        <f>SUM(AE36,BG36)</f>
        <v>48328</v>
      </c>
    </row>
    <row r="37" spans="1:8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1774</v>
      </c>
      <c r="M37" s="121">
        <f>+SUM(N37:Q37)</f>
        <v>1774</v>
      </c>
      <c r="N37" s="121">
        <v>1774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44136</v>
      </c>
      <c r="AC37" s="121">
        <v>0</v>
      </c>
      <c r="AD37" s="121">
        <v>0</v>
      </c>
      <c r="AE37" s="121">
        <f>+SUM(D37,L37,AD37)</f>
        <v>1774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119575</v>
      </c>
      <c r="AN37" s="121">
        <f>+SUM(AO37,AT37,AX37,AY37,BE37)</f>
        <v>59</v>
      </c>
      <c r="AO37" s="121">
        <f>+SUM(AP37:AS37)</f>
        <v>59</v>
      </c>
      <c r="AP37" s="121">
        <v>59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11909</v>
      </c>
      <c r="BE37" s="121">
        <v>0</v>
      </c>
      <c r="BF37" s="121">
        <v>0</v>
      </c>
      <c r="BG37" s="121">
        <f>+SUM(BF37,AN37,AF37)</f>
        <v>59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119575</v>
      </c>
      <c r="BP37" s="121">
        <f>SUM(L37,AN37)</f>
        <v>1833</v>
      </c>
      <c r="BQ37" s="121">
        <f>SUM(M37,AO37)</f>
        <v>1833</v>
      </c>
      <c r="BR37" s="121">
        <f>SUM(N37,AP37)</f>
        <v>1833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56045</v>
      </c>
      <c r="CG37" s="121">
        <f>SUM(AC37,BE37)</f>
        <v>0</v>
      </c>
      <c r="CH37" s="121">
        <f>SUM(AD37,BF37)</f>
        <v>0</v>
      </c>
      <c r="CI37" s="121">
        <f>SUM(AE37,BG37)</f>
        <v>1833</v>
      </c>
    </row>
    <row r="38" spans="1:8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20781</v>
      </c>
      <c r="M38" s="121">
        <f>+SUM(N38:Q38)</f>
        <v>1602</v>
      </c>
      <c r="N38" s="121">
        <v>1602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19030</v>
      </c>
      <c r="X38" s="121">
        <v>19030</v>
      </c>
      <c r="Y38" s="121">
        <v>0</v>
      </c>
      <c r="Z38" s="121">
        <v>0</v>
      </c>
      <c r="AA38" s="121">
        <v>0</v>
      </c>
      <c r="AB38" s="121">
        <v>48347</v>
      </c>
      <c r="AC38" s="121">
        <v>149</v>
      </c>
      <c r="AD38" s="121">
        <v>0</v>
      </c>
      <c r="AE38" s="121">
        <f>+SUM(D38,L38,AD38)</f>
        <v>20781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178</v>
      </c>
      <c r="AO38" s="121">
        <f>+SUM(AP38:AS38)</f>
        <v>178</v>
      </c>
      <c r="AP38" s="121">
        <v>178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19860</v>
      </c>
      <c r="BE38" s="121">
        <v>0</v>
      </c>
      <c r="BF38" s="121">
        <v>0</v>
      </c>
      <c r="BG38" s="121">
        <f>+SUM(BF38,AN38,AF38)</f>
        <v>178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20959</v>
      </c>
      <c r="BQ38" s="121">
        <f>SUM(M38,AO38)</f>
        <v>1780</v>
      </c>
      <c r="BR38" s="121">
        <f>SUM(N38,AP38)</f>
        <v>1780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19030</v>
      </c>
      <c r="CB38" s="121">
        <f>SUM(X38,AZ38)</f>
        <v>19030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68207</v>
      </c>
      <c r="CG38" s="121">
        <f>SUM(AC38,BE38)</f>
        <v>149</v>
      </c>
      <c r="CH38" s="121">
        <f>SUM(AD38,BF38)</f>
        <v>0</v>
      </c>
      <c r="CI38" s="121">
        <f>SUM(AE38,BG38)</f>
        <v>20959</v>
      </c>
    </row>
    <row r="39" spans="1:8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2531</v>
      </c>
      <c r="M39" s="121">
        <f>+SUM(N39:Q39)</f>
        <v>2531</v>
      </c>
      <c r="N39" s="121">
        <v>2531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131635</v>
      </c>
      <c r="AC39" s="121">
        <v>0</v>
      </c>
      <c r="AD39" s="121">
        <v>0</v>
      </c>
      <c r="AE39" s="121">
        <f>+SUM(D39,L39,AD39)</f>
        <v>2531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591134</v>
      </c>
      <c r="AN39" s="121">
        <f>+SUM(AO39,AT39,AX39,AY39,BE39)</f>
        <v>633</v>
      </c>
      <c r="AO39" s="121">
        <f>+SUM(AP39:AS39)</f>
        <v>633</v>
      </c>
      <c r="AP39" s="121">
        <v>633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54579</v>
      </c>
      <c r="BE39" s="121">
        <v>0</v>
      </c>
      <c r="BF39" s="121">
        <v>0</v>
      </c>
      <c r="BG39" s="121">
        <f>+SUM(BF39,AN39,AF39)</f>
        <v>633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591134</v>
      </c>
      <c r="BP39" s="121">
        <f>SUM(L39,AN39)</f>
        <v>3164</v>
      </c>
      <c r="BQ39" s="121">
        <f>SUM(M39,AO39)</f>
        <v>3164</v>
      </c>
      <c r="BR39" s="121">
        <f>SUM(N39,AP39)</f>
        <v>3164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186214</v>
      </c>
      <c r="CG39" s="121">
        <f>SUM(AC39,BE39)</f>
        <v>0</v>
      </c>
      <c r="CH39" s="121">
        <f>SUM(AD39,BF39)</f>
        <v>0</v>
      </c>
      <c r="CI39" s="121">
        <f>SUM(AE39,BG39)</f>
        <v>3164</v>
      </c>
    </row>
    <row r="40" spans="1:8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66335</v>
      </c>
      <c r="M40" s="121">
        <f>+SUM(N40:Q40)</f>
        <v>23274</v>
      </c>
      <c r="N40" s="121">
        <v>13299</v>
      </c>
      <c r="O40" s="121">
        <v>9975</v>
      </c>
      <c r="P40" s="121">
        <v>0</v>
      </c>
      <c r="Q40" s="121">
        <v>0</v>
      </c>
      <c r="R40" s="121">
        <f>+SUM(S40:U40)</f>
        <v>4544</v>
      </c>
      <c r="S40" s="121">
        <v>746</v>
      </c>
      <c r="T40" s="121">
        <v>3798</v>
      </c>
      <c r="U40" s="121">
        <v>0</v>
      </c>
      <c r="V40" s="121">
        <v>0</v>
      </c>
      <c r="W40" s="121">
        <f>+SUM(X40:AA40)</f>
        <v>38517</v>
      </c>
      <c r="X40" s="121">
        <v>38500</v>
      </c>
      <c r="Y40" s="121">
        <v>17</v>
      </c>
      <c r="Z40" s="121">
        <v>0</v>
      </c>
      <c r="AA40" s="121">
        <v>0</v>
      </c>
      <c r="AB40" s="121">
        <v>87546</v>
      </c>
      <c r="AC40" s="121">
        <v>0</v>
      </c>
      <c r="AD40" s="121">
        <v>0</v>
      </c>
      <c r="AE40" s="121">
        <f>+SUM(D40,L40,AD40)</f>
        <v>66335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48466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66335</v>
      </c>
      <c r="BQ40" s="121">
        <f>SUM(M40,AO40)</f>
        <v>23274</v>
      </c>
      <c r="BR40" s="121">
        <f>SUM(N40,AP40)</f>
        <v>13299</v>
      </c>
      <c r="BS40" s="121">
        <f>SUM(O40,AQ40)</f>
        <v>9975</v>
      </c>
      <c r="BT40" s="121">
        <f>SUM(P40,AR40)</f>
        <v>0</v>
      </c>
      <c r="BU40" s="121">
        <f>SUM(Q40,AS40)</f>
        <v>0</v>
      </c>
      <c r="BV40" s="121">
        <f>SUM(R40,AT40)</f>
        <v>4544</v>
      </c>
      <c r="BW40" s="121">
        <f>SUM(S40,AU40)</f>
        <v>746</v>
      </c>
      <c r="BX40" s="121">
        <f>SUM(T40,AV40)</f>
        <v>3798</v>
      </c>
      <c r="BY40" s="121">
        <f>SUM(U40,AW40)</f>
        <v>0</v>
      </c>
      <c r="BZ40" s="121">
        <f>SUM(V40,AX40)</f>
        <v>0</v>
      </c>
      <c r="CA40" s="121">
        <f>SUM(W40,AY40)</f>
        <v>38517</v>
      </c>
      <c r="CB40" s="121">
        <f>SUM(X40,AZ40)</f>
        <v>38500</v>
      </c>
      <c r="CC40" s="121">
        <f>SUM(Y40,BA40)</f>
        <v>17</v>
      </c>
      <c r="CD40" s="121">
        <f>SUM(Z40,BB40)</f>
        <v>0</v>
      </c>
      <c r="CE40" s="121">
        <f>SUM(AA40,BC40)</f>
        <v>0</v>
      </c>
      <c r="CF40" s="121">
        <f>SUM(AB40,BD40)</f>
        <v>136012</v>
      </c>
      <c r="CG40" s="121">
        <f>SUM(AC40,BE40)</f>
        <v>0</v>
      </c>
      <c r="CH40" s="121">
        <f>SUM(AD40,BF40)</f>
        <v>0</v>
      </c>
      <c r="CI40" s="121">
        <f>SUM(AE40,BG40)</f>
        <v>66335</v>
      </c>
    </row>
    <row r="41" spans="1:87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/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337275</v>
      </c>
      <c r="AO41" s="121">
        <f>+SUM(AP41:AS41)</f>
        <v>55711</v>
      </c>
      <c r="AP41" s="121">
        <v>55711</v>
      </c>
      <c r="AQ41" s="121">
        <v>0</v>
      </c>
      <c r="AR41" s="121">
        <v>0</v>
      </c>
      <c r="AS41" s="121">
        <v>0</v>
      </c>
      <c r="AT41" s="121">
        <f>+SUM(AU41:AW41)</f>
        <v>139452</v>
      </c>
      <c r="AU41" s="121">
        <v>0</v>
      </c>
      <c r="AV41" s="121">
        <v>139452</v>
      </c>
      <c r="AW41" s="121">
        <v>0</v>
      </c>
      <c r="AX41" s="121">
        <v>0</v>
      </c>
      <c r="AY41" s="121">
        <f>+SUM(AZ41:BC41)</f>
        <v>142112</v>
      </c>
      <c r="AZ41" s="121">
        <v>0</v>
      </c>
      <c r="BA41" s="121">
        <v>142112</v>
      </c>
      <c r="BB41" s="121">
        <v>0</v>
      </c>
      <c r="BC41" s="121">
        <v>0</v>
      </c>
      <c r="BD41" s="121"/>
      <c r="BE41" s="121">
        <v>0</v>
      </c>
      <c r="BF41" s="121">
        <v>9837</v>
      </c>
      <c r="BG41" s="121">
        <f>+SUM(BF41,AN41,AF41)</f>
        <v>347112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337275</v>
      </c>
      <c r="BQ41" s="121">
        <f>SUM(M41,AO41)</f>
        <v>55711</v>
      </c>
      <c r="BR41" s="121">
        <f>SUM(N41,AP41)</f>
        <v>55711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139452</v>
      </c>
      <c r="BW41" s="121">
        <f>SUM(S41,AU41)</f>
        <v>0</v>
      </c>
      <c r="BX41" s="121">
        <f>SUM(T41,AV41)</f>
        <v>139452</v>
      </c>
      <c r="BY41" s="121">
        <f>SUM(U41,AW41)</f>
        <v>0</v>
      </c>
      <c r="BZ41" s="121">
        <f>SUM(V41,AX41)</f>
        <v>0</v>
      </c>
      <c r="CA41" s="121">
        <f>SUM(W41,AY41)</f>
        <v>142112</v>
      </c>
      <c r="CB41" s="121">
        <f>SUM(X41,AZ41)</f>
        <v>0</v>
      </c>
      <c r="CC41" s="121">
        <f>SUM(Y41,BA41)</f>
        <v>142112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9837</v>
      </c>
      <c r="CI41" s="121">
        <f>SUM(AE41,BG41)</f>
        <v>347112</v>
      </c>
    </row>
    <row r="42" spans="1:87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+SUM(E42,J42)</f>
        <v>1535410</v>
      </c>
      <c r="E42" s="121">
        <f>+SUM(F42:I42)</f>
        <v>1535410</v>
      </c>
      <c r="F42" s="121">
        <v>0</v>
      </c>
      <c r="G42" s="121">
        <v>1535410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384805</v>
      </c>
      <c r="M42" s="121">
        <f>+SUM(N42:Q42)</f>
        <v>32707</v>
      </c>
      <c r="N42" s="121">
        <v>27637</v>
      </c>
      <c r="O42" s="121">
        <v>0</v>
      </c>
      <c r="P42" s="121">
        <v>5070</v>
      </c>
      <c r="Q42" s="121">
        <v>0</v>
      </c>
      <c r="R42" s="121">
        <f>+SUM(S42:U42)</f>
        <v>96331</v>
      </c>
      <c r="S42" s="121">
        <v>0</v>
      </c>
      <c r="T42" s="121">
        <v>95274</v>
      </c>
      <c r="U42" s="121">
        <v>1057</v>
      </c>
      <c r="V42" s="121">
        <v>13200</v>
      </c>
      <c r="W42" s="121">
        <f>+SUM(X42:AA42)</f>
        <v>242567</v>
      </c>
      <c r="X42" s="121">
        <v>0</v>
      </c>
      <c r="Y42" s="121">
        <v>225302</v>
      </c>
      <c r="Z42" s="121">
        <v>13728</v>
      </c>
      <c r="AA42" s="121">
        <v>3537</v>
      </c>
      <c r="AB42" s="121"/>
      <c r="AC42" s="121">
        <v>0</v>
      </c>
      <c r="AD42" s="121">
        <v>25451</v>
      </c>
      <c r="AE42" s="121">
        <f>+SUM(D42,L42,AD42)</f>
        <v>1945666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358330</v>
      </c>
      <c r="AO42" s="121">
        <f>+SUM(AP42:AS42)</f>
        <v>37408</v>
      </c>
      <c r="AP42" s="121">
        <v>27678</v>
      </c>
      <c r="AQ42" s="121">
        <v>0</v>
      </c>
      <c r="AR42" s="121">
        <v>9730</v>
      </c>
      <c r="AS42" s="121">
        <v>0</v>
      </c>
      <c r="AT42" s="121">
        <f>+SUM(AU42:AW42)</f>
        <v>99506</v>
      </c>
      <c r="AU42" s="121">
        <v>0</v>
      </c>
      <c r="AV42" s="121">
        <v>99506</v>
      </c>
      <c r="AW42" s="121">
        <v>0</v>
      </c>
      <c r="AX42" s="121">
        <v>0</v>
      </c>
      <c r="AY42" s="121">
        <f>+SUM(AZ42:BC42)</f>
        <v>221416</v>
      </c>
      <c r="AZ42" s="121">
        <v>138743</v>
      </c>
      <c r="BA42" s="121">
        <v>81453</v>
      </c>
      <c r="BB42" s="121">
        <v>0</v>
      </c>
      <c r="BC42" s="121">
        <v>1220</v>
      </c>
      <c r="BD42" s="121"/>
      <c r="BE42" s="121">
        <v>0</v>
      </c>
      <c r="BF42" s="121">
        <v>7129</v>
      </c>
      <c r="BG42" s="121">
        <f>+SUM(BF42,AN42,AF42)</f>
        <v>365459</v>
      </c>
      <c r="BH42" s="121">
        <f>SUM(D42,AF42)</f>
        <v>1535410</v>
      </c>
      <c r="BI42" s="121">
        <f>SUM(E42,AG42)</f>
        <v>1535410</v>
      </c>
      <c r="BJ42" s="121">
        <f>SUM(F42,AH42)</f>
        <v>0</v>
      </c>
      <c r="BK42" s="121">
        <f>SUM(G42,AI42)</f>
        <v>1535410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743135</v>
      </c>
      <c r="BQ42" s="121">
        <f>SUM(M42,AO42)</f>
        <v>70115</v>
      </c>
      <c r="BR42" s="121">
        <f>SUM(N42,AP42)</f>
        <v>55315</v>
      </c>
      <c r="BS42" s="121">
        <f>SUM(O42,AQ42)</f>
        <v>0</v>
      </c>
      <c r="BT42" s="121">
        <f>SUM(P42,AR42)</f>
        <v>14800</v>
      </c>
      <c r="BU42" s="121">
        <f>SUM(Q42,AS42)</f>
        <v>0</v>
      </c>
      <c r="BV42" s="121">
        <f>SUM(R42,AT42)</f>
        <v>195837</v>
      </c>
      <c r="BW42" s="121">
        <f>SUM(S42,AU42)</f>
        <v>0</v>
      </c>
      <c r="BX42" s="121">
        <f>SUM(T42,AV42)</f>
        <v>194780</v>
      </c>
      <c r="BY42" s="121">
        <f>SUM(U42,AW42)</f>
        <v>1057</v>
      </c>
      <c r="BZ42" s="121">
        <f>SUM(V42,AX42)</f>
        <v>13200</v>
      </c>
      <c r="CA42" s="121">
        <f>SUM(W42,AY42)</f>
        <v>463983</v>
      </c>
      <c r="CB42" s="121">
        <f>SUM(X42,AZ42)</f>
        <v>138743</v>
      </c>
      <c r="CC42" s="121">
        <f>SUM(Y42,BA42)</f>
        <v>306755</v>
      </c>
      <c r="CD42" s="121">
        <f>SUM(Z42,BB42)</f>
        <v>13728</v>
      </c>
      <c r="CE42" s="121">
        <f>SUM(AA42,BC42)</f>
        <v>4757</v>
      </c>
      <c r="CF42" s="121">
        <f>SUM(AB42,BD42)</f>
        <v>0</v>
      </c>
      <c r="CG42" s="121">
        <f>SUM(AC42,BE42)</f>
        <v>0</v>
      </c>
      <c r="CH42" s="121">
        <f>SUM(AD42,BF42)</f>
        <v>32580</v>
      </c>
      <c r="CI42" s="121">
        <f>SUM(AE42,BG42)</f>
        <v>2311125</v>
      </c>
    </row>
    <row r="43" spans="1:87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395064</v>
      </c>
      <c r="AO43" s="121">
        <f>+SUM(AP43:AS43)</f>
        <v>44243</v>
      </c>
      <c r="AP43" s="121">
        <v>28008</v>
      </c>
      <c r="AQ43" s="121">
        <v>0</v>
      </c>
      <c r="AR43" s="121">
        <v>16235</v>
      </c>
      <c r="AS43" s="121">
        <v>0</v>
      </c>
      <c r="AT43" s="121">
        <f>+SUM(AU43:AW43)</f>
        <v>158797</v>
      </c>
      <c r="AU43" s="121">
        <v>0</v>
      </c>
      <c r="AV43" s="121">
        <v>158797</v>
      </c>
      <c r="AW43" s="121">
        <v>0</v>
      </c>
      <c r="AX43" s="121">
        <v>0</v>
      </c>
      <c r="AY43" s="121">
        <f>+SUM(AZ43:BC43)</f>
        <v>192024</v>
      </c>
      <c r="AZ43" s="121">
        <v>172439</v>
      </c>
      <c r="BA43" s="121">
        <v>19585</v>
      </c>
      <c r="BB43" s="121">
        <v>0</v>
      </c>
      <c r="BC43" s="121">
        <v>0</v>
      </c>
      <c r="BD43" s="121"/>
      <c r="BE43" s="121">
        <v>0</v>
      </c>
      <c r="BF43" s="121">
        <v>13411</v>
      </c>
      <c r="BG43" s="121">
        <f>+SUM(BF43,AN43,AF43)</f>
        <v>408475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395064</v>
      </c>
      <c r="BQ43" s="121">
        <f>SUM(M43,AO43)</f>
        <v>44243</v>
      </c>
      <c r="BR43" s="121">
        <f>SUM(N43,AP43)</f>
        <v>28008</v>
      </c>
      <c r="BS43" s="121">
        <f>SUM(O43,AQ43)</f>
        <v>0</v>
      </c>
      <c r="BT43" s="121">
        <f>SUM(P43,AR43)</f>
        <v>16235</v>
      </c>
      <c r="BU43" s="121">
        <f>SUM(Q43,AS43)</f>
        <v>0</v>
      </c>
      <c r="BV43" s="121">
        <f>SUM(R43,AT43)</f>
        <v>158797</v>
      </c>
      <c r="BW43" s="121">
        <f>SUM(S43,AU43)</f>
        <v>0</v>
      </c>
      <c r="BX43" s="121">
        <f>SUM(T43,AV43)</f>
        <v>158797</v>
      </c>
      <c r="BY43" s="121">
        <f>SUM(U43,AW43)</f>
        <v>0</v>
      </c>
      <c r="BZ43" s="121">
        <f>SUM(V43,AX43)</f>
        <v>0</v>
      </c>
      <c r="CA43" s="121">
        <f>SUM(W43,AY43)</f>
        <v>192024</v>
      </c>
      <c r="CB43" s="121">
        <f>SUM(X43,AZ43)</f>
        <v>172439</v>
      </c>
      <c r="CC43" s="121">
        <f>SUM(Y43,BA43)</f>
        <v>19585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13411</v>
      </c>
      <c r="CI43" s="121">
        <f>SUM(AE43,BG43)</f>
        <v>408475</v>
      </c>
    </row>
    <row r="44" spans="1:87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302247</v>
      </c>
      <c r="M44" s="121">
        <f>+SUM(N44:Q44)</f>
        <v>25557</v>
      </c>
      <c r="N44" s="121">
        <v>25557</v>
      </c>
      <c r="O44" s="121">
        <v>0</v>
      </c>
      <c r="P44" s="121">
        <v>0</v>
      </c>
      <c r="Q44" s="121">
        <v>0</v>
      </c>
      <c r="R44" s="121">
        <f>+SUM(S44:U44)</f>
        <v>121969</v>
      </c>
      <c r="S44" s="121">
        <v>0</v>
      </c>
      <c r="T44" s="121">
        <v>121969</v>
      </c>
      <c r="U44" s="121">
        <v>0</v>
      </c>
      <c r="V44" s="121">
        <v>0</v>
      </c>
      <c r="W44" s="121">
        <f>+SUM(X44:AA44)</f>
        <v>154721</v>
      </c>
      <c r="X44" s="121">
        <v>514</v>
      </c>
      <c r="Y44" s="121">
        <v>154207</v>
      </c>
      <c r="Z44" s="121">
        <v>0</v>
      </c>
      <c r="AA44" s="121">
        <v>0</v>
      </c>
      <c r="AB44" s="121"/>
      <c r="AC44" s="121">
        <v>0</v>
      </c>
      <c r="AD44" s="121">
        <v>19244</v>
      </c>
      <c r="AE44" s="121">
        <f>+SUM(D44,L44,AD44)</f>
        <v>321491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302247</v>
      </c>
      <c r="BQ44" s="121">
        <f>SUM(M44,AO44)</f>
        <v>25557</v>
      </c>
      <c r="BR44" s="121">
        <f>SUM(N44,AP44)</f>
        <v>25557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121969</v>
      </c>
      <c r="BW44" s="121">
        <f>SUM(S44,AU44)</f>
        <v>0</v>
      </c>
      <c r="BX44" s="121">
        <f>SUM(T44,AV44)</f>
        <v>121969</v>
      </c>
      <c r="BY44" s="121">
        <f>SUM(U44,AW44)</f>
        <v>0</v>
      </c>
      <c r="BZ44" s="121">
        <f>SUM(V44,AX44)</f>
        <v>0</v>
      </c>
      <c r="CA44" s="121">
        <f>SUM(W44,AY44)</f>
        <v>154721</v>
      </c>
      <c r="CB44" s="121">
        <f>SUM(X44,AZ44)</f>
        <v>514</v>
      </c>
      <c r="CC44" s="121">
        <f>SUM(Y44,BA44)</f>
        <v>154207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19244</v>
      </c>
      <c r="CI44" s="121">
        <f>SUM(AE44,BG44)</f>
        <v>321491</v>
      </c>
    </row>
    <row r="45" spans="1:87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639946</v>
      </c>
      <c r="M45" s="121">
        <f>+SUM(N45:Q45)</f>
        <v>18148</v>
      </c>
      <c r="N45" s="121">
        <v>18148</v>
      </c>
      <c r="O45" s="121">
        <v>0</v>
      </c>
      <c r="P45" s="121">
        <v>0</v>
      </c>
      <c r="Q45" s="121">
        <v>0</v>
      </c>
      <c r="R45" s="121">
        <f>+SUM(S45:U45)</f>
        <v>184536</v>
      </c>
      <c r="S45" s="121">
        <v>0</v>
      </c>
      <c r="T45" s="121">
        <v>169009</v>
      </c>
      <c r="U45" s="121">
        <v>15527</v>
      </c>
      <c r="V45" s="121">
        <v>0</v>
      </c>
      <c r="W45" s="121">
        <f>+SUM(X45:AA45)</f>
        <v>437262</v>
      </c>
      <c r="X45" s="121">
        <v>177403</v>
      </c>
      <c r="Y45" s="121">
        <v>245840</v>
      </c>
      <c r="Z45" s="121">
        <v>11095</v>
      </c>
      <c r="AA45" s="121">
        <v>2924</v>
      </c>
      <c r="AB45" s="121"/>
      <c r="AC45" s="121">
        <v>0</v>
      </c>
      <c r="AD45" s="121">
        <v>0</v>
      </c>
      <c r="AE45" s="121">
        <f>+SUM(D45,L45,AD45)</f>
        <v>639946</v>
      </c>
      <c r="AF45" s="121">
        <f>+SUM(AG45,AL45)</f>
        <v>2759910</v>
      </c>
      <c r="AG45" s="121">
        <f>+SUM(AH45:AK45)</f>
        <v>2759910</v>
      </c>
      <c r="AH45" s="121">
        <v>0</v>
      </c>
      <c r="AI45" s="121">
        <v>2759910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350686</v>
      </c>
      <c r="AO45" s="121">
        <f>+SUM(AP45:AS45)</f>
        <v>19707</v>
      </c>
      <c r="AP45" s="121">
        <v>1892</v>
      </c>
      <c r="AQ45" s="121">
        <v>0</v>
      </c>
      <c r="AR45" s="121">
        <v>17815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330979</v>
      </c>
      <c r="AZ45" s="121">
        <v>277359</v>
      </c>
      <c r="BA45" s="121">
        <v>28542</v>
      </c>
      <c r="BB45" s="121">
        <v>22716</v>
      </c>
      <c r="BC45" s="121">
        <v>2362</v>
      </c>
      <c r="BD45" s="121"/>
      <c r="BE45" s="121">
        <v>0</v>
      </c>
      <c r="BF45" s="121">
        <v>0</v>
      </c>
      <c r="BG45" s="121">
        <f>+SUM(BF45,AN45,AF45)</f>
        <v>3110596</v>
      </c>
      <c r="BH45" s="121">
        <f>SUM(D45,AF45)</f>
        <v>2759910</v>
      </c>
      <c r="BI45" s="121">
        <f>SUM(E45,AG45)</f>
        <v>2759910</v>
      </c>
      <c r="BJ45" s="121">
        <f>SUM(F45,AH45)</f>
        <v>0</v>
      </c>
      <c r="BK45" s="121">
        <f>SUM(G45,AI45)</f>
        <v>2759910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990632</v>
      </c>
      <c r="BQ45" s="121">
        <f>SUM(M45,AO45)</f>
        <v>37855</v>
      </c>
      <c r="BR45" s="121">
        <f>SUM(N45,AP45)</f>
        <v>20040</v>
      </c>
      <c r="BS45" s="121">
        <f>SUM(O45,AQ45)</f>
        <v>0</v>
      </c>
      <c r="BT45" s="121">
        <f>SUM(P45,AR45)</f>
        <v>17815</v>
      </c>
      <c r="BU45" s="121">
        <f>SUM(Q45,AS45)</f>
        <v>0</v>
      </c>
      <c r="BV45" s="121">
        <f>SUM(R45,AT45)</f>
        <v>184536</v>
      </c>
      <c r="BW45" s="121">
        <f>SUM(S45,AU45)</f>
        <v>0</v>
      </c>
      <c r="BX45" s="121">
        <f>SUM(T45,AV45)</f>
        <v>169009</v>
      </c>
      <c r="BY45" s="121">
        <f>SUM(U45,AW45)</f>
        <v>15527</v>
      </c>
      <c r="BZ45" s="121">
        <f>SUM(V45,AX45)</f>
        <v>0</v>
      </c>
      <c r="CA45" s="121">
        <f>SUM(W45,AY45)</f>
        <v>768241</v>
      </c>
      <c r="CB45" s="121">
        <f>SUM(X45,AZ45)</f>
        <v>454762</v>
      </c>
      <c r="CC45" s="121">
        <f>SUM(Y45,BA45)</f>
        <v>274382</v>
      </c>
      <c r="CD45" s="121">
        <f>SUM(Z45,BB45)</f>
        <v>33811</v>
      </c>
      <c r="CE45" s="121">
        <f>SUM(AA45,BC45)</f>
        <v>5286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3750542</v>
      </c>
    </row>
    <row r="46" spans="1:87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+SUM(E46,J46)</f>
        <v>30706</v>
      </c>
      <c r="E46" s="121">
        <f>+SUM(F46:I46)</f>
        <v>29435</v>
      </c>
      <c r="F46" s="121">
        <v>17323</v>
      </c>
      <c r="G46" s="121">
        <v>12112</v>
      </c>
      <c r="H46" s="121">
        <v>0</v>
      </c>
      <c r="I46" s="121">
        <v>0</v>
      </c>
      <c r="J46" s="121">
        <v>1271</v>
      </c>
      <c r="K46" s="121"/>
      <c r="L46" s="121">
        <f>+SUM(M46,R46,V46,W46,AC46)</f>
        <v>1751580</v>
      </c>
      <c r="M46" s="121">
        <f>+SUM(N46:Q46)</f>
        <v>56709</v>
      </c>
      <c r="N46" s="121">
        <v>56709</v>
      </c>
      <c r="O46" s="121">
        <v>0</v>
      </c>
      <c r="P46" s="121">
        <v>0</v>
      </c>
      <c r="Q46" s="121">
        <v>0</v>
      </c>
      <c r="R46" s="121">
        <f>+SUM(S46:U46)</f>
        <v>525216</v>
      </c>
      <c r="S46" s="121">
        <v>17337</v>
      </c>
      <c r="T46" s="121">
        <v>495347</v>
      </c>
      <c r="U46" s="121">
        <v>12532</v>
      </c>
      <c r="V46" s="121">
        <v>0</v>
      </c>
      <c r="W46" s="121">
        <f>+SUM(X46:AA46)</f>
        <v>1169655</v>
      </c>
      <c r="X46" s="121">
        <v>330861</v>
      </c>
      <c r="Y46" s="121">
        <v>752645</v>
      </c>
      <c r="Z46" s="121">
        <v>86149</v>
      </c>
      <c r="AA46" s="121">
        <v>0</v>
      </c>
      <c r="AB46" s="121"/>
      <c r="AC46" s="121">
        <v>0</v>
      </c>
      <c r="AD46" s="121">
        <v>17919</v>
      </c>
      <c r="AE46" s="121">
        <f>+SUM(D46,L46,AD46)</f>
        <v>1800205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30706</v>
      </c>
      <c r="BI46" s="121">
        <f>SUM(E46,AG46)</f>
        <v>29435</v>
      </c>
      <c r="BJ46" s="121">
        <f>SUM(F46,AH46)</f>
        <v>17323</v>
      </c>
      <c r="BK46" s="121">
        <f>SUM(G46,AI46)</f>
        <v>12112</v>
      </c>
      <c r="BL46" s="121">
        <f>SUM(H46,AJ46)</f>
        <v>0</v>
      </c>
      <c r="BM46" s="121">
        <f>SUM(I46,AK46)</f>
        <v>0</v>
      </c>
      <c r="BN46" s="121">
        <f>SUM(J46,AL46)</f>
        <v>1271</v>
      </c>
      <c r="BO46" s="121">
        <f>SUM(K46,AM46)</f>
        <v>0</v>
      </c>
      <c r="BP46" s="121">
        <f>SUM(L46,AN46)</f>
        <v>1751580</v>
      </c>
      <c r="BQ46" s="121">
        <f>SUM(M46,AO46)</f>
        <v>56709</v>
      </c>
      <c r="BR46" s="121">
        <f>SUM(N46,AP46)</f>
        <v>56709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525216</v>
      </c>
      <c r="BW46" s="121">
        <f>SUM(S46,AU46)</f>
        <v>17337</v>
      </c>
      <c r="BX46" s="121">
        <f>SUM(T46,AV46)</f>
        <v>495347</v>
      </c>
      <c r="BY46" s="121">
        <f>SUM(U46,AW46)</f>
        <v>12532</v>
      </c>
      <c r="BZ46" s="121">
        <f>SUM(V46,AX46)</f>
        <v>0</v>
      </c>
      <c r="CA46" s="121">
        <f>SUM(W46,AY46)</f>
        <v>1169655</v>
      </c>
      <c r="CB46" s="121">
        <f>SUM(X46,AZ46)</f>
        <v>330861</v>
      </c>
      <c r="CC46" s="121">
        <f>SUM(Y46,BA46)</f>
        <v>752645</v>
      </c>
      <c r="CD46" s="121">
        <f>SUM(Z46,BB46)</f>
        <v>86149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17919</v>
      </c>
      <c r="CI46" s="121">
        <f>SUM(AE46,BG46)</f>
        <v>1800205</v>
      </c>
    </row>
    <row r="47" spans="1:87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+SUM(E47,J47)</f>
        <v>58698</v>
      </c>
      <c r="E47" s="121">
        <f>+SUM(F47:I47)</f>
        <v>50863</v>
      </c>
      <c r="F47" s="121">
        <v>0</v>
      </c>
      <c r="G47" s="121">
        <v>50863</v>
      </c>
      <c r="H47" s="121">
        <v>0</v>
      </c>
      <c r="I47" s="121">
        <v>0</v>
      </c>
      <c r="J47" s="121">
        <v>7835</v>
      </c>
      <c r="K47" s="121"/>
      <c r="L47" s="121">
        <f>+SUM(M47,R47,V47,W47,AC47)</f>
        <v>1916275</v>
      </c>
      <c r="M47" s="121">
        <f>+SUM(N47:Q47)</f>
        <v>114923</v>
      </c>
      <c r="N47" s="121">
        <v>107327</v>
      </c>
      <c r="O47" s="121">
        <v>0</v>
      </c>
      <c r="P47" s="121">
        <v>7596</v>
      </c>
      <c r="Q47" s="121">
        <v>0</v>
      </c>
      <c r="R47" s="121">
        <f>+SUM(S47:U47)</f>
        <v>1024088</v>
      </c>
      <c r="S47" s="121">
        <v>0</v>
      </c>
      <c r="T47" s="121">
        <v>916735</v>
      </c>
      <c r="U47" s="121">
        <v>107353</v>
      </c>
      <c r="V47" s="121">
        <v>0</v>
      </c>
      <c r="W47" s="121">
        <f>+SUM(X47:AA47)</f>
        <v>777264</v>
      </c>
      <c r="X47" s="121">
        <v>333420</v>
      </c>
      <c r="Y47" s="121">
        <v>416700</v>
      </c>
      <c r="Z47" s="121">
        <v>25553</v>
      </c>
      <c r="AA47" s="121">
        <v>1591</v>
      </c>
      <c r="AB47" s="121"/>
      <c r="AC47" s="121">
        <v>0</v>
      </c>
      <c r="AD47" s="121">
        <v>18509</v>
      </c>
      <c r="AE47" s="121">
        <f>+SUM(D47,L47,AD47)</f>
        <v>1993482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358847</v>
      </c>
      <c r="AO47" s="121">
        <f>+SUM(AP47:AS47)</f>
        <v>78607</v>
      </c>
      <c r="AP47" s="121">
        <v>50201</v>
      </c>
      <c r="AQ47" s="121">
        <v>0</v>
      </c>
      <c r="AR47" s="121">
        <v>28406</v>
      </c>
      <c r="AS47" s="121">
        <v>0</v>
      </c>
      <c r="AT47" s="121">
        <f>+SUM(AU47:AW47)</f>
        <v>203848</v>
      </c>
      <c r="AU47" s="121">
        <v>0</v>
      </c>
      <c r="AV47" s="121">
        <v>203848</v>
      </c>
      <c r="AW47" s="121">
        <v>0</v>
      </c>
      <c r="AX47" s="121">
        <v>0</v>
      </c>
      <c r="AY47" s="121">
        <f>+SUM(AZ47:BC47)</f>
        <v>76392</v>
      </c>
      <c r="AZ47" s="121">
        <v>0</v>
      </c>
      <c r="BA47" s="121">
        <v>76392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358847</v>
      </c>
      <c r="BH47" s="121">
        <f>SUM(D47,AF47)</f>
        <v>58698</v>
      </c>
      <c r="BI47" s="121">
        <f>SUM(E47,AG47)</f>
        <v>50863</v>
      </c>
      <c r="BJ47" s="121">
        <f>SUM(F47,AH47)</f>
        <v>0</v>
      </c>
      <c r="BK47" s="121">
        <f>SUM(G47,AI47)</f>
        <v>50863</v>
      </c>
      <c r="BL47" s="121">
        <f>SUM(H47,AJ47)</f>
        <v>0</v>
      </c>
      <c r="BM47" s="121">
        <f>SUM(I47,AK47)</f>
        <v>0</v>
      </c>
      <c r="BN47" s="121">
        <f>SUM(J47,AL47)</f>
        <v>7835</v>
      </c>
      <c r="BO47" s="121">
        <f>SUM(K47,AM47)</f>
        <v>0</v>
      </c>
      <c r="BP47" s="121">
        <f>SUM(L47,AN47)</f>
        <v>2275122</v>
      </c>
      <c r="BQ47" s="121">
        <f>SUM(M47,AO47)</f>
        <v>193530</v>
      </c>
      <c r="BR47" s="121">
        <f>SUM(N47,AP47)</f>
        <v>157528</v>
      </c>
      <c r="BS47" s="121">
        <f>SUM(O47,AQ47)</f>
        <v>0</v>
      </c>
      <c r="BT47" s="121">
        <f>SUM(P47,AR47)</f>
        <v>36002</v>
      </c>
      <c r="BU47" s="121">
        <f>SUM(Q47,AS47)</f>
        <v>0</v>
      </c>
      <c r="BV47" s="121">
        <f>SUM(R47,AT47)</f>
        <v>1227936</v>
      </c>
      <c r="BW47" s="121">
        <f>SUM(S47,AU47)</f>
        <v>0</v>
      </c>
      <c r="BX47" s="121">
        <f>SUM(T47,AV47)</f>
        <v>1120583</v>
      </c>
      <c r="BY47" s="121">
        <f>SUM(U47,AW47)</f>
        <v>107353</v>
      </c>
      <c r="BZ47" s="121">
        <f>SUM(V47,AX47)</f>
        <v>0</v>
      </c>
      <c r="CA47" s="121">
        <f>SUM(W47,AY47)</f>
        <v>853656</v>
      </c>
      <c r="CB47" s="121">
        <f>SUM(X47,AZ47)</f>
        <v>333420</v>
      </c>
      <c r="CC47" s="121">
        <f>SUM(Y47,BA47)</f>
        <v>493092</v>
      </c>
      <c r="CD47" s="121">
        <f>SUM(Z47,BB47)</f>
        <v>25553</v>
      </c>
      <c r="CE47" s="121">
        <f>SUM(AA47,BC47)</f>
        <v>1591</v>
      </c>
      <c r="CF47" s="121">
        <f>SUM(AB47,BD47)</f>
        <v>0</v>
      </c>
      <c r="CG47" s="121">
        <f>SUM(AC47,BE47)</f>
        <v>0</v>
      </c>
      <c r="CH47" s="121">
        <f>SUM(AD47,BF47)</f>
        <v>18509</v>
      </c>
      <c r="CI47" s="121">
        <f>SUM(AE47,BG47)</f>
        <v>2352329</v>
      </c>
    </row>
    <row r="48" spans="1:87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518507</v>
      </c>
      <c r="AO48" s="121">
        <f>+SUM(AP48:AS48)</f>
        <v>44242</v>
      </c>
      <c r="AP48" s="121">
        <v>44242</v>
      </c>
      <c r="AQ48" s="121">
        <v>0</v>
      </c>
      <c r="AR48" s="121">
        <v>0</v>
      </c>
      <c r="AS48" s="121">
        <v>0</v>
      </c>
      <c r="AT48" s="121">
        <f>+SUM(AU48:AW48)</f>
        <v>9548</v>
      </c>
      <c r="AU48" s="121">
        <v>0</v>
      </c>
      <c r="AV48" s="121">
        <v>9548</v>
      </c>
      <c r="AW48" s="121">
        <v>0</v>
      </c>
      <c r="AX48" s="121">
        <v>0</v>
      </c>
      <c r="AY48" s="121">
        <f>+SUM(AZ48:BC48)</f>
        <v>464717</v>
      </c>
      <c r="AZ48" s="121">
        <v>0</v>
      </c>
      <c r="BA48" s="121">
        <v>464717</v>
      </c>
      <c r="BB48" s="121">
        <v>0</v>
      </c>
      <c r="BC48" s="121">
        <v>0</v>
      </c>
      <c r="BD48" s="121"/>
      <c r="BE48" s="121">
        <v>0</v>
      </c>
      <c r="BF48" s="121">
        <v>15733</v>
      </c>
      <c r="BG48" s="121">
        <f>+SUM(BF48,AN48,AF48)</f>
        <v>534240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518507</v>
      </c>
      <c r="BQ48" s="121">
        <f>SUM(M48,AO48)</f>
        <v>44242</v>
      </c>
      <c r="BR48" s="121">
        <f>SUM(N48,AP48)</f>
        <v>44242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9548</v>
      </c>
      <c r="BW48" s="121">
        <f>SUM(S48,AU48)</f>
        <v>0</v>
      </c>
      <c r="BX48" s="121">
        <f>SUM(T48,AV48)</f>
        <v>9548</v>
      </c>
      <c r="BY48" s="121">
        <f>SUM(U48,AW48)</f>
        <v>0</v>
      </c>
      <c r="BZ48" s="121">
        <f>SUM(V48,AX48)</f>
        <v>0</v>
      </c>
      <c r="CA48" s="121">
        <f>SUM(W48,AY48)</f>
        <v>464717</v>
      </c>
      <c r="CB48" s="121">
        <f>SUM(X48,AZ48)</f>
        <v>0</v>
      </c>
      <c r="CC48" s="121">
        <f>SUM(Y48,BA48)</f>
        <v>464717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15733</v>
      </c>
      <c r="CI48" s="121">
        <f>SUM(AE48,BG48)</f>
        <v>534240</v>
      </c>
    </row>
    <row r="49" spans="1:87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211375</v>
      </c>
      <c r="M49" s="121">
        <f>+SUM(N49:Q49)</f>
        <v>95265</v>
      </c>
      <c r="N49" s="121">
        <v>25425</v>
      </c>
      <c r="O49" s="121">
        <v>24421</v>
      </c>
      <c r="P49" s="121">
        <v>29160</v>
      </c>
      <c r="Q49" s="121">
        <v>16259</v>
      </c>
      <c r="R49" s="121">
        <f>+SUM(S49:U49)</f>
        <v>23713</v>
      </c>
      <c r="S49" s="121">
        <v>8720</v>
      </c>
      <c r="T49" s="121">
        <v>9943</v>
      </c>
      <c r="U49" s="121">
        <v>5050</v>
      </c>
      <c r="V49" s="121">
        <v>0</v>
      </c>
      <c r="W49" s="121">
        <f>+SUM(X49:AA49)</f>
        <v>92397</v>
      </c>
      <c r="X49" s="121">
        <v>60060</v>
      </c>
      <c r="Y49" s="121">
        <v>26666</v>
      </c>
      <c r="Z49" s="121">
        <v>4131</v>
      </c>
      <c r="AA49" s="121">
        <v>1540</v>
      </c>
      <c r="AB49" s="121"/>
      <c r="AC49" s="121">
        <v>0</v>
      </c>
      <c r="AD49" s="121">
        <v>13192</v>
      </c>
      <c r="AE49" s="121">
        <f>+SUM(D49,L49,AD49)</f>
        <v>224567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211375</v>
      </c>
      <c r="BQ49" s="121">
        <f>SUM(M49,AO49)</f>
        <v>95265</v>
      </c>
      <c r="BR49" s="121">
        <f>SUM(N49,AP49)</f>
        <v>25425</v>
      </c>
      <c r="BS49" s="121">
        <f>SUM(O49,AQ49)</f>
        <v>24421</v>
      </c>
      <c r="BT49" s="121">
        <f>SUM(P49,AR49)</f>
        <v>29160</v>
      </c>
      <c r="BU49" s="121">
        <f>SUM(Q49,AS49)</f>
        <v>16259</v>
      </c>
      <c r="BV49" s="121">
        <f>SUM(R49,AT49)</f>
        <v>23713</v>
      </c>
      <c r="BW49" s="121">
        <f>SUM(S49,AU49)</f>
        <v>8720</v>
      </c>
      <c r="BX49" s="121">
        <f>SUM(T49,AV49)</f>
        <v>9943</v>
      </c>
      <c r="BY49" s="121">
        <f>SUM(U49,AW49)</f>
        <v>5050</v>
      </c>
      <c r="BZ49" s="121">
        <f>SUM(V49,AX49)</f>
        <v>0</v>
      </c>
      <c r="CA49" s="121">
        <f>SUM(W49,AY49)</f>
        <v>92397</v>
      </c>
      <c r="CB49" s="121">
        <f>SUM(X49,AZ49)</f>
        <v>60060</v>
      </c>
      <c r="CC49" s="121">
        <f>SUM(Y49,BA49)</f>
        <v>26666</v>
      </c>
      <c r="CD49" s="121">
        <f>SUM(Z49,BB49)</f>
        <v>4131</v>
      </c>
      <c r="CE49" s="121">
        <f>SUM(AA49,BC49)</f>
        <v>1540</v>
      </c>
      <c r="CF49" s="121">
        <f>SUM(AB49,BD49)</f>
        <v>0</v>
      </c>
      <c r="CG49" s="121">
        <f>SUM(AC49,BE49)</f>
        <v>0</v>
      </c>
      <c r="CH49" s="121">
        <f>SUM(AD49,BF49)</f>
        <v>13192</v>
      </c>
      <c r="CI49" s="121">
        <f>SUM(AE49,BG49)</f>
        <v>224567</v>
      </c>
    </row>
    <row r="50" spans="1:87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195878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195878</v>
      </c>
      <c r="AZ50" s="121">
        <v>0</v>
      </c>
      <c r="BA50" s="121">
        <v>195878</v>
      </c>
      <c r="BB50" s="121">
        <v>0</v>
      </c>
      <c r="BC50" s="121">
        <v>0</v>
      </c>
      <c r="BD50" s="121"/>
      <c r="BE50" s="121">
        <v>0</v>
      </c>
      <c r="BF50" s="121">
        <v>296</v>
      </c>
      <c r="BG50" s="121">
        <f>+SUM(BF50,AN50,AF50)</f>
        <v>196174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195878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195878</v>
      </c>
      <c r="CB50" s="121">
        <f>SUM(X50,AZ50)</f>
        <v>0</v>
      </c>
      <c r="CC50" s="121">
        <f>SUM(Y50,BA50)</f>
        <v>195878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296</v>
      </c>
      <c r="CI50" s="121">
        <f>SUM(AE50,BG50)</f>
        <v>196174</v>
      </c>
    </row>
    <row r="51" spans="1:87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+SUM(E51,J51)</f>
        <v>4158</v>
      </c>
      <c r="E51" s="121">
        <f>+SUM(F51:I51)</f>
        <v>4158</v>
      </c>
      <c r="F51" s="121">
        <v>0</v>
      </c>
      <c r="G51" s="121">
        <v>0</v>
      </c>
      <c r="H51" s="121">
        <v>4158</v>
      </c>
      <c r="I51" s="121">
        <v>0</v>
      </c>
      <c r="J51" s="121">
        <v>0</v>
      </c>
      <c r="K51" s="121"/>
      <c r="L51" s="121">
        <f>+SUM(M51,R51,V51,W51,AC51)</f>
        <v>745424</v>
      </c>
      <c r="M51" s="121">
        <f>+SUM(N51:Q51)</f>
        <v>47918</v>
      </c>
      <c r="N51" s="121">
        <v>47918</v>
      </c>
      <c r="O51" s="121">
        <v>0</v>
      </c>
      <c r="P51" s="121">
        <v>0</v>
      </c>
      <c r="Q51" s="121">
        <v>0</v>
      </c>
      <c r="R51" s="121">
        <f>+SUM(S51:U51)</f>
        <v>253103</v>
      </c>
      <c r="S51" s="121">
        <v>99</v>
      </c>
      <c r="T51" s="121">
        <v>220843</v>
      </c>
      <c r="U51" s="121">
        <v>32161</v>
      </c>
      <c r="V51" s="121">
        <v>0</v>
      </c>
      <c r="W51" s="121">
        <f>+SUM(X51:AA51)</f>
        <v>444403</v>
      </c>
      <c r="X51" s="121">
        <v>158355</v>
      </c>
      <c r="Y51" s="121">
        <v>210430</v>
      </c>
      <c r="Z51" s="121">
        <v>75618</v>
      </c>
      <c r="AA51" s="121">
        <v>0</v>
      </c>
      <c r="AB51" s="121"/>
      <c r="AC51" s="121">
        <v>0</v>
      </c>
      <c r="AD51" s="121">
        <v>12511</v>
      </c>
      <c r="AE51" s="121">
        <f>+SUM(D51,L51,AD51)</f>
        <v>762093</v>
      </c>
      <c r="AF51" s="121">
        <f>+SUM(AG51,AL51)</f>
        <v>11330</v>
      </c>
      <c r="AG51" s="121">
        <f>+SUM(AH51:AK51)</f>
        <v>11330</v>
      </c>
      <c r="AH51" s="121">
        <v>0</v>
      </c>
      <c r="AI51" s="121">
        <v>11330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202858</v>
      </c>
      <c r="AO51" s="121">
        <f>+SUM(AP51:AS51)</f>
        <v>18061</v>
      </c>
      <c r="AP51" s="121">
        <v>18061</v>
      </c>
      <c r="AQ51" s="121">
        <v>0</v>
      </c>
      <c r="AR51" s="121">
        <v>0</v>
      </c>
      <c r="AS51" s="121">
        <v>0</v>
      </c>
      <c r="AT51" s="121">
        <f>+SUM(AU51:AW51)</f>
        <v>88750</v>
      </c>
      <c r="AU51" s="121">
        <v>0</v>
      </c>
      <c r="AV51" s="121">
        <v>88750</v>
      </c>
      <c r="AW51" s="121">
        <v>0</v>
      </c>
      <c r="AX51" s="121">
        <v>0</v>
      </c>
      <c r="AY51" s="121">
        <f>+SUM(AZ51:BC51)</f>
        <v>96047</v>
      </c>
      <c r="AZ51" s="121">
        <v>43444</v>
      </c>
      <c r="BA51" s="121">
        <v>52603</v>
      </c>
      <c r="BB51" s="121">
        <v>0</v>
      </c>
      <c r="BC51" s="121">
        <v>0</v>
      </c>
      <c r="BD51" s="121"/>
      <c r="BE51" s="121">
        <v>0</v>
      </c>
      <c r="BF51" s="121">
        <v>2469</v>
      </c>
      <c r="BG51" s="121">
        <f>+SUM(BF51,AN51,AF51)</f>
        <v>216657</v>
      </c>
      <c r="BH51" s="121">
        <f>SUM(D51,AF51)</f>
        <v>15488</v>
      </c>
      <c r="BI51" s="121">
        <f>SUM(E51,AG51)</f>
        <v>15488</v>
      </c>
      <c r="BJ51" s="121">
        <f>SUM(F51,AH51)</f>
        <v>0</v>
      </c>
      <c r="BK51" s="121">
        <f>SUM(G51,AI51)</f>
        <v>11330</v>
      </c>
      <c r="BL51" s="121">
        <f>SUM(H51,AJ51)</f>
        <v>4158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948282</v>
      </c>
      <c r="BQ51" s="121">
        <f>SUM(M51,AO51)</f>
        <v>65979</v>
      </c>
      <c r="BR51" s="121">
        <f>SUM(N51,AP51)</f>
        <v>65979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341853</v>
      </c>
      <c r="BW51" s="121">
        <f>SUM(S51,AU51)</f>
        <v>99</v>
      </c>
      <c r="BX51" s="121">
        <f>SUM(T51,AV51)</f>
        <v>309593</v>
      </c>
      <c r="BY51" s="121">
        <f>SUM(U51,AW51)</f>
        <v>32161</v>
      </c>
      <c r="BZ51" s="121">
        <f>SUM(V51,AX51)</f>
        <v>0</v>
      </c>
      <c r="CA51" s="121">
        <f>SUM(W51,AY51)</f>
        <v>540450</v>
      </c>
      <c r="CB51" s="121">
        <f>SUM(X51,AZ51)</f>
        <v>201799</v>
      </c>
      <c r="CC51" s="121">
        <f>SUM(Y51,BA51)</f>
        <v>263033</v>
      </c>
      <c r="CD51" s="121">
        <f>SUM(Z51,BB51)</f>
        <v>75618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14980</v>
      </c>
      <c r="CI51" s="121">
        <f>SUM(AE51,BG51)</f>
        <v>978750</v>
      </c>
    </row>
    <row r="52" spans="1:87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595036</v>
      </c>
      <c r="M52" s="121">
        <f>+SUM(N52:Q52)</f>
        <v>102899</v>
      </c>
      <c r="N52" s="121">
        <v>102899</v>
      </c>
      <c r="O52" s="121">
        <v>0</v>
      </c>
      <c r="P52" s="121">
        <v>0</v>
      </c>
      <c r="Q52" s="121">
        <v>0</v>
      </c>
      <c r="R52" s="121">
        <f>+SUM(S52:U52)</f>
        <v>355827</v>
      </c>
      <c r="S52" s="121">
        <v>0</v>
      </c>
      <c r="T52" s="121">
        <v>324818</v>
      </c>
      <c r="U52" s="121">
        <v>31009</v>
      </c>
      <c r="V52" s="121">
        <v>0</v>
      </c>
      <c r="W52" s="121">
        <f>+SUM(X52:AA52)</f>
        <v>136310</v>
      </c>
      <c r="X52" s="121">
        <v>0</v>
      </c>
      <c r="Y52" s="121">
        <v>131601</v>
      </c>
      <c r="Z52" s="121">
        <v>4709</v>
      </c>
      <c r="AA52" s="121">
        <v>0</v>
      </c>
      <c r="AB52" s="121"/>
      <c r="AC52" s="121">
        <v>0</v>
      </c>
      <c r="AD52" s="121">
        <v>435</v>
      </c>
      <c r="AE52" s="121">
        <f>+SUM(D52,L52,AD52)</f>
        <v>595471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347249</v>
      </c>
      <c r="AO52" s="121">
        <f>+SUM(AP52:AS52)</f>
        <v>49524</v>
      </c>
      <c r="AP52" s="121">
        <v>49524</v>
      </c>
      <c r="AQ52" s="121">
        <v>0</v>
      </c>
      <c r="AR52" s="121">
        <v>0</v>
      </c>
      <c r="AS52" s="121">
        <v>0</v>
      </c>
      <c r="AT52" s="121">
        <f>+SUM(AU52:AW52)</f>
        <v>231503</v>
      </c>
      <c r="AU52" s="121">
        <v>0</v>
      </c>
      <c r="AV52" s="121">
        <v>230730</v>
      </c>
      <c r="AW52" s="121">
        <v>773</v>
      </c>
      <c r="AX52" s="121">
        <v>0</v>
      </c>
      <c r="AY52" s="121">
        <f>+SUM(AZ52:BC52)</f>
        <v>66222</v>
      </c>
      <c r="AZ52" s="121">
        <v>0</v>
      </c>
      <c r="BA52" s="121">
        <v>66105</v>
      </c>
      <c r="BB52" s="121">
        <v>117</v>
      </c>
      <c r="BC52" s="121">
        <v>0</v>
      </c>
      <c r="BD52" s="121"/>
      <c r="BE52" s="121">
        <v>0</v>
      </c>
      <c r="BF52" s="121">
        <v>285</v>
      </c>
      <c r="BG52" s="121">
        <f>+SUM(BF52,AN52,AF52)</f>
        <v>347534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942285</v>
      </c>
      <c r="BQ52" s="121">
        <f>SUM(M52,AO52)</f>
        <v>152423</v>
      </c>
      <c r="BR52" s="121">
        <f>SUM(N52,AP52)</f>
        <v>152423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587330</v>
      </c>
      <c r="BW52" s="121">
        <f>SUM(S52,AU52)</f>
        <v>0</v>
      </c>
      <c r="BX52" s="121">
        <f>SUM(T52,AV52)</f>
        <v>555548</v>
      </c>
      <c r="BY52" s="121">
        <f>SUM(U52,AW52)</f>
        <v>31782</v>
      </c>
      <c r="BZ52" s="121">
        <f>SUM(V52,AX52)</f>
        <v>0</v>
      </c>
      <c r="CA52" s="121">
        <f>SUM(W52,AY52)</f>
        <v>202532</v>
      </c>
      <c r="CB52" s="121">
        <f>SUM(X52,AZ52)</f>
        <v>0</v>
      </c>
      <c r="CC52" s="121">
        <f>SUM(Y52,BA52)</f>
        <v>197706</v>
      </c>
      <c r="CD52" s="121">
        <f>SUM(Z52,BB52)</f>
        <v>4826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720</v>
      </c>
      <c r="CI52" s="121">
        <f>SUM(AE52,BG52)</f>
        <v>943005</v>
      </c>
    </row>
    <row r="53" spans="1:87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171265</v>
      </c>
      <c r="AO53" s="121">
        <f>+SUM(AP53:AS53)</f>
        <v>23221</v>
      </c>
      <c r="AP53" s="121">
        <v>23221</v>
      </c>
      <c r="AQ53" s="121">
        <v>0</v>
      </c>
      <c r="AR53" s="121">
        <v>0</v>
      </c>
      <c r="AS53" s="121">
        <v>0</v>
      </c>
      <c r="AT53" s="121">
        <f>+SUM(AU53:AW53)</f>
        <v>23027</v>
      </c>
      <c r="AU53" s="121">
        <v>0</v>
      </c>
      <c r="AV53" s="121">
        <v>23027</v>
      </c>
      <c r="AW53" s="121">
        <v>0</v>
      </c>
      <c r="AX53" s="121">
        <v>0</v>
      </c>
      <c r="AY53" s="121">
        <f>+SUM(AZ53:BC53)</f>
        <v>125017</v>
      </c>
      <c r="AZ53" s="121">
        <v>0</v>
      </c>
      <c r="BA53" s="121">
        <v>125017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171265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171265</v>
      </c>
      <c r="BQ53" s="121">
        <f>SUM(M53,AO53)</f>
        <v>23221</v>
      </c>
      <c r="BR53" s="121">
        <f>SUM(N53,AP53)</f>
        <v>23221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23027</v>
      </c>
      <c r="BW53" s="121">
        <f>SUM(S53,AU53)</f>
        <v>0</v>
      </c>
      <c r="BX53" s="121">
        <f>SUM(T53,AV53)</f>
        <v>23027</v>
      </c>
      <c r="BY53" s="121">
        <f>SUM(U53,AW53)</f>
        <v>0</v>
      </c>
      <c r="BZ53" s="121">
        <f>SUM(V53,AX53)</f>
        <v>0</v>
      </c>
      <c r="CA53" s="121">
        <f>SUM(W53,AY53)</f>
        <v>125017</v>
      </c>
      <c r="CB53" s="121">
        <f>SUM(X53,AZ53)</f>
        <v>0</v>
      </c>
      <c r="CC53" s="121">
        <f>SUM(Y53,BA53)</f>
        <v>125017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171265</v>
      </c>
    </row>
    <row r="54" spans="1:87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+SUM(E54,J54)</f>
        <v>15515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15515</v>
      </c>
      <c r="K54" s="121"/>
      <c r="L54" s="121">
        <f>+SUM(M54,R54,V54,W54,AC54)</f>
        <v>370682</v>
      </c>
      <c r="M54" s="121">
        <f>+SUM(N54:Q54)</f>
        <v>58749</v>
      </c>
      <c r="N54" s="121">
        <v>58749</v>
      </c>
      <c r="O54" s="121">
        <v>0</v>
      </c>
      <c r="P54" s="121">
        <v>0</v>
      </c>
      <c r="Q54" s="121">
        <v>0</v>
      </c>
      <c r="R54" s="121">
        <f>+SUM(S54:U54)</f>
        <v>12622</v>
      </c>
      <c r="S54" s="121">
        <v>12622</v>
      </c>
      <c r="T54" s="121">
        <v>0</v>
      </c>
      <c r="U54" s="121">
        <v>0</v>
      </c>
      <c r="V54" s="121">
        <v>0</v>
      </c>
      <c r="W54" s="121">
        <f>+SUM(X54:AA54)</f>
        <v>299311</v>
      </c>
      <c r="X54" s="121">
        <v>52137</v>
      </c>
      <c r="Y54" s="121">
        <v>245606</v>
      </c>
      <c r="Z54" s="121">
        <v>0</v>
      </c>
      <c r="AA54" s="121">
        <v>1568</v>
      </c>
      <c r="AB54" s="121"/>
      <c r="AC54" s="121">
        <v>0</v>
      </c>
      <c r="AD54" s="121">
        <v>173652</v>
      </c>
      <c r="AE54" s="121">
        <f>+SUM(D54,L54,AD54)</f>
        <v>559849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15515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15515</v>
      </c>
      <c r="BO54" s="121">
        <f>SUM(K54,AM54)</f>
        <v>0</v>
      </c>
      <c r="BP54" s="121">
        <f>SUM(L54,AN54)</f>
        <v>370682</v>
      </c>
      <c r="BQ54" s="121">
        <f>SUM(M54,AO54)</f>
        <v>58749</v>
      </c>
      <c r="BR54" s="121">
        <f>SUM(N54,AP54)</f>
        <v>58749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12622</v>
      </c>
      <c r="BW54" s="121">
        <f>SUM(S54,AU54)</f>
        <v>12622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299311</v>
      </c>
      <c r="CB54" s="121">
        <f>SUM(X54,AZ54)</f>
        <v>52137</v>
      </c>
      <c r="CC54" s="121">
        <f>SUM(Y54,BA54)</f>
        <v>245606</v>
      </c>
      <c r="CD54" s="121">
        <f>SUM(Z54,BB54)</f>
        <v>0</v>
      </c>
      <c r="CE54" s="121">
        <f>SUM(AA54,BC54)</f>
        <v>1568</v>
      </c>
      <c r="CF54" s="121">
        <f>SUM(AB54,BD54)</f>
        <v>0</v>
      </c>
      <c r="CG54" s="121">
        <f>SUM(AC54,BE54)</f>
        <v>0</v>
      </c>
      <c r="CH54" s="121">
        <f>SUM(AD54,BF54)</f>
        <v>173652</v>
      </c>
      <c r="CI54" s="121">
        <f>SUM(AE54,BG54)</f>
        <v>559849</v>
      </c>
    </row>
    <row r="55" spans="1:87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973767</v>
      </c>
      <c r="M55" s="121">
        <f>+SUM(N55:Q55)</f>
        <v>39085</v>
      </c>
      <c r="N55" s="121">
        <v>39085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934682</v>
      </c>
      <c r="X55" s="121">
        <v>62310</v>
      </c>
      <c r="Y55" s="121">
        <v>861223</v>
      </c>
      <c r="Z55" s="121">
        <v>0</v>
      </c>
      <c r="AA55" s="121">
        <v>11149</v>
      </c>
      <c r="AB55" s="121"/>
      <c r="AC55" s="121">
        <v>0</v>
      </c>
      <c r="AD55" s="121">
        <v>0</v>
      </c>
      <c r="AE55" s="121">
        <f>+SUM(D55,L55,AD55)</f>
        <v>973767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973767</v>
      </c>
      <c r="BQ55" s="121">
        <f>SUM(M55,AO55)</f>
        <v>39085</v>
      </c>
      <c r="BR55" s="121">
        <f>SUM(N55,AP55)</f>
        <v>39085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934682</v>
      </c>
      <c r="CB55" s="121">
        <f>SUM(X55,AZ55)</f>
        <v>62310</v>
      </c>
      <c r="CC55" s="121">
        <f>SUM(Y55,BA55)</f>
        <v>861223</v>
      </c>
      <c r="CD55" s="121">
        <f>SUM(Z55,BB55)</f>
        <v>0</v>
      </c>
      <c r="CE55" s="121">
        <f>SUM(AA55,BC55)</f>
        <v>11149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973767</v>
      </c>
    </row>
    <row r="56" spans="1:87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1257819</v>
      </c>
      <c r="M56" s="121">
        <f>+SUM(N56:Q56)</f>
        <v>51747</v>
      </c>
      <c r="N56" s="121">
        <v>51747</v>
      </c>
      <c r="O56" s="121">
        <v>0</v>
      </c>
      <c r="P56" s="121">
        <v>0</v>
      </c>
      <c r="Q56" s="121">
        <v>0</v>
      </c>
      <c r="R56" s="121">
        <f>+SUM(S56:U56)</f>
        <v>561</v>
      </c>
      <c r="S56" s="121">
        <v>0</v>
      </c>
      <c r="T56" s="121">
        <v>561</v>
      </c>
      <c r="U56" s="121">
        <v>0</v>
      </c>
      <c r="V56" s="121">
        <v>0</v>
      </c>
      <c r="W56" s="121">
        <f>+SUM(X56:AA56)</f>
        <v>1196931</v>
      </c>
      <c r="X56" s="121">
        <v>97591</v>
      </c>
      <c r="Y56" s="121">
        <v>1065449</v>
      </c>
      <c r="Z56" s="121">
        <v>33547</v>
      </c>
      <c r="AA56" s="121">
        <v>344</v>
      </c>
      <c r="AB56" s="121"/>
      <c r="AC56" s="121">
        <v>8580</v>
      </c>
      <c r="AD56" s="121">
        <v>67915</v>
      </c>
      <c r="AE56" s="121">
        <f>+SUM(D56,L56,AD56)</f>
        <v>1325734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1257819</v>
      </c>
      <c r="BQ56" s="121">
        <f>SUM(M56,AO56)</f>
        <v>51747</v>
      </c>
      <c r="BR56" s="121">
        <f>SUM(N56,AP56)</f>
        <v>51747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561</v>
      </c>
      <c r="BW56" s="121">
        <f>SUM(S56,AU56)</f>
        <v>0</v>
      </c>
      <c r="BX56" s="121">
        <f>SUM(T56,AV56)</f>
        <v>561</v>
      </c>
      <c r="BY56" s="121">
        <f>SUM(U56,AW56)</f>
        <v>0</v>
      </c>
      <c r="BZ56" s="121">
        <f>SUM(V56,AX56)</f>
        <v>0</v>
      </c>
      <c r="CA56" s="121">
        <f>SUM(W56,AY56)</f>
        <v>1196931</v>
      </c>
      <c r="CB56" s="121">
        <f>SUM(X56,AZ56)</f>
        <v>97591</v>
      </c>
      <c r="CC56" s="121">
        <f>SUM(Y56,BA56)</f>
        <v>1065449</v>
      </c>
      <c r="CD56" s="121">
        <f>SUM(Z56,BB56)</f>
        <v>33547</v>
      </c>
      <c r="CE56" s="121">
        <f>SUM(AA56,BC56)</f>
        <v>344</v>
      </c>
      <c r="CF56" s="121">
        <f>SUM(AB56,BD56)</f>
        <v>0</v>
      </c>
      <c r="CG56" s="121">
        <f>SUM(AC56,BE56)</f>
        <v>8580</v>
      </c>
      <c r="CH56" s="121">
        <f>SUM(AD56,BF56)</f>
        <v>67915</v>
      </c>
      <c r="CI56" s="121">
        <f>SUM(AE56,BG56)</f>
        <v>1325734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279</v>
      </c>
      <c r="D7" s="140">
        <f>SUM(L7,T7,AB7,AJ7,AR7,AZ7)</f>
        <v>81592</v>
      </c>
      <c r="E7" s="140">
        <f>SUM(M7,U7,AC7,AK7,AS7,BA7)</f>
        <v>7785194</v>
      </c>
      <c r="F7" s="140">
        <f>SUM(D7:E7)</f>
        <v>7866786</v>
      </c>
      <c r="G7" s="140">
        <f>SUM(O7,W7,AE7,AM7,AU7,BC7)</f>
        <v>2258985</v>
      </c>
      <c r="H7" s="140">
        <f>SUM(P7,X7,AF7,AN7,AV7,BD7)</f>
        <v>2662175</v>
      </c>
      <c r="I7" s="140">
        <f>SUM(G7:H7)</f>
        <v>4921160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40404</v>
      </c>
      <c r="M7" s="140">
        <f>SUM(M$8:M$207)</f>
        <v>5247130</v>
      </c>
      <c r="N7" s="140">
        <f>IF(AND(L7&lt;&gt;"",M7&lt;&gt;""),SUM(L7:M7),"")</f>
        <v>5287534</v>
      </c>
      <c r="O7" s="140">
        <f>SUM(O$8:O$207)</f>
        <v>2258985</v>
      </c>
      <c r="P7" s="140">
        <f>SUM(P$8:P$207)</f>
        <v>2033469</v>
      </c>
      <c r="Q7" s="140">
        <f>IF(AND(O7&lt;&gt;"",P7&lt;&gt;""),SUM(O7:P7),"")</f>
        <v>4292454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41188</v>
      </c>
      <c r="U7" s="140">
        <f>SUM(U$8:U$207)</f>
        <v>1650962</v>
      </c>
      <c r="V7" s="140">
        <f>IF(AND(T7&lt;&gt;"",U7&lt;&gt;""),SUM(T7:U7),"")</f>
        <v>1692150</v>
      </c>
      <c r="W7" s="140">
        <f>SUM(W$8:W$207)</f>
        <v>0</v>
      </c>
      <c r="X7" s="140">
        <f>SUM(X$8:X$207)</f>
        <v>361247</v>
      </c>
      <c r="Y7" s="140">
        <f>IF(AND(W7&lt;&gt;"",X7&lt;&gt;""),SUM(W7:X7),"")</f>
        <v>361247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887102</v>
      </c>
      <c r="AD7" s="140">
        <f>IF(AND(AB7&lt;&gt;"",AC7&lt;&gt;""),SUM(AB7:AC7),"")</f>
        <v>887102</v>
      </c>
      <c r="AE7" s="140">
        <f>SUM(AE$8:AE$207)</f>
        <v>0</v>
      </c>
      <c r="AF7" s="140">
        <f>SUM(AF$8:AF$207)</f>
        <v>15206</v>
      </c>
      <c r="AG7" s="140">
        <f>IF(AND(AE7&lt;&gt;"",AF7&lt;&gt;""),SUM(AE7:AF7),"")</f>
        <v>15206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252253</v>
      </c>
      <c r="AO7" s="140">
        <f>IF(AND(AM7&lt;&gt;"",AN7&lt;&gt;""),SUM(AM7:AN7),"")</f>
        <v>252253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748552</v>
      </c>
      <c r="F8" s="121">
        <f>SUM(D8:E8)</f>
        <v>748552</v>
      </c>
      <c r="G8" s="121">
        <f>SUM(O8,W8,AE8,AM8,AU8,BC8)</f>
        <v>0</v>
      </c>
      <c r="H8" s="121">
        <f>SUM(P8,X8,AF8,AN8,AV8,BD8)</f>
        <v>296097</v>
      </c>
      <c r="I8" s="121">
        <f>SUM(G8:H8)</f>
        <v>296097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43844</v>
      </c>
      <c r="Q8" s="121">
        <f>IF(AND(O8&lt;&gt;"",P8&lt;&gt;""),SUM(O8:P8),"")</f>
        <v>43844</v>
      </c>
      <c r="R8" s="120" t="s">
        <v>329</v>
      </c>
      <c r="S8" s="119" t="s">
        <v>330</v>
      </c>
      <c r="T8" s="121">
        <v>0</v>
      </c>
      <c r="U8" s="121">
        <v>135730</v>
      </c>
      <c r="V8" s="121">
        <f>IF(AND(T8&lt;&gt;"",U8&lt;&gt;""),SUM(T8:U8),"")</f>
        <v>135730</v>
      </c>
      <c r="W8" s="121">
        <v>0</v>
      </c>
      <c r="X8" s="121">
        <v>0</v>
      </c>
      <c r="Y8" s="121">
        <f>IF(AND(W8&lt;&gt;"",X8&lt;&gt;""),SUM(W8:X8),"")</f>
        <v>0</v>
      </c>
      <c r="Z8" s="120" t="s">
        <v>331</v>
      </c>
      <c r="AA8" s="119" t="s">
        <v>332</v>
      </c>
      <c r="AB8" s="121">
        <v>0</v>
      </c>
      <c r="AC8" s="121">
        <v>612822</v>
      </c>
      <c r="AD8" s="121">
        <f>IF(AND(AB8&lt;&gt;"",AC8&lt;&gt;""),SUM(AB8:AC8),"")</f>
        <v>612822</v>
      </c>
      <c r="AE8" s="121">
        <v>0</v>
      </c>
      <c r="AF8" s="121">
        <v>0</v>
      </c>
      <c r="AG8" s="121">
        <f>IF(AND(AE8&lt;&gt;"",AF8&lt;&gt;""),SUM(AE8:AF8),"")</f>
        <v>0</v>
      </c>
      <c r="AH8" s="120" t="s">
        <v>333</v>
      </c>
      <c r="AI8" s="119" t="s">
        <v>334</v>
      </c>
      <c r="AJ8" s="121">
        <v>0</v>
      </c>
      <c r="AK8" s="121">
        <v>0</v>
      </c>
      <c r="AL8" s="121">
        <f>IF(AND(AJ8&lt;&gt;"",AK8&lt;&gt;""),SUM(AJ8:AK8),"")</f>
        <v>0</v>
      </c>
      <c r="AM8" s="121">
        <v>0</v>
      </c>
      <c r="AN8" s="121">
        <v>252253</v>
      </c>
      <c r="AO8" s="121">
        <f>IF(AND(AM8&lt;&gt;"",AN8&lt;&gt;""),SUM(AM8:AN8),"")</f>
        <v>252253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SUM(L9,T9,AB9,AJ9,AR9,AZ9)</f>
        <v>3071</v>
      </c>
      <c r="E9" s="121">
        <f>SUM(M9,U9,AC9,AK9,AS9,BA9)</f>
        <v>317960</v>
      </c>
      <c r="F9" s="121">
        <f>SUM(D9:E9)</f>
        <v>321031</v>
      </c>
      <c r="G9" s="121">
        <f>SUM(O9,W9,AE9,AM9,AU9,BC9)</f>
        <v>6341</v>
      </c>
      <c r="H9" s="121">
        <f>SUM(P9,X9,AF9,AN9,AV9,BD9)</f>
        <v>105019</v>
      </c>
      <c r="I9" s="121">
        <f>SUM(G9:H9)</f>
        <v>111360</v>
      </c>
      <c r="J9" s="120" t="s">
        <v>337</v>
      </c>
      <c r="K9" s="119" t="s">
        <v>338</v>
      </c>
      <c r="L9" s="121">
        <v>3071</v>
      </c>
      <c r="M9" s="121">
        <v>317960</v>
      </c>
      <c r="N9" s="121">
        <f>IF(AND(L9&lt;&gt;"",M9&lt;&gt;""),SUM(L9:M9),"")</f>
        <v>321031</v>
      </c>
      <c r="O9" s="121">
        <v>6341</v>
      </c>
      <c r="P9" s="121">
        <v>105019</v>
      </c>
      <c r="Q9" s="121">
        <f>IF(AND(O9&lt;&gt;"",P9&lt;&gt;""),SUM(O9:P9),"")</f>
        <v>111360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SUM(L10,T10,AB10,AJ10,AR10,AZ10)</f>
        <v>13342</v>
      </c>
      <c r="E10" s="121">
        <f>SUM(M10,U10,AC10,AK10,AS10,BA10)</f>
        <v>433697</v>
      </c>
      <c r="F10" s="121">
        <f>SUM(D10:E10)</f>
        <v>447039</v>
      </c>
      <c r="G10" s="121">
        <f>SUM(O10,W10,AE10,AM10,AU10,BC10)</f>
        <v>0</v>
      </c>
      <c r="H10" s="121">
        <f>SUM(P10,X10,AF10,AN10,AV10,BD10)</f>
        <v>95156</v>
      </c>
      <c r="I10" s="121">
        <f>SUM(G10:H10)</f>
        <v>95156</v>
      </c>
      <c r="J10" s="120" t="s">
        <v>341</v>
      </c>
      <c r="K10" s="119" t="s">
        <v>342</v>
      </c>
      <c r="L10" s="121">
        <v>13342</v>
      </c>
      <c r="M10" s="121">
        <v>159417</v>
      </c>
      <c r="N10" s="121">
        <f>IF(AND(L10&lt;&gt;"",M10&lt;&gt;""),SUM(L10:M10),"")</f>
        <v>172759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343</v>
      </c>
      <c r="S10" s="119" t="s">
        <v>344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95156</v>
      </c>
      <c r="Y10" s="121">
        <f>IF(AND(W10&lt;&gt;"",X10&lt;&gt;""),SUM(W10:X10),"")</f>
        <v>95156</v>
      </c>
      <c r="Z10" s="120" t="s">
        <v>345</v>
      </c>
      <c r="AA10" s="119" t="s">
        <v>346</v>
      </c>
      <c r="AB10" s="121">
        <v>0</v>
      </c>
      <c r="AC10" s="121">
        <v>274280</v>
      </c>
      <c r="AD10" s="121">
        <f>IF(AND(AB10&lt;&gt;"",AC10&lt;&gt;""),SUM(AB10:AC10),"")</f>
        <v>274280</v>
      </c>
      <c r="AE10" s="121">
        <v>0</v>
      </c>
      <c r="AF10" s="121">
        <v>0</v>
      </c>
      <c r="AG10" s="121">
        <f>IF(AND(AE10&lt;&gt;"",AF10&lt;&gt;""),SUM(AE10:AF10),"")</f>
        <v>0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SUM(L11,T11,AB11,AJ11,AR11,AZ11)</f>
        <v>41188</v>
      </c>
      <c r="E11" s="121">
        <f>SUM(M11,U11,AC11,AK11,AS11,BA11)</f>
        <v>20553</v>
      </c>
      <c r="F11" s="121">
        <f>SUM(D11:E11)</f>
        <v>61741</v>
      </c>
      <c r="G11" s="121">
        <f>SUM(O11,W11,AE11,AM11,AU11,BC11)</f>
        <v>0</v>
      </c>
      <c r="H11" s="121">
        <f>SUM(P11,X11,AF11,AN11,AV11,BD11)</f>
        <v>160376</v>
      </c>
      <c r="I11" s="121">
        <f>SUM(G11:H11)</f>
        <v>160376</v>
      </c>
      <c r="J11" s="120" t="s">
        <v>349</v>
      </c>
      <c r="K11" s="119" t="s">
        <v>350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160376</v>
      </c>
      <c r="Q11" s="121">
        <f>IF(AND(O11&lt;&gt;"",P11&lt;&gt;""),SUM(O11:P11),"")</f>
        <v>160376</v>
      </c>
      <c r="R11" s="120" t="s">
        <v>351</v>
      </c>
      <c r="S11" s="119" t="s">
        <v>352</v>
      </c>
      <c r="T11" s="121">
        <v>41188</v>
      </c>
      <c r="U11" s="121">
        <v>20553</v>
      </c>
      <c r="V11" s="121">
        <f>IF(AND(T11&lt;&gt;"",U11&lt;&gt;""),SUM(T11:U11),"")</f>
        <v>61741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SUM(L12,T12,AB12,AJ12,AR12,AZ12)</f>
        <v>0</v>
      </c>
      <c r="E12" s="121">
        <f>SUM(M12,U12,AC12,AK12,AS12,BA12)</f>
        <v>56702</v>
      </c>
      <c r="F12" s="121">
        <f>SUM(D12:E12)</f>
        <v>56702</v>
      </c>
      <c r="G12" s="121">
        <f>SUM(O12,W12,AE12,AM12,AU12,BC12)</f>
        <v>0</v>
      </c>
      <c r="H12" s="121">
        <f>SUM(P12,X12,AF12,AN12,AV12,BD12)</f>
        <v>128599</v>
      </c>
      <c r="I12" s="121">
        <f>SUM(G12:H12)</f>
        <v>128599</v>
      </c>
      <c r="J12" s="120" t="s">
        <v>349</v>
      </c>
      <c r="K12" s="119" t="s">
        <v>350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128599</v>
      </c>
      <c r="Q12" s="121">
        <f>IF(AND(O12&lt;&gt;"",P12&lt;&gt;""),SUM(O12:P12),"")</f>
        <v>128599</v>
      </c>
      <c r="R12" s="120" t="s">
        <v>351</v>
      </c>
      <c r="S12" s="119" t="s">
        <v>352</v>
      </c>
      <c r="T12" s="121">
        <v>0</v>
      </c>
      <c r="U12" s="121">
        <v>56702</v>
      </c>
      <c r="V12" s="121">
        <f>IF(AND(T12&lt;&gt;"",U12&lt;&gt;""),SUM(T12:U12),"")</f>
        <v>56702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SUM(L13,T13,AB13,AJ13,AR13,AZ13)</f>
        <v>0</v>
      </c>
      <c r="E13" s="121">
        <f>SUM(M13,U13,AC13,AK13,AS13,BA13)</f>
        <v>366584</v>
      </c>
      <c r="F13" s="121">
        <f>SUM(D13:E13)</f>
        <v>366584</v>
      </c>
      <c r="G13" s="121">
        <f>SUM(O13,W13,AE13,AM13,AU13,BC13)</f>
        <v>1421641</v>
      </c>
      <c r="H13" s="121">
        <f>SUM(P13,X13,AF13,AN13,AV13,BD13)</f>
        <v>121203</v>
      </c>
      <c r="I13" s="121">
        <f>SUM(G13:H13)</f>
        <v>1542844</v>
      </c>
      <c r="J13" s="120" t="s">
        <v>357</v>
      </c>
      <c r="K13" s="119" t="s">
        <v>358</v>
      </c>
      <c r="L13" s="121">
        <v>0</v>
      </c>
      <c r="M13" s="121">
        <v>366584</v>
      </c>
      <c r="N13" s="121">
        <f>IF(AND(L13&lt;&gt;"",M13&lt;&gt;""),SUM(L13:M13),"")</f>
        <v>366584</v>
      </c>
      <c r="O13" s="121">
        <v>1421641</v>
      </c>
      <c r="P13" s="121">
        <v>121203</v>
      </c>
      <c r="Q13" s="121">
        <f>IF(AND(O13&lt;&gt;"",P13&lt;&gt;""),SUM(O13:P13),"")</f>
        <v>1542844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SUM(L14,T14,AB14,AJ14,AR14,AZ14)</f>
        <v>16791</v>
      </c>
      <c r="E14" s="121">
        <f>SUM(M14,U14,AC14,AK14,AS14,BA14)</f>
        <v>71722</v>
      </c>
      <c r="F14" s="121">
        <f>SUM(D14:E14)</f>
        <v>88513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351</v>
      </c>
      <c r="K14" s="119" t="s">
        <v>352</v>
      </c>
      <c r="L14" s="121">
        <v>16791</v>
      </c>
      <c r="M14" s="121">
        <v>71722</v>
      </c>
      <c r="N14" s="121">
        <f>IF(AND(L14&lt;&gt;"",M14&lt;&gt;""),SUM(L14:M14),"")</f>
        <v>88513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SUM(L15,T15,AB15,AJ15,AR15,AZ15)</f>
        <v>0</v>
      </c>
      <c r="E15" s="121">
        <f>SUM(M15,U15,AC15,AK15,AS15,BA15)</f>
        <v>1579403</v>
      </c>
      <c r="F15" s="121">
        <f>SUM(D15:E15)</f>
        <v>1579403</v>
      </c>
      <c r="G15" s="121">
        <f>SUM(O15,W15,AE15,AM15,AU15,BC15)</f>
        <v>0</v>
      </c>
      <c r="H15" s="121">
        <f>SUM(P15,X15,AF15,AN15,AV15,BD15)</f>
        <v>308137</v>
      </c>
      <c r="I15" s="121">
        <f>SUM(G15:H15)</f>
        <v>308137</v>
      </c>
      <c r="J15" s="120" t="s">
        <v>363</v>
      </c>
      <c r="K15" s="119" t="s">
        <v>364</v>
      </c>
      <c r="L15" s="121">
        <v>0</v>
      </c>
      <c r="M15" s="121">
        <v>1579403</v>
      </c>
      <c r="N15" s="121">
        <f>IF(AND(L15&lt;&gt;"",M15&lt;&gt;""),SUM(L15:M15),"")</f>
        <v>1579403</v>
      </c>
      <c r="O15" s="121">
        <v>0</v>
      </c>
      <c r="P15" s="121">
        <v>308137</v>
      </c>
      <c r="Q15" s="121">
        <f>IF(AND(O15&lt;&gt;"",P15&lt;&gt;""),SUM(O15:P15),"")</f>
        <v>308137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151373</v>
      </c>
      <c r="F16" s="121">
        <f>SUM(D16:E16)</f>
        <v>151373</v>
      </c>
      <c r="G16" s="121">
        <f>SUM(O16,W16,AE16,AM16,AU16,BC16)</f>
        <v>0</v>
      </c>
      <c r="H16" s="121">
        <f>SUM(P16,X16,AF16,AN16,AV16,BD16)</f>
        <v>52038</v>
      </c>
      <c r="I16" s="121">
        <f>SUM(G16:H16)</f>
        <v>52038</v>
      </c>
      <c r="J16" s="120" t="s">
        <v>343</v>
      </c>
      <c r="K16" s="119" t="s">
        <v>344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52038</v>
      </c>
      <c r="Q16" s="121">
        <f>IF(AND(O16&lt;&gt;"",P16&lt;&gt;""),SUM(O16:P16),"")</f>
        <v>52038</v>
      </c>
      <c r="R16" s="120" t="s">
        <v>345</v>
      </c>
      <c r="S16" s="119" t="s">
        <v>346</v>
      </c>
      <c r="T16" s="121">
        <v>0</v>
      </c>
      <c r="U16" s="121">
        <v>151373</v>
      </c>
      <c r="V16" s="121">
        <f>IF(AND(T16&lt;&gt;"",U16&lt;&gt;""),SUM(T16:U16),"")</f>
        <v>151373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274366</v>
      </c>
      <c r="F17" s="121">
        <f>SUM(D17:E17)</f>
        <v>274366</v>
      </c>
      <c r="G17" s="121">
        <f>SUM(O17,W17,AE17,AM17,AU17,BC17)</f>
        <v>0</v>
      </c>
      <c r="H17" s="121">
        <f>SUM(P17,X17,AF17,AN17,AV17,BD17)</f>
        <v>114217</v>
      </c>
      <c r="I17" s="121">
        <f>SUM(G17:H17)</f>
        <v>114217</v>
      </c>
      <c r="J17" s="120" t="s">
        <v>345</v>
      </c>
      <c r="K17" s="119" t="s">
        <v>346</v>
      </c>
      <c r="L17" s="121">
        <v>0</v>
      </c>
      <c r="M17" s="121">
        <v>274366</v>
      </c>
      <c r="N17" s="121">
        <f>IF(AND(L17&lt;&gt;"",M17&lt;&gt;""),SUM(L17:M17),"")</f>
        <v>274366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369</v>
      </c>
      <c r="S17" s="119" t="s">
        <v>370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114217</v>
      </c>
      <c r="Y17" s="121">
        <f>IF(AND(W17&lt;&gt;"",X17&lt;&gt;""),SUM(W17:X17),"")</f>
        <v>114217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219348</v>
      </c>
      <c r="F18" s="121">
        <f>SUM(D18:E18)</f>
        <v>219348</v>
      </c>
      <c r="G18" s="121">
        <f>SUM(O18,W18,AE18,AM18,AU18,BC18)</f>
        <v>0</v>
      </c>
      <c r="H18" s="121">
        <f>SUM(P18,X18,AF18,AN18,AV18,BD18)</f>
        <v>110155</v>
      </c>
      <c r="I18" s="121">
        <f>SUM(G18:H18)</f>
        <v>110155</v>
      </c>
      <c r="J18" s="120" t="s">
        <v>373</v>
      </c>
      <c r="K18" s="119" t="s">
        <v>374</v>
      </c>
      <c r="L18" s="121">
        <v>0</v>
      </c>
      <c r="M18" s="121">
        <v>219348</v>
      </c>
      <c r="N18" s="121">
        <f>IF(AND(L18&lt;&gt;"",M18&lt;&gt;""),SUM(L18:M18),"")</f>
        <v>219348</v>
      </c>
      <c r="O18" s="121">
        <v>0</v>
      </c>
      <c r="P18" s="121">
        <v>110155</v>
      </c>
      <c r="Q18" s="121">
        <f>IF(AND(O18&lt;&gt;"",P18&lt;&gt;""),SUM(O18:P18),"")</f>
        <v>110155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110048</v>
      </c>
      <c r="I19" s="121">
        <f>SUM(G19:H19)</f>
        <v>110048</v>
      </c>
      <c r="J19" s="120" t="s">
        <v>327</v>
      </c>
      <c r="K19" s="119" t="s">
        <v>328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110048</v>
      </c>
      <c r="Q19" s="121">
        <f>IF(AND(O19&lt;&gt;"",P19&lt;&gt;""),SUM(O19:P19),"")</f>
        <v>110048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354722</v>
      </c>
      <c r="F20" s="121">
        <f>SUM(D20:E20)</f>
        <v>354722</v>
      </c>
      <c r="G20" s="121">
        <f>SUM(O20,W20,AE20,AM20,AU20,BC20)</f>
        <v>0</v>
      </c>
      <c r="H20" s="121">
        <f>SUM(P20,X20,AF20,AN20,AV20,BD20)</f>
        <v>274544</v>
      </c>
      <c r="I20" s="121">
        <f>SUM(G20:H20)</f>
        <v>274544</v>
      </c>
      <c r="J20" s="120" t="s">
        <v>379</v>
      </c>
      <c r="K20" s="119" t="s">
        <v>380</v>
      </c>
      <c r="L20" s="121">
        <v>0</v>
      </c>
      <c r="M20" s="121">
        <v>354722</v>
      </c>
      <c r="N20" s="121">
        <f>IF(AND(L20&lt;&gt;"",M20&lt;&gt;""),SUM(L20:M20),"")</f>
        <v>354722</v>
      </c>
      <c r="O20" s="121">
        <v>0</v>
      </c>
      <c r="P20" s="121">
        <v>274544</v>
      </c>
      <c r="Q20" s="121">
        <f>IF(AND(O20&lt;&gt;"",P20&lt;&gt;""),SUM(O20:P20),"")</f>
        <v>274544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911960</v>
      </c>
      <c r="F21" s="121">
        <f>SUM(D21:E21)</f>
        <v>911960</v>
      </c>
      <c r="G21" s="121">
        <f>SUM(O21,W21,AE21,AM21,AU21,BC21)</f>
        <v>0</v>
      </c>
      <c r="H21" s="121">
        <f>SUM(P21,X21,AF21,AN21,AV21,BD21)</f>
        <v>200817</v>
      </c>
      <c r="I21" s="121">
        <f>SUM(G21:H21)</f>
        <v>200817</v>
      </c>
      <c r="J21" s="120" t="s">
        <v>333</v>
      </c>
      <c r="K21" s="119" t="s">
        <v>334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200817</v>
      </c>
      <c r="Q21" s="121">
        <f>IF(AND(O21&lt;&gt;"",P21&lt;&gt;""),SUM(O21:P21),"")</f>
        <v>200817</v>
      </c>
      <c r="R21" s="120" t="s">
        <v>383</v>
      </c>
      <c r="S21" s="119" t="s">
        <v>384</v>
      </c>
      <c r="T21" s="121">
        <v>0</v>
      </c>
      <c r="U21" s="121">
        <v>911960</v>
      </c>
      <c r="V21" s="121">
        <f>IF(AND(T21&lt;&gt;"",U21&lt;&gt;""),SUM(T21:U21),"")</f>
        <v>911960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319103</v>
      </c>
      <c r="F22" s="121">
        <f>SUM(D22:E22)</f>
        <v>319103</v>
      </c>
      <c r="G22" s="121">
        <f>SUM(O22,W22,AE22,AM22,AU22,BC22)</f>
        <v>0</v>
      </c>
      <c r="H22" s="121">
        <f>SUM(P22,X22,AF22,AN22,AV22,BD22)</f>
        <v>71845</v>
      </c>
      <c r="I22" s="121">
        <f>SUM(G22:H22)</f>
        <v>71845</v>
      </c>
      <c r="J22" s="120" t="s">
        <v>333</v>
      </c>
      <c r="K22" s="119" t="s">
        <v>334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71845</v>
      </c>
      <c r="Q22" s="121">
        <f>IF(AND(O22&lt;&gt;"",P22&lt;&gt;""),SUM(O22:P22),"")</f>
        <v>71845</v>
      </c>
      <c r="R22" s="120" t="s">
        <v>383</v>
      </c>
      <c r="S22" s="119" t="s">
        <v>384</v>
      </c>
      <c r="T22" s="121">
        <v>0</v>
      </c>
      <c r="U22" s="121">
        <v>319103</v>
      </c>
      <c r="V22" s="121">
        <f>IF(AND(T22&lt;&gt;"",U22&lt;&gt;""),SUM(T22:U22),"")</f>
        <v>319103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27476</v>
      </c>
      <c r="I23" s="121">
        <f>SUM(G23:H23)</f>
        <v>27476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27476</v>
      </c>
      <c r="Q23" s="121">
        <f>IF(AND(O23&lt;&gt;"",P23&lt;&gt;""),SUM(O23:P23),"")</f>
        <v>27476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143682</v>
      </c>
      <c r="F24" s="121">
        <f>SUM(D24:E24)</f>
        <v>143682</v>
      </c>
      <c r="G24" s="121">
        <f>SUM(O24,W24,AE24,AM24,AU24,BC24)</f>
        <v>0</v>
      </c>
      <c r="H24" s="121">
        <f>SUM(P24,X24,AF24,AN24,AV24,BD24)</f>
        <v>51112</v>
      </c>
      <c r="I24" s="121">
        <f>SUM(G24:H24)</f>
        <v>51112</v>
      </c>
      <c r="J24" s="120" t="s">
        <v>329</v>
      </c>
      <c r="K24" s="119" t="s">
        <v>330</v>
      </c>
      <c r="L24" s="121">
        <v>0</v>
      </c>
      <c r="M24" s="121">
        <v>143682</v>
      </c>
      <c r="N24" s="121">
        <f>IF(AND(L24&lt;&gt;"",M24&lt;&gt;""),SUM(L24:M24),"")</f>
        <v>143682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327</v>
      </c>
      <c r="S24" s="119" t="s">
        <v>328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51112</v>
      </c>
      <c r="Y24" s="121">
        <f>IF(AND(W24&lt;&gt;"",X24&lt;&gt;""),SUM(W24:X24),"")</f>
        <v>51112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389993</v>
      </c>
      <c r="F25" s="121">
        <f>SUM(D25:E25)</f>
        <v>389993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331</v>
      </c>
      <c r="K25" s="119" t="s">
        <v>332</v>
      </c>
      <c r="L25" s="121">
        <v>0</v>
      </c>
      <c r="M25" s="121">
        <v>389993</v>
      </c>
      <c r="N25" s="121">
        <f>IF(AND(L25&lt;&gt;"",M25&lt;&gt;""),SUM(L25:M25),"")</f>
        <v>389993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SUM(L26,T26,AB26,AJ26,AR26,AZ26)</f>
        <v>0</v>
      </c>
      <c r="E26" s="121">
        <f>SUM(M26,U26,AC26,AK26,AS26,BA26)</f>
        <v>336791</v>
      </c>
      <c r="F26" s="121">
        <f>SUM(D26:E26)</f>
        <v>336791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336791</v>
      </c>
      <c r="N26" s="121">
        <f>IF(AND(L26&lt;&gt;"",M26&lt;&gt;""),SUM(L26:M26),"")</f>
        <v>336791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SUM(L27,T27,AB27,AJ27,AR27,AZ27)</f>
        <v>4107</v>
      </c>
      <c r="E27" s="121">
        <f>SUM(M27,U27,AC27,AK27,AS27,BA27)</f>
        <v>14243</v>
      </c>
      <c r="F27" s="121">
        <f>SUM(D27:E27)</f>
        <v>18350</v>
      </c>
      <c r="G27" s="121">
        <f>SUM(O27,W27,AE27,AM27,AU27,BC27)</f>
        <v>0</v>
      </c>
      <c r="H27" s="121">
        <f>SUM(P27,X27,AF27,AN27,AV27,BD27)</f>
        <v>23154</v>
      </c>
      <c r="I27" s="121">
        <f>SUM(G27:H27)</f>
        <v>23154</v>
      </c>
      <c r="J27" s="120" t="s">
        <v>351</v>
      </c>
      <c r="K27" s="119" t="s">
        <v>352</v>
      </c>
      <c r="L27" s="121">
        <v>4107</v>
      </c>
      <c r="M27" s="121">
        <v>14243</v>
      </c>
      <c r="N27" s="121">
        <f>IF(AND(L27&lt;&gt;"",M27&lt;&gt;""),SUM(L27:M27),"")</f>
        <v>18350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349</v>
      </c>
      <c r="S27" s="119" t="s">
        <v>350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23154</v>
      </c>
      <c r="Y27" s="121">
        <f>IF(AND(W27&lt;&gt;"",X27&lt;&gt;""),SUM(W27:X27),"")</f>
        <v>23154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SUM(L28,T28,AB28,AJ28,AR28,AZ28)</f>
        <v>0</v>
      </c>
      <c r="E28" s="121">
        <f>SUM(M28,U28,AC28,AK28,AS28,BA28)</f>
        <v>43431</v>
      </c>
      <c r="F28" s="121">
        <f>SUM(D28:E28)</f>
        <v>43431</v>
      </c>
      <c r="G28" s="121">
        <f>SUM(O28,W28,AE28,AM28,AU28,BC28)</f>
        <v>0</v>
      </c>
      <c r="H28" s="121">
        <f>SUM(P28,X28,AF28,AN28,AV28,BD28)</f>
        <v>24572</v>
      </c>
      <c r="I28" s="121">
        <f>SUM(G28:H28)</f>
        <v>24572</v>
      </c>
      <c r="J28" s="120" t="s">
        <v>379</v>
      </c>
      <c r="K28" s="119" t="s">
        <v>380</v>
      </c>
      <c r="L28" s="121">
        <v>0</v>
      </c>
      <c r="M28" s="121">
        <v>43431</v>
      </c>
      <c r="N28" s="121">
        <f>IF(AND(L28&lt;&gt;"",M28&lt;&gt;""),SUM(L28:M28),"")</f>
        <v>43431</v>
      </c>
      <c r="O28" s="121">
        <v>0</v>
      </c>
      <c r="P28" s="121">
        <v>24572</v>
      </c>
      <c r="Q28" s="121">
        <f>IF(AND(O28&lt;&gt;"",P28&lt;&gt;""),SUM(O28:P28),"")</f>
        <v>24572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SUM(L29,T29,AB29,AJ29,AR29,AZ29)</f>
        <v>0</v>
      </c>
      <c r="E29" s="121">
        <f>SUM(M29,U29,AC29,AK29,AS29,BA29)</f>
        <v>110513</v>
      </c>
      <c r="F29" s="121">
        <f>SUM(D29:E29)</f>
        <v>110513</v>
      </c>
      <c r="G29" s="121">
        <f>SUM(O29,W29,AE29,AM29,AU29,BC29)</f>
        <v>0</v>
      </c>
      <c r="H29" s="121">
        <f>SUM(P29,X29,AF29,AN29,AV29,BD29)</f>
        <v>19379</v>
      </c>
      <c r="I29" s="121">
        <f>SUM(G29:H29)</f>
        <v>19379</v>
      </c>
      <c r="J29" s="120" t="s">
        <v>363</v>
      </c>
      <c r="K29" s="119" t="s">
        <v>364</v>
      </c>
      <c r="L29" s="121">
        <v>0</v>
      </c>
      <c r="M29" s="121">
        <v>110513</v>
      </c>
      <c r="N29" s="121">
        <f>IF(AND(L29&lt;&gt;"",M29&lt;&gt;""),SUM(L29:M29),"")</f>
        <v>110513</v>
      </c>
      <c r="O29" s="121">
        <v>0</v>
      </c>
      <c r="P29" s="121">
        <v>19379</v>
      </c>
      <c r="Q29" s="121">
        <f>IF(AND(O29&lt;&gt;"",P29&lt;&gt;""),SUM(O29:P29),"")</f>
        <v>19379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SUM(L30,T30,AB30,AJ30,AR30,AZ30)</f>
        <v>2006</v>
      </c>
      <c r="E30" s="121">
        <f>SUM(M30,U30,AC30,AK30,AS30,BA30)</f>
        <v>87047</v>
      </c>
      <c r="F30" s="121">
        <f>SUM(D30:E30)</f>
        <v>89053</v>
      </c>
      <c r="G30" s="121">
        <f>SUM(O30,W30,AE30,AM30,AU30,BC30)</f>
        <v>0</v>
      </c>
      <c r="H30" s="121">
        <f>SUM(P30,X30,AF30,AN30,AV30,BD30)</f>
        <v>15206</v>
      </c>
      <c r="I30" s="121">
        <f>SUM(G30:H30)</f>
        <v>15206</v>
      </c>
      <c r="J30" s="120" t="s">
        <v>341</v>
      </c>
      <c r="K30" s="119" t="s">
        <v>342</v>
      </c>
      <c r="L30" s="121">
        <v>2006</v>
      </c>
      <c r="M30" s="121">
        <v>31506</v>
      </c>
      <c r="N30" s="121">
        <f>IF(AND(L30&lt;&gt;"",M30&lt;&gt;""),SUM(L30:M30),"")</f>
        <v>33512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345</v>
      </c>
      <c r="S30" s="119" t="s">
        <v>346</v>
      </c>
      <c r="T30" s="121">
        <v>0</v>
      </c>
      <c r="U30" s="121">
        <v>55541</v>
      </c>
      <c r="V30" s="121">
        <f>IF(AND(T30&lt;&gt;"",U30&lt;&gt;""),SUM(T30:U30),"")</f>
        <v>55541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343</v>
      </c>
      <c r="AA30" s="119" t="s">
        <v>344</v>
      </c>
      <c r="AB30" s="121">
        <v>0</v>
      </c>
      <c r="AC30" s="121">
        <v>0</v>
      </c>
      <c r="AD30" s="121">
        <f>IF(AND(AB30&lt;&gt;"",AC30&lt;&gt;""),SUM(AB30:AC30),"")</f>
        <v>0</v>
      </c>
      <c r="AE30" s="121">
        <v>0</v>
      </c>
      <c r="AF30" s="121">
        <v>15206</v>
      </c>
      <c r="AG30" s="121">
        <f>IF(AND(AE30&lt;&gt;"",AF30&lt;&gt;""),SUM(AE30:AF30),"")</f>
        <v>15206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SUM(L31,T31,AB31,AJ31,AR31,AZ31)</f>
        <v>0</v>
      </c>
      <c r="E31" s="121">
        <f>SUM(M31,U31,AC31,AK31,AS31,BA31)</f>
        <v>98061</v>
      </c>
      <c r="F31" s="121">
        <f>SUM(D31:E31)</f>
        <v>98061</v>
      </c>
      <c r="G31" s="121">
        <f>SUM(O31,W31,AE31,AM31,AU31,BC31)</f>
        <v>0</v>
      </c>
      <c r="H31" s="121">
        <f>SUM(P31,X31,AF31,AN31,AV31,BD31)</f>
        <v>77608</v>
      </c>
      <c r="I31" s="121">
        <f>SUM(G31:H31)</f>
        <v>77608</v>
      </c>
      <c r="J31" s="120" t="s">
        <v>345</v>
      </c>
      <c r="K31" s="119" t="s">
        <v>346</v>
      </c>
      <c r="L31" s="121">
        <v>0</v>
      </c>
      <c r="M31" s="121">
        <v>98061</v>
      </c>
      <c r="N31" s="121">
        <f>IF(AND(L31&lt;&gt;"",M31&lt;&gt;""),SUM(L31:M31),"")</f>
        <v>98061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369</v>
      </c>
      <c r="S31" s="119" t="s">
        <v>370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77608</v>
      </c>
      <c r="Y31" s="121">
        <f>IF(AND(W31&lt;&gt;"",X31&lt;&gt;""),SUM(W31:X31),"")</f>
        <v>77608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SUM(L32,T32,AB32,AJ32,AR32,AZ32)</f>
        <v>528</v>
      </c>
      <c r="E32" s="121">
        <f>SUM(M32,U32,AC32,AK32,AS32,BA32)</f>
        <v>144782</v>
      </c>
      <c r="F32" s="121">
        <f>SUM(D32:E32)</f>
        <v>145310</v>
      </c>
      <c r="G32" s="121">
        <f>SUM(O32,W32,AE32,AM32,AU32,BC32)</f>
        <v>2625</v>
      </c>
      <c r="H32" s="121">
        <f>SUM(P32,X32,AF32,AN32,AV32,BD32)</f>
        <v>43804</v>
      </c>
      <c r="I32" s="121">
        <f>SUM(G32:H32)</f>
        <v>46429</v>
      </c>
      <c r="J32" s="120" t="s">
        <v>337</v>
      </c>
      <c r="K32" s="119" t="s">
        <v>338</v>
      </c>
      <c r="L32" s="121">
        <v>528</v>
      </c>
      <c r="M32" s="121">
        <v>144782</v>
      </c>
      <c r="N32" s="121">
        <f>IF(AND(L32&lt;&gt;"",M32&lt;&gt;""),SUM(L32:M32),"")</f>
        <v>145310</v>
      </c>
      <c r="O32" s="121">
        <v>2625</v>
      </c>
      <c r="P32" s="121">
        <v>43804</v>
      </c>
      <c r="Q32" s="121">
        <f>IF(AND(O32&lt;&gt;"",P32&lt;&gt;""),SUM(O32:P32),"")</f>
        <v>46429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SUM(L33,T33,AB33,AJ33,AR33,AZ33)</f>
        <v>362</v>
      </c>
      <c r="E33" s="121">
        <f>SUM(M33,U33,AC33,AK33,AS33,BA33)</f>
        <v>127322</v>
      </c>
      <c r="F33" s="121">
        <f>SUM(D33:E33)</f>
        <v>127684</v>
      </c>
      <c r="G33" s="121">
        <f>SUM(O33,W33,AE33,AM33,AU33,BC33)</f>
        <v>1567</v>
      </c>
      <c r="H33" s="121">
        <f>SUM(P33,X33,AF33,AN33,AV33,BD33)</f>
        <v>26031</v>
      </c>
      <c r="I33" s="121">
        <f>SUM(G33:H33)</f>
        <v>27598</v>
      </c>
      <c r="J33" s="120" t="s">
        <v>337</v>
      </c>
      <c r="K33" s="119" t="s">
        <v>338</v>
      </c>
      <c r="L33" s="121">
        <v>362</v>
      </c>
      <c r="M33" s="121">
        <v>127322</v>
      </c>
      <c r="N33" s="121">
        <f>IF(AND(L33&lt;&gt;"",M33&lt;&gt;""),SUM(L33:M33),"")</f>
        <v>127684</v>
      </c>
      <c r="O33" s="121">
        <v>1567</v>
      </c>
      <c r="P33" s="121">
        <v>26031</v>
      </c>
      <c r="Q33" s="121">
        <f>IF(AND(O33&lt;&gt;"",P33&lt;&gt;""),SUM(O33:P33),"")</f>
        <v>27598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SUM(L34,T34,AB34,AJ34,AR34,AZ34)</f>
        <v>197</v>
      </c>
      <c r="E34" s="121">
        <f>SUM(M34,U34,AC34,AK34,AS34,BA34)</f>
        <v>49472</v>
      </c>
      <c r="F34" s="121">
        <f>SUM(D34:E34)</f>
        <v>49669</v>
      </c>
      <c r="G34" s="121">
        <f>SUM(O34,W34,AE34,AM34,AU34,BC34)</f>
        <v>797</v>
      </c>
      <c r="H34" s="121">
        <f>SUM(P34,X34,AF34,AN34,AV34,BD34)</f>
        <v>13388</v>
      </c>
      <c r="I34" s="121">
        <f>SUM(G34:H34)</f>
        <v>14185</v>
      </c>
      <c r="J34" s="120" t="s">
        <v>337</v>
      </c>
      <c r="K34" s="119" t="s">
        <v>338</v>
      </c>
      <c r="L34" s="121">
        <v>197</v>
      </c>
      <c r="M34" s="121">
        <v>49472</v>
      </c>
      <c r="N34" s="121">
        <f>IF(AND(L34&lt;&gt;"",M34&lt;&gt;""),SUM(L34:M34),"")</f>
        <v>49669</v>
      </c>
      <c r="O34" s="121">
        <v>797</v>
      </c>
      <c r="P34" s="121">
        <v>13388</v>
      </c>
      <c r="Q34" s="121">
        <f>IF(AND(O34&lt;&gt;"",P34&lt;&gt;""),SUM(O34:P34),"")</f>
        <v>14185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SUM(L35,T35,AB35,AJ35,AR35,AZ35)</f>
        <v>0</v>
      </c>
      <c r="E35" s="121">
        <f>SUM(M35,U35,AC35,AK35,AS35,BA35)</f>
        <v>33964</v>
      </c>
      <c r="F35" s="121">
        <f>SUM(D35:E35)</f>
        <v>33964</v>
      </c>
      <c r="G35" s="121">
        <f>SUM(O35,W35,AE35,AM35,AU35,BC35)</f>
        <v>115305</v>
      </c>
      <c r="H35" s="121">
        <f>SUM(P35,X35,AF35,AN35,AV35,BD35)</f>
        <v>16667</v>
      </c>
      <c r="I35" s="121">
        <f>SUM(G35:H35)</f>
        <v>131972</v>
      </c>
      <c r="J35" s="120" t="s">
        <v>357</v>
      </c>
      <c r="K35" s="119" t="s">
        <v>358</v>
      </c>
      <c r="L35" s="121">
        <v>0</v>
      </c>
      <c r="M35" s="121">
        <v>33964</v>
      </c>
      <c r="N35" s="121">
        <f>IF(AND(L35&lt;&gt;"",M35&lt;&gt;""),SUM(L35:M35),"")</f>
        <v>33964</v>
      </c>
      <c r="O35" s="121">
        <v>115305</v>
      </c>
      <c r="P35" s="121">
        <v>16667</v>
      </c>
      <c r="Q35" s="121">
        <f>IF(AND(O35&lt;&gt;"",P35&lt;&gt;""),SUM(O35:P35),"")</f>
        <v>131972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SUM(L36,T36,AB36,AJ36,AR36,AZ36)</f>
        <v>0</v>
      </c>
      <c r="E36" s="121">
        <f>SUM(M36,U36,AC36,AK36,AS36,BA36)</f>
        <v>68184</v>
      </c>
      <c r="F36" s="121">
        <f>SUM(D36:E36)</f>
        <v>68184</v>
      </c>
      <c r="G36" s="121">
        <f>SUM(O36,W36,AE36,AM36,AU36,BC36)</f>
        <v>0</v>
      </c>
      <c r="H36" s="121">
        <f>SUM(P36,X36,AF36,AN36,AV36,BD36)</f>
        <v>40713</v>
      </c>
      <c r="I36" s="121">
        <f>SUM(G36:H36)</f>
        <v>40713</v>
      </c>
      <c r="J36" s="120" t="s">
        <v>373</v>
      </c>
      <c r="K36" s="119" t="s">
        <v>374</v>
      </c>
      <c r="L36" s="121">
        <v>0</v>
      </c>
      <c r="M36" s="121">
        <v>68184</v>
      </c>
      <c r="N36" s="121">
        <f>IF(AND(L36&lt;&gt;"",M36&lt;&gt;""),SUM(L36:M36),"")</f>
        <v>68184</v>
      </c>
      <c r="O36" s="121">
        <v>0</v>
      </c>
      <c r="P36" s="121">
        <v>40713</v>
      </c>
      <c r="Q36" s="121">
        <f>IF(AND(O36&lt;&gt;"",P36&lt;&gt;""),SUM(O36:P36),"")</f>
        <v>40713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SUM(L37,T37,AB37,AJ37,AR37,AZ37)</f>
        <v>0</v>
      </c>
      <c r="E37" s="121">
        <f>SUM(M37,U37,AC37,AK37,AS37,BA37)</f>
        <v>44136</v>
      </c>
      <c r="F37" s="121">
        <f>SUM(D37:E37)</f>
        <v>44136</v>
      </c>
      <c r="G37" s="121">
        <f>SUM(O37,W37,AE37,AM37,AU37,BC37)</f>
        <v>119575</v>
      </c>
      <c r="H37" s="121">
        <f>SUM(P37,X37,AF37,AN37,AV37,BD37)</f>
        <v>11909</v>
      </c>
      <c r="I37" s="121">
        <f>SUM(G37:H37)</f>
        <v>131484</v>
      </c>
      <c r="J37" s="120" t="s">
        <v>357</v>
      </c>
      <c r="K37" s="119" t="s">
        <v>358</v>
      </c>
      <c r="L37" s="121">
        <v>0</v>
      </c>
      <c r="M37" s="121">
        <v>44136</v>
      </c>
      <c r="N37" s="121">
        <f>IF(AND(L37&lt;&gt;"",M37&lt;&gt;""),SUM(L37:M37),"")</f>
        <v>44136</v>
      </c>
      <c r="O37" s="121">
        <v>119575</v>
      </c>
      <c r="P37" s="121">
        <v>11909</v>
      </c>
      <c r="Q37" s="121">
        <f>IF(AND(O37&lt;&gt;"",P37&lt;&gt;""),SUM(O37:P37),"")</f>
        <v>131484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48347</v>
      </c>
      <c r="F38" s="121">
        <f>SUM(D38:E38)</f>
        <v>48347</v>
      </c>
      <c r="G38" s="121">
        <f>SUM(O38,W38,AE38,AM38,AU38,BC38)</f>
        <v>0</v>
      </c>
      <c r="H38" s="121">
        <f>SUM(P38,X38,AF38,AN38,AV38,BD38)</f>
        <v>19860</v>
      </c>
      <c r="I38" s="121">
        <f>SUM(G38:H38)</f>
        <v>19860</v>
      </c>
      <c r="J38" s="120" t="s">
        <v>373</v>
      </c>
      <c r="K38" s="119" t="s">
        <v>374</v>
      </c>
      <c r="L38" s="121">
        <v>0</v>
      </c>
      <c r="M38" s="121">
        <v>48347</v>
      </c>
      <c r="N38" s="121">
        <f>IF(AND(L38&lt;&gt;"",M38&lt;&gt;""),SUM(L38:M38),"")</f>
        <v>48347</v>
      </c>
      <c r="O38" s="121">
        <v>0</v>
      </c>
      <c r="P38" s="121">
        <v>19860</v>
      </c>
      <c r="Q38" s="121">
        <f>IF(AND(O38&lt;&gt;"",P38&lt;&gt;""),SUM(O38:P38),"")</f>
        <v>19860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SUM(L39,T39,AB39,AJ39,AR39,AZ39)</f>
        <v>0</v>
      </c>
      <c r="E39" s="121">
        <f>SUM(M39,U39,AC39,AK39,AS39,BA39)</f>
        <v>131635</v>
      </c>
      <c r="F39" s="121">
        <f>SUM(D39:E39)</f>
        <v>131635</v>
      </c>
      <c r="G39" s="121">
        <f>SUM(O39,W39,AE39,AM39,AU39,BC39)</f>
        <v>591134</v>
      </c>
      <c r="H39" s="121">
        <f>SUM(P39,X39,AF39,AN39,AV39,BD39)</f>
        <v>54579</v>
      </c>
      <c r="I39" s="121">
        <f>SUM(G39:H39)</f>
        <v>645713</v>
      </c>
      <c r="J39" s="120" t="s">
        <v>357</v>
      </c>
      <c r="K39" s="119" t="s">
        <v>358</v>
      </c>
      <c r="L39" s="121">
        <v>0</v>
      </c>
      <c r="M39" s="121">
        <v>131635</v>
      </c>
      <c r="N39" s="121">
        <f>IF(AND(L39&lt;&gt;"",M39&lt;&gt;""),SUM(L39:M39),"")</f>
        <v>131635</v>
      </c>
      <c r="O39" s="121">
        <v>591134</v>
      </c>
      <c r="P39" s="121">
        <v>54579</v>
      </c>
      <c r="Q39" s="121">
        <f>IF(AND(O39&lt;&gt;"",P39&lt;&gt;""),SUM(O39:P39),"")</f>
        <v>645713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87546</v>
      </c>
      <c r="F40" s="121">
        <f>SUM(D40:E40)</f>
        <v>87546</v>
      </c>
      <c r="G40" s="121">
        <f>SUM(O40,W40,AE40,AM40,AU40,BC40)</f>
        <v>0</v>
      </c>
      <c r="H40" s="121">
        <f>SUM(P40,X40,AF40,AN40,AV40,BD40)</f>
        <v>48466</v>
      </c>
      <c r="I40" s="121">
        <f>SUM(G40:H40)</f>
        <v>48466</v>
      </c>
      <c r="J40" s="120" t="s">
        <v>373</v>
      </c>
      <c r="K40" s="119" t="s">
        <v>374</v>
      </c>
      <c r="L40" s="121">
        <v>0</v>
      </c>
      <c r="M40" s="121">
        <v>87546</v>
      </c>
      <c r="N40" s="121">
        <f>IF(AND(L40&lt;&gt;"",M40&lt;&gt;""),SUM(L40:M40),"")</f>
        <v>87546</v>
      </c>
      <c r="O40" s="121">
        <v>0</v>
      </c>
      <c r="P40" s="121">
        <v>48466</v>
      </c>
      <c r="Q40" s="121">
        <f>IF(AND(O40&lt;&gt;"",P40&lt;&gt;""),SUM(O40:P40),"")</f>
        <v>48466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SUM(H7,L7,P7,T7,X7,AB7,AF7,AJ7,AN7,AR7,AV7,AZ7,BD7,BH7,BL7,BP7,BT7,BX7,CB7,CF7,CJ7,CN7,CR7,CV7,CZ7,DD7,DH7,DL7,DP7,DT7)</f>
        <v>7866786</v>
      </c>
      <c r="E7" s="140">
        <f>SUM(I7,M7,Q7,U7,Y7,AC7,AG7,AK7,AO7,AS7,AW7,BA7,BE7,BI7,BM7,BQ7,BU7,BY7,CC7,CG7,CK7,CO7,CS7,CW7,DA7,DE7,DI7,DM7,DQ7,DU7)</f>
        <v>4921160</v>
      </c>
      <c r="F7" s="141">
        <f>COUNTIF(F$8:F$57,"&lt;&gt;")</f>
        <v>16</v>
      </c>
      <c r="G7" s="141">
        <f>COUNTIF(G$8:G$57,"&lt;&gt;")</f>
        <v>16</v>
      </c>
      <c r="H7" s="140">
        <f>SUM(H$8:H$57)</f>
        <v>5018418</v>
      </c>
      <c r="I7" s="140">
        <f>SUM(I$8:I$57)</f>
        <v>3012886</v>
      </c>
      <c r="J7" s="141">
        <f>COUNTIF(J$8:J$57,"&lt;&gt;")</f>
        <v>16</v>
      </c>
      <c r="K7" s="141">
        <f>COUNTIF(K$8:K$57,"&lt;&gt;")</f>
        <v>16</v>
      </c>
      <c r="L7" s="140">
        <f>SUM(L$8:L$57)</f>
        <v>1630084</v>
      </c>
      <c r="M7" s="140">
        <f>SUM(M$8:M$57)</f>
        <v>839928</v>
      </c>
      <c r="N7" s="141">
        <f>COUNTIF(N$8:N$57,"&lt;&gt;")</f>
        <v>10</v>
      </c>
      <c r="O7" s="141">
        <f>COUNTIF(O$8:O$57,"&lt;&gt;")</f>
        <v>10</v>
      </c>
      <c r="P7" s="140">
        <f>SUM(P$8:P$57)</f>
        <v>816681</v>
      </c>
      <c r="Q7" s="140">
        <f>SUM(Q$8:Q$57)</f>
        <v>337476</v>
      </c>
      <c r="R7" s="141">
        <f>COUNTIF(R$8:R$57,"&lt;&gt;")</f>
        <v>6</v>
      </c>
      <c r="S7" s="141">
        <f>COUNTIF(S$8:S$57,"&lt;&gt;")</f>
        <v>6</v>
      </c>
      <c r="T7" s="140">
        <f>SUM(T$8:T$57)</f>
        <v>346062</v>
      </c>
      <c r="U7" s="140">
        <f>SUM(U$8:U$57)</f>
        <v>730870</v>
      </c>
      <c r="V7" s="141">
        <f>COUNTIF(V$8:V$57,"&lt;&gt;")</f>
        <v>1</v>
      </c>
      <c r="W7" s="141">
        <f>COUNTIF(W$8:W$57,"&lt;&gt;")</f>
        <v>1</v>
      </c>
      <c r="X7" s="140">
        <f>SUM(X$8:X$57)</f>
        <v>55541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312129</v>
      </c>
      <c r="F8" s="120" t="s">
        <v>347</v>
      </c>
      <c r="G8" s="119" t="s">
        <v>348</v>
      </c>
      <c r="H8" s="121">
        <v>0</v>
      </c>
      <c r="I8" s="121">
        <v>160376</v>
      </c>
      <c r="J8" s="120" t="s">
        <v>353</v>
      </c>
      <c r="K8" s="119" t="s">
        <v>354</v>
      </c>
      <c r="L8" s="121">
        <v>0</v>
      </c>
      <c r="M8" s="121">
        <v>128599</v>
      </c>
      <c r="N8" s="120" t="s">
        <v>395</v>
      </c>
      <c r="O8" s="119" t="s">
        <v>396</v>
      </c>
      <c r="P8" s="121">
        <v>0</v>
      </c>
      <c r="Q8" s="121">
        <v>23154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SUM(H9,L9,P9,T9,X9,AB9,AF9,AJ9,AN9,AR9,AV9,AZ9,BD9,BH9,BL9,BP9,BT9,BX9,CB9,CF9,CJ9,CN9,CR9,CV9,CZ9,DD9,DH9,DL9,DP9,DT9)</f>
        <v>423425</v>
      </c>
      <c r="E9" s="121">
        <f>SUM(I9,M9,Q9,U9,Y9,AC9,AG9,AK9,AO9,AS9,AW9,BA9,BE9,BI9,BM9,BQ9,BU9,BY9,CC9,CG9,CK9,CO9,CS9,CW9,DA9,DE9,DI9,DM9,DQ9,DU9)</f>
        <v>219194</v>
      </c>
      <c r="F9" s="120" t="s">
        <v>371</v>
      </c>
      <c r="G9" s="119" t="s">
        <v>372</v>
      </c>
      <c r="H9" s="121">
        <v>219348</v>
      </c>
      <c r="I9" s="121">
        <v>110155</v>
      </c>
      <c r="J9" s="120" t="s">
        <v>421</v>
      </c>
      <c r="K9" s="119" t="s">
        <v>422</v>
      </c>
      <c r="L9" s="121">
        <v>87546</v>
      </c>
      <c r="M9" s="121">
        <v>48466</v>
      </c>
      <c r="N9" s="120" t="s">
        <v>413</v>
      </c>
      <c r="O9" s="119" t="s">
        <v>414</v>
      </c>
      <c r="P9" s="121">
        <v>68184</v>
      </c>
      <c r="Q9" s="121">
        <v>40713</v>
      </c>
      <c r="R9" s="120" t="s">
        <v>417</v>
      </c>
      <c r="S9" s="119" t="s">
        <v>418</v>
      </c>
      <c r="T9" s="121">
        <v>48347</v>
      </c>
      <c r="U9" s="121">
        <v>19860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232480</v>
      </c>
      <c r="F10" s="120" t="s">
        <v>324</v>
      </c>
      <c r="G10" s="119" t="s">
        <v>325</v>
      </c>
      <c r="H10" s="121">
        <v>0</v>
      </c>
      <c r="I10" s="121">
        <v>43844</v>
      </c>
      <c r="J10" s="120" t="s">
        <v>375</v>
      </c>
      <c r="K10" s="119" t="s">
        <v>376</v>
      </c>
      <c r="L10" s="121">
        <v>0</v>
      </c>
      <c r="M10" s="121">
        <v>110048</v>
      </c>
      <c r="N10" s="120" t="s">
        <v>387</v>
      </c>
      <c r="O10" s="119" t="s">
        <v>388</v>
      </c>
      <c r="P10" s="121">
        <v>0</v>
      </c>
      <c r="Q10" s="121">
        <v>27476</v>
      </c>
      <c r="R10" s="120" t="s">
        <v>389</v>
      </c>
      <c r="S10" s="119" t="s">
        <v>390</v>
      </c>
      <c r="T10" s="121">
        <v>0</v>
      </c>
      <c r="U10" s="121">
        <v>51112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279412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389</v>
      </c>
      <c r="G11" s="119" t="s">
        <v>390</v>
      </c>
      <c r="H11" s="121">
        <v>143682</v>
      </c>
      <c r="I11" s="121">
        <v>0</v>
      </c>
      <c r="J11" s="120" t="s">
        <v>324</v>
      </c>
      <c r="K11" s="119" t="s">
        <v>325</v>
      </c>
      <c r="L11" s="121">
        <v>135730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576319</v>
      </c>
      <c r="E12" s="121">
        <f>SUM(I12,M12,Q12,U12,Y12,AC12,AG12,AK12,AO12,AS12,AW12,BA12,BE12,BI12,BM12,BQ12,BU12,BY12,CC12,CG12,CK12,CO12,CS12,CW12,DA12,DE12,DI12,DM12,DQ12,DU12)</f>
        <v>2452013</v>
      </c>
      <c r="F12" s="120" t="s">
        <v>355</v>
      </c>
      <c r="G12" s="119" t="s">
        <v>356</v>
      </c>
      <c r="H12" s="121">
        <v>366584</v>
      </c>
      <c r="I12" s="121">
        <v>1542844</v>
      </c>
      <c r="J12" s="120" t="s">
        <v>411</v>
      </c>
      <c r="K12" s="119" t="s">
        <v>412</v>
      </c>
      <c r="L12" s="121">
        <v>33964</v>
      </c>
      <c r="M12" s="121">
        <v>131972</v>
      </c>
      <c r="N12" s="120" t="s">
        <v>415</v>
      </c>
      <c r="O12" s="119" t="s">
        <v>416</v>
      </c>
      <c r="P12" s="121">
        <v>44136</v>
      </c>
      <c r="Q12" s="121">
        <v>131484</v>
      </c>
      <c r="R12" s="120" t="s">
        <v>419</v>
      </c>
      <c r="S12" s="119" t="s">
        <v>420</v>
      </c>
      <c r="T12" s="121">
        <v>131635</v>
      </c>
      <c r="U12" s="121">
        <v>645713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SUM(H13,L13,P13,T13,X13,AB13,AF13,AJ13,AN13,AR13,AV13,AZ13,BD13,BH13,BL13,BP13,BT13,BX13,CB13,CF13,CJ13,CN13,CR13,CV13,CZ13,DD13,DH13,DL13,DP13,DT13)</f>
        <v>1339606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324</v>
      </c>
      <c r="G13" s="119" t="s">
        <v>325</v>
      </c>
      <c r="H13" s="121">
        <v>612822</v>
      </c>
      <c r="I13" s="121">
        <v>0</v>
      </c>
      <c r="J13" s="120" t="s">
        <v>391</v>
      </c>
      <c r="K13" s="119" t="s">
        <v>392</v>
      </c>
      <c r="L13" s="121">
        <v>389993</v>
      </c>
      <c r="M13" s="121">
        <v>0</v>
      </c>
      <c r="N13" s="120" t="s">
        <v>393</v>
      </c>
      <c r="O13" s="119" t="s">
        <v>394</v>
      </c>
      <c r="P13" s="121">
        <v>336791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SUM(H14,L14,P14,T14,X14,AB14,AF14,AJ14,AN14,AR14,AV14,AZ14,BD14,BH14,BL14,BP14,BT14,BX14,CB14,CF14,CJ14,CN14,CR14,CV14,CZ14,DD14,DH14,DL14,DP14,DT14)</f>
        <v>1689916</v>
      </c>
      <c r="E14" s="121">
        <f>SUM(I14,M14,Q14,U14,Y14,AC14,AG14,AK14,AO14,AS14,AW14,BA14,BE14,BI14,BM14,BQ14,BU14,BY14,CC14,CG14,CK14,CO14,CS14,CW14,DA14,DE14,DI14,DM14,DQ14,DU14)</f>
        <v>327516</v>
      </c>
      <c r="F14" s="120" t="s">
        <v>361</v>
      </c>
      <c r="G14" s="119" t="s">
        <v>362</v>
      </c>
      <c r="H14" s="121">
        <v>1579403</v>
      </c>
      <c r="I14" s="121">
        <v>308137</v>
      </c>
      <c r="J14" s="120" t="s">
        <v>399</v>
      </c>
      <c r="K14" s="119" t="s">
        <v>400</v>
      </c>
      <c r="L14" s="121">
        <v>110513</v>
      </c>
      <c r="M14" s="121">
        <v>19379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524915</v>
      </c>
      <c r="F15" s="120" t="s">
        <v>324</v>
      </c>
      <c r="G15" s="119" t="s">
        <v>325</v>
      </c>
      <c r="H15" s="121">
        <v>0</v>
      </c>
      <c r="I15" s="121">
        <v>252253</v>
      </c>
      <c r="J15" s="120" t="s">
        <v>381</v>
      </c>
      <c r="K15" s="119" t="s">
        <v>382</v>
      </c>
      <c r="L15" s="121">
        <v>0</v>
      </c>
      <c r="M15" s="121">
        <v>200817</v>
      </c>
      <c r="N15" s="120" t="s">
        <v>385</v>
      </c>
      <c r="O15" s="119" t="s">
        <v>386</v>
      </c>
      <c r="P15" s="121">
        <v>0</v>
      </c>
      <c r="Q15" s="121">
        <v>71845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206271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339</v>
      </c>
      <c r="G16" s="119" t="s">
        <v>340</v>
      </c>
      <c r="H16" s="121">
        <v>172759</v>
      </c>
      <c r="I16" s="121">
        <v>0</v>
      </c>
      <c r="J16" s="120" t="s">
        <v>401</v>
      </c>
      <c r="K16" s="119" t="s">
        <v>402</v>
      </c>
      <c r="L16" s="121">
        <v>33512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191825</v>
      </c>
      <c r="F17" s="120" t="s">
        <v>367</v>
      </c>
      <c r="G17" s="119" t="s">
        <v>368</v>
      </c>
      <c r="H17" s="121">
        <v>0</v>
      </c>
      <c r="I17" s="121">
        <v>114217</v>
      </c>
      <c r="J17" s="120" t="s">
        <v>403</v>
      </c>
      <c r="K17" s="119" t="s">
        <v>404</v>
      </c>
      <c r="L17" s="121">
        <v>0</v>
      </c>
      <c r="M17" s="121">
        <v>77608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643694</v>
      </c>
      <c r="E18" s="121">
        <f>SUM(I18,M18,Q18,U18,Y18,AC18,AG18,AK18,AO18,AS18,AW18,BA18,BE18,BI18,BM18,BQ18,BU18,BY18,CC18,CG18,CK18,CO18,CS18,CW18,DA18,DE18,DI18,DM18,DQ18,DU18)</f>
        <v>199572</v>
      </c>
      <c r="F18" s="120" t="s">
        <v>335</v>
      </c>
      <c r="G18" s="119" t="s">
        <v>336</v>
      </c>
      <c r="H18" s="121">
        <v>321031</v>
      </c>
      <c r="I18" s="121">
        <v>111360</v>
      </c>
      <c r="J18" s="120" t="s">
        <v>405</v>
      </c>
      <c r="K18" s="119" t="s">
        <v>406</v>
      </c>
      <c r="L18" s="121">
        <v>145310</v>
      </c>
      <c r="M18" s="121">
        <v>46429</v>
      </c>
      <c r="N18" s="120" t="s">
        <v>407</v>
      </c>
      <c r="O18" s="119" t="s">
        <v>408</v>
      </c>
      <c r="P18" s="121">
        <v>127684</v>
      </c>
      <c r="Q18" s="121">
        <v>27598</v>
      </c>
      <c r="R18" s="120" t="s">
        <v>409</v>
      </c>
      <c r="S18" s="119" t="s">
        <v>410</v>
      </c>
      <c r="T18" s="121">
        <v>49669</v>
      </c>
      <c r="U18" s="121">
        <v>14185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SUM(H19,L19,P19,T19,X19,AB19,AF19,AJ19,AN19,AR19,AV19,AZ19,BD19,BH19,BL19,BP19,BT19,BX19,CB19,CF19,CJ19,CN19,CR19,CV19,CZ19,DD19,DH19,DL19,DP19,DT19)</f>
        <v>398153</v>
      </c>
      <c r="E19" s="121">
        <f>SUM(I19,M19,Q19,U19,Y19,AC19,AG19,AK19,AO19,AS19,AW19,BA19,BE19,BI19,BM19,BQ19,BU19,BY19,CC19,CG19,CK19,CO19,CS19,CW19,DA19,DE19,DI19,DM19,DQ19,DU19)</f>
        <v>299116</v>
      </c>
      <c r="F19" s="120" t="s">
        <v>377</v>
      </c>
      <c r="G19" s="119" t="s">
        <v>378</v>
      </c>
      <c r="H19" s="121">
        <v>354722</v>
      </c>
      <c r="I19" s="121">
        <v>274544</v>
      </c>
      <c r="J19" s="120" t="s">
        <v>397</v>
      </c>
      <c r="K19" s="119" t="s">
        <v>398</v>
      </c>
      <c r="L19" s="121">
        <v>43431</v>
      </c>
      <c r="M19" s="121">
        <v>24572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162400</v>
      </c>
      <c r="F20" s="120" t="s">
        <v>339</v>
      </c>
      <c r="G20" s="119" t="s">
        <v>340</v>
      </c>
      <c r="H20" s="121">
        <v>0</v>
      </c>
      <c r="I20" s="121">
        <v>95156</v>
      </c>
      <c r="J20" s="120" t="s">
        <v>365</v>
      </c>
      <c r="K20" s="119" t="s">
        <v>366</v>
      </c>
      <c r="L20" s="121">
        <v>0</v>
      </c>
      <c r="M20" s="121">
        <v>52038</v>
      </c>
      <c r="N20" s="120" t="s">
        <v>401</v>
      </c>
      <c r="O20" s="119" t="s">
        <v>402</v>
      </c>
      <c r="P20" s="121">
        <v>0</v>
      </c>
      <c r="Q20" s="121">
        <v>15206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SUM(H21,L21,P21,T21,X21,AB21,AF21,AJ21,AN21,AR21,AV21,AZ21,BD21,BH21,BL21,BP21,BT21,BX21,CB21,CF21,CJ21,CN21,CR21,CV21,CZ21,DD21,DH21,DL21,DP21,DT21)</f>
        <v>225306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347</v>
      </c>
      <c r="G21" s="119" t="s">
        <v>348</v>
      </c>
      <c r="H21" s="121">
        <v>61741</v>
      </c>
      <c r="I21" s="121">
        <v>0</v>
      </c>
      <c r="J21" s="120" t="s">
        <v>353</v>
      </c>
      <c r="K21" s="119" t="s">
        <v>354</v>
      </c>
      <c r="L21" s="121">
        <v>56702</v>
      </c>
      <c r="M21" s="121">
        <v>0</v>
      </c>
      <c r="N21" s="120" t="s">
        <v>359</v>
      </c>
      <c r="O21" s="119" t="s">
        <v>360</v>
      </c>
      <c r="P21" s="121">
        <v>88513</v>
      </c>
      <c r="Q21" s="121">
        <v>0</v>
      </c>
      <c r="R21" s="120" t="s">
        <v>395</v>
      </c>
      <c r="S21" s="119" t="s">
        <v>396</v>
      </c>
      <c r="T21" s="121">
        <v>18350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853621</v>
      </c>
      <c r="E22" s="121">
        <f>SUM(I22,M22,Q22,U22,Y22,AC22,AG22,AK22,AO22,AS22,AW22,BA22,BE22,BI22,BM22,BQ22,BU22,BY22,CC22,CG22,CK22,CO22,CS22,CW22,DA22,DE22,DI22,DM22,DQ22,DU22)</f>
        <v>0</v>
      </c>
      <c r="F22" s="120" t="s">
        <v>367</v>
      </c>
      <c r="G22" s="119" t="s">
        <v>368</v>
      </c>
      <c r="H22" s="121">
        <v>274366</v>
      </c>
      <c r="I22" s="121">
        <v>0</v>
      </c>
      <c r="J22" s="120" t="s">
        <v>339</v>
      </c>
      <c r="K22" s="119" t="s">
        <v>340</v>
      </c>
      <c r="L22" s="121">
        <v>274280</v>
      </c>
      <c r="M22" s="121">
        <v>0</v>
      </c>
      <c r="N22" s="120" t="s">
        <v>365</v>
      </c>
      <c r="O22" s="119" t="s">
        <v>366</v>
      </c>
      <c r="P22" s="121">
        <v>151373</v>
      </c>
      <c r="Q22" s="121">
        <v>0</v>
      </c>
      <c r="R22" s="120" t="s">
        <v>403</v>
      </c>
      <c r="S22" s="119" t="s">
        <v>404</v>
      </c>
      <c r="T22" s="121">
        <v>98061</v>
      </c>
      <c r="U22" s="121">
        <v>0</v>
      </c>
      <c r="V22" s="120" t="s">
        <v>401</v>
      </c>
      <c r="W22" s="119" t="s">
        <v>402</v>
      </c>
      <c r="X22" s="121">
        <v>55541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SUM(H23,L23,P23,T23,X23,AB23,AF23,AJ23,AN23,AR23,AV23,AZ23,BD23,BH23,BL23,BP23,BT23,BX23,CB23,CF23,CJ23,CN23,CR23,CV23,CZ23,DD23,DH23,DL23,DP23,DT23)</f>
        <v>1231063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381</v>
      </c>
      <c r="G23" s="119" t="s">
        <v>382</v>
      </c>
      <c r="H23" s="121">
        <v>911960</v>
      </c>
      <c r="I23" s="121">
        <v>0</v>
      </c>
      <c r="J23" s="120" t="s">
        <v>385</v>
      </c>
      <c r="K23" s="119" t="s">
        <v>386</v>
      </c>
      <c r="L23" s="121">
        <v>319103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03201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03205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03206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03301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03302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03303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03321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03322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03366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03381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03402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03441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03461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03482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03483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03484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03485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03501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03503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03506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03507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03524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03819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03828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03829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03833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03835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03840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03851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03854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03855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03862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03867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03873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03878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03881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03883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03886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2023-01-06T00:17:58Z</dcterms:modified>
</cp:coreProperties>
</file>